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P1000\P1100\各選挙\04統一地方選挙\R05統一地方選挙\09.立候補\01.立候補予定者説明会（市議）\収支報告書・記載例\"/>
    </mc:Choice>
  </mc:AlternateContent>
  <bookViews>
    <workbookView xWindow="240" yWindow="60" windowWidth="11700" windowHeight="8772" tabRatio="845"/>
  </bookViews>
  <sheets>
    <sheet name="注意事項等" sheetId="23" r:id="rId1"/>
    <sheet name="【様式１】選挙運動費用収支報告書（表紙）" sheetId="20" r:id="rId2"/>
    <sheet name="【様式２】収入の部" sheetId="12" r:id="rId3"/>
    <sheet name="【様式4】支出費目別集計表" sheetId="22" r:id="rId4"/>
    <sheet name="【様式5-1】人件費" sheetId="3" r:id="rId5"/>
    <sheet name="【様式5-2の1】家屋費（選挙事務所費）" sheetId="5" r:id="rId6"/>
    <sheet name="【様式5-2の2】家屋費（集合会場費）" sheetId="17" r:id="rId7"/>
    <sheet name="【様式5-3】通信費" sheetId="13" r:id="rId8"/>
    <sheet name="【様式5-4】交通費" sheetId="7" r:id="rId9"/>
    <sheet name="【様式5-5】印刷費" sheetId="14" r:id="rId10"/>
    <sheet name="【様式5-6】広告費" sheetId="8" r:id="rId11"/>
    <sheet name="【様式5-7】文具費" sheetId="15" r:id="rId12"/>
    <sheet name="【様式5-8】食糧費" sheetId="6" r:id="rId13"/>
    <sheet name="【様式5-9】休泊費" sheetId="9" r:id="rId14"/>
    <sheet name="【様式5-10】雑費" sheetId="10" r:id="rId15"/>
    <sheet name="【様式6】支出の部（計）" sheetId="4" r:id="rId16"/>
    <sheet name="【様式7】領収書等を徴し難い事情があった支出の明細書" sheetId="18" r:id="rId17"/>
    <sheet name="【様式8】振込明細書に係る支出目的書" sheetId="21" r:id="rId18"/>
  </sheets>
  <definedNames>
    <definedName name="_xlnm.Print_Area" localSheetId="1">'【様式１】選挙運動費用収支報告書（表紙）'!$A$1:$AC$30</definedName>
    <definedName name="_xlnm.Print_Area" localSheetId="2">【様式２】収入の部!$A$1:$L$116</definedName>
    <definedName name="_xlnm.Print_Area" localSheetId="3">【様式4】支出費目別集計表!$A$1:$M$60</definedName>
    <definedName name="_xlnm.Print_Area" localSheetId="4">'【様式5-1】人件費'!$A$1:$K$108</definedName>
    <definedName name="_xlnm.Print_Area" localSheetId="14">'【様式5-10】雑費'!$A$1:$K$135</definedName>
    <definedName name="_xlnm.Print_Area" localSheetId="5">'【様式5-2の1】家屋費（選挙事務所費）'!$A$1:$K$108</definedName>
    <definedName name="_xlnm.Print_Area" localSheetId="6">'【様式5-2の2】家屋費（集合会場費）'!$A$1:$K$108</definedName>
    <definedName name="_xlnm.Print_Area" localSheetId="7">'【様式5-3】通信費'!$A$1:$K$108</definedName>
    <definedName name="_xlnm.Print_Area" localSheetId="8">'【様式5-4】交通費'!$A$1:$K$108</definedName>
    <definedName name="_xlnm.Print_Area" localSheetId="9">'【様式5-5】印刷費'!$A$1:$K$108</definedName>
    <definedName name="_xlnm.Print_Area" localSheetId="10">'【様式5-6】広告費'!$A$1:$K$108</definedName>
    <definedName name="_xlnm.Print_Area" localSheetId="11">'【様式5-7】文具費'!$A$1:$K$108</definedName>
    <definedName name="_xlnm.Print_Area" localSheetId="12">'【様式5-8】食糧費'!$A$1:$K$135</definedName>
    <definedName name="_xlnm.Print_Area" localSheetId="13">'【様式5-9】休泊費'!$A$1:$K$108</definedName>
    <definedName name="_xlnm.Print_Area" localSheetId="15">'【様式6】支出の部（計）'!$A$1:$L$124</definedName>
    <definedName name="_xlnm.Print_Area" localSheetId="16">【様式7】領収書等を徴し難い事情があった支出の明細書!$A$1:$N$25</definedName>
    <definedName name="_xlnm.Print_Area" localSheetId="17">【様式8】振込明細書に係る支出目的書!$A$1:$S$25</definedName>
    <definedName name="_xlnm.Print_Area" localSheetId="0">注意事項等!$A$1:$AZ$33</definedName>
  </definedNames>
  <calcPr calcId="162913" calcMode="manual"/>
</workbook>
</file>

<file path=xl/calcChain.xml><?xml version="1.0" encoding="utf-8"?>
<calcChain xmlns="http://schemas.openxmlformats.org/spreadsheetml/2006/main">
  <c r="C78" i="12" l="1"/>
  <c r="C77" i="12"/>
  <c r="C20" i="12"/>
  <c r="C52" i="12" s="1"/>
  <c r="C19" i="12"/>
  <c r="C25" i="12" s="1"/>
  <c r="C26" i="12" l="1"/>
  <c r="C27" i="12" s="1"/>
  <c r="C21" i="12"/>
  <c r="C51" i="12"/>
  <c r="C53" i="12" s="1"/>
  <c r="C79" i="12"/>
  <c r="C107" i="12"/>
  <c r="C106" i="12"/>
  <c r="C108" i="12" s="1"/>
  <c r="C49" i="12"/>
  <c r="C55" i="12" s="1"/>
  <c r="C81" i="12" s="1"/>
  <c r="C84" i="12" s="1"/>
  <c r="C110" i="12" s="1"/>
  <c r="C48" i="12"/>
  <c r="C54" i="12" s="1"/>
  <c r="C113" i="12" l="1"/>
  <c r="C80" i="12"/>
  <c r="C56" i="12"/>
  <c r="C50" i="12"/>
  <c r="H59" i="22"/>
  <c r="E59" i="22"/>
  <c r="H58" i="22"/>
  <c r="E58" i="22"/>
  <c r="H57" i="22"/>
  <c r="E57" i="22"/>
  <c r="H56" i="22"/>
  <c r="E56" i="22"/>
  <c r="K56" i="22" s="1"/>
  <c r="H55" i="22"/>
  <c r="E55" i="22"/>
  <c r="H54" i="22"/>
  <c r="E54" i="22"/>
  <c r="H53" i="22"/>
  <c r="E53" i="22"/>
  <c r="H52" i="22"/>
  <c r="E52" i="22"/>
  <c r="K52" i="22" s="1"/>
  <c r="H51" i="22"/>
  <c r="E51" i="22"/>
  <c r="H50" i="22"/>
  <c r="E50" i="22"/>
  <c r="E49" i="22" s="1"/>
  <c r="H48" i="22"/>
  <c r="E48" i="22"/>
  <c r="K54" i="22"/>
  <c r="K53" i="22"/>
  <c r="K50" i="22"/>
  <c r="H44" i="22"/>
  <c r="H43" i="22"/>
  <c r="H42" i="22"/>
  <c r="H41" i="22"/>
  <c r="H40" i="22"/>
  <c r="H39" i="22"/>
  <c r="H38" i="22"/>
  <c r="H37" i="22"/>
  <c r="H36" i="22"/>
  <c r="H35" i="22"/>
  <c r="H33" i="22"/>
  <c r="E33" i="22"/>
  <c r="E44" i="22"/>
  <c r="E43" i="22"/>
  <c r="E42" i="22"/>
  <c r="E41" i="22"/>
  <c r="E40" i="22"/>
  <c r="E39" i="22"/>
  <c r="E38" i="22"/>
  <c r="K38" i="22" s="1"/>
  <c r="E37" i="22"/>
  <c r="K37" i="22" s="1"/>
  <c r="E36" i="22"/>
  <c r="E35" i="22"/>
  <c r="E34" i="22" s="1"/>
  <c r="K42" i="22"/>
  <c r="K41" i="22"/>
  <c r="K33" i="22"/>
  <c r="H29" i="22"/>
  <c r="E29" i="22"/>
  <c r="H28" i="22"/>
  <c r="E28" i="22"/>
  <c r="H27" i="22"/>
  <c r="E27" i="22"/>
  <c r="H26" i="22"/>
  <c r="E26" i="22"/>
  <c r="H25" i="22"/>
  <c r="E25" i="22"/>
  <c r="H24" i="22"/>
  <c r="E24" i="22"/>
  <c r="H23" i="22"/>
  <c r="E23" i="22"/>
  <c r="H22" i="22"/>
  <c r="E22" i="22"/>
  <c r="H21" i="22"/>
  <c r="E21" i="22"/>
  <c r="H20" i="22"/>
  <c r="K36" i="22" l="1"/>
  <c r="K40" i="22"/>
  <c r="K44" i="22"/>
  <c r="C82" i="12"/>
  <c r="C83" i="12"/>
  <c r="C85" i="12" s="1"/>
  <c r="K55" i="22"/>
  <c r="K59" i="22"/>
  <c r="K48" i="22"/>
  <c r="K58" i="22"/>
  <c r="K57" i="22"/>
  <c r="K51" i="22"/>
  <c r="H49" i="22"/>
  <c r="K49" i="22" s="1"/>
  <c r="E60" i="22"/>
  <c r="K35" i="22"/>
  <c r="H34" i="22"/>
  <c r="K34" i="22" s="1"/>
  <c r="K43" i="22"/>
  <c r="K39" i="22"/>
  <c r="E45" i="22"/>
  <c r="E20" i="22"/>
  <c r="E19" i="22" s="1"/>
  <c r="H3" i="22"/>
  <c r="E3" i="22"/>
  <c r="H19" i="22"/>
  <c r="H18" i="22"/>
  <c r="H30" i="22" s="1"/>
  <c r="E18" i="22"/>
  <c r="K29" i="22"/>
  <c r="K28" i="22"/>
  <c r="K27" i="22"/>
  <c r="K26" i="22"/>
  <c r="K25" i="22"/>
  <c r="K24" i="22"/>
  <c r="K23" i="22"/>
  <c r="K22" i="22"/>
  <c r="K21" i="22"/>
  <c r="H14" i="22"/>
  <c r="E14" i="22"/>
  <c r="K3" i="22"/>
  <c r="H13" i="22"/>
  <c r="E13" i="22"/>
  <c r="K13" i="22" s="1"/>
  <c r="H12" i="22"/>
  <c r="E12" i="22"/>
  <c r="H11" i="22"/>
  <c r="E11" i="22"/>
  <c r="K11" i="22" s="1"/>
  <c r="H10" i="22"/>
  <c r="E10" i="22"/>
  <c r="H9" i="22"/>
  <c r="E9" i="22"/>
  <c r="K9" i="22" s="1"/>
  <c r="H8" i="22"/>
  <c r="E8" i="22"/>
  <c r="H7" i="22"/>
  <c r="E7" i="22"/>
  <c r="K7" i="22" s="1"/>
  <c r="H6" i="22"/>
  <c r="E6" i="22"/>
  <c r="K6" i="22" s="1"/>
  <c r="H5" i="22"/>
  <c r="K14" i="22"/>
  <c r="E5" i="22"/>
  <c r="E30" i="22" l="1"/>
  <c r="K60" i="22"/>
  <c r="H60" i="22"/>
  <c r="H45" i="22"/>
  <c r="E4" i="22"/>
  <c r="H4" i="22"/>
  <c r="H15" i="22" s="1"/>
  <c r="K45" i="22"/>
  <c r="K5" i="22"/>
  <c r="K18" i="22"/>
  <c r="K12" i="22"/>
  <c r="K10" i="22"/>
  <c r="E15" i="22"/>
  <c r="K8" i="22"/>
  <c r="K20" i="22"/>
  <c r="K4" i="22" l="1"/>
  <c r="K15" i="22" s="1"/>
  <c r="K19" i="22"/>
  <c r="K30" i="22" s="1"/>
  <c r="C109" i="12" l="1"/>
  <c r="O11" i="21"/>
  <c r="O17" i="21"/>
  <c r="C13" i="21"/>
  <c r="H11" i="21"/>
  <c r="F11" i="21"/>
  <c r="D11" i="21"/>
  <c r="L16" i="18"/>
  <c r="I16" i="18"/>
  <c r="G16" i="18"/>
  <c r="E16" i="18"/>
  <c r="C111" i="12" l="1"/>
  <c r="C112" i="12"/>
  <c r="C114" i="12" s="1"/>
  <c r="K20" i="18"/>
  <c r="K18" i="18"/>
  <c r="M133" i="10" l="1"/>
  <c r="M132" i="10"/>
  <c r="M134" i="10" s="1"/>
  <c r="M106" i="10"/>
  <c r="M105" i="10"/>
  <c r="M107" i="10" s="1"/>
  <c r="M79" i="10"/>
  <c r="M78" i="10"/>
  <c r="M80" i="10" s="1"/>
  <c r="M51" i="10"/>
  <c r="M50" i="10"/>
  <c r="M52" i="10" s="1"/>
  <c r="M25" i="10"/>
  <c r="M24" i="10"/>
  <c r="M26" i="10" s="1"/>
  <c r="M106" i="9"/>
  <c r="M105" i="9"/>
  <c r="M107" i="9" s="1"/>
  <c r="M79" i="9"/>
  <c r="M78" i="9"/>
  <c r="M80" i="9" s="1"/>
  <c r="M52" i="9"/>
  <c r="M51" i="9"/>
  <c r="M53" i="9" s="1"/>
  <c r="M25" i="9"/>
  <c r="M24" i="9"/>
  <c r="M26" i="9" s="1"/>
  <c r="M133" i="6"/>
  <c r="M132" i="6"/>
  <c r="M134" i="6" s="1"/>
  <c r="M106" i="6"/>
  <c r="M105" i="6"/>
  <c r="M79" i="6"/>
  <c r="M78" i="6"/>
  <c r="M80" i="6" s="1"/>
  <c r="M51" i="6"/>
  <c r="M50" i="6"/>
  <c r="M25" i="6"/>
  <c r="M24" i="6"/>
  <c r="M26" i="6" s="1"/>
  <c r="M106" i="15"/>
  <c r="M105" i="15"/>
  <c r="M107" i="15" s="1"/>
  <c r="M79" i="15"/>
  <c r="M78" i="15"/>
  <c r="M80" i="15" s="1"/>
  <c r="M52" i="15"/>
  <c r="M51" i="15"/>
  <c r="M53" i="15" s="1"/>
  <c r="M25" i="15"/>
  <c r="M24" i="15"/>
  <c r="M26" i="15" s="1"/>
  <c r="M106" i="8"/>
  <c r="M105" i="8"/>
  <c r="M107" i="8" s="1"/>
  <c r="M79" i="8"/>
  <c r="M78" i="8"/>
  <c r="M80" i="8" s="1"/>
  <c r="M51" i="8"/>
  <c r="M25" i="8"/>
  <c r="M26" i="8" s="1"/>
  <c r="M24" i="8"/>
  <c r="M106" i="14"/>
  <c r="M107" i="14" s="1"/>
  <c r="M105" i="14"/>
  <c r="M79" i="14"/>
  <c r="M80" i="14" s="1"/>
  <c r="M78" i="14"/>
  <c r="M52" i="14"/>
  <c r="M51" i="14"/>
  <c r="M53" i="14" s="1"/>
  <c r="M25" i="14"/>
  <c r="M24" i="14"/>
  <c r="M26" i="14" s="1"/>
  <c r="M52" i="6" l="1"/>
  <c r="M107" i="6"/>
  <c r="M106" i="7"/>
  <c r="M105" i="7"/>
  <c r="M107" i="7" s="1"/>
  <c r="M79" i="7"/>
  <c r="M78" i="7"/>
  <c r="M80" i="7" s="1"/>
  <c r="M52" i="7"/>
  <c r="M51" i="7"/>
  <c r="M53" i="7" s="1"/>
  <c r="M25" i="7"/>
  <c r="M24" i="7"/>
  <c r="M26" i="7" s="1"/>
  <c r="M107" i="13"/>
  <c r="M106" i="13"/>
  <c r="M105" i="13"/>
  <c r="M79" i="13"/>
  <c r="M78" i="13"/>
  <c r="M80" i="13" s="1"/>
  <c r="M52" i="13"/>
  <c r="M51" i="13"/>
  <c r="M53" i="13" s="1"/>
  <c r="M25" i="13"/>
  <c r="M24" i="13"/>
  <c r="M26" i="13" s="1"/>
  <c r="M106" i="17" l="1"/>
  <c r="M79" i="17"/>
  <c r="M78" i="17"/>
  <c r="M80" i="17" s="1"/>
  <c r="M52" i="17"/>
  <c r="M51" i="17"/>
  <c r="M53" i="17" s="1"/>
  <c r="M25" i="17"/>
  <c r="M24" i="17"/>
  <c r="M26" i="17" s="1"/>
  <c r="M106" i="5"/>
  <c r="M105" i="5"/>
  <c r="M107" i="5" s="1"/>
  <c r="M79" i="5"/>
  <c r="M78" i="5"/>
  <c r="M80" i="5" s="1"/>
  <c r="M52" i="5"/>
  <c r="M51" i="5"/>
  <c r="M53" i="5" s="1"/>
  <c r="M25" i="5"/>
  <c r="M24" i="5"/>
  <c r="M26" i="5" s="1"/>
  <c r="M25" i="3"/>
  <c r="M24" i="3"/>
  <c r="M26" i="3" l="1"/>
  <c r="E28" i="12"/>
  <c r="K22" i="18" l="1"/>
  <c r="E84" i="4"/>
  <c r="E53" i="4"/>
  <c r="E115" i="4" s="1"/>
  <c r="M52" i="3" l="1"/>
  <c r="M51" i="3"/>
  <c r="E57" i="12" l="1"/>
  <c r="M52" i="8" l="1"/>
  <c r="C135" i="10" l="1"/>
  <c r="M135" i="10" s="1"/>
  <c r="C108" i="10"/>
  <c r="M108" i="10" s="1"/>
  <c r="C81" i="10" l="1"/>
  <c r="M81" i="10" s="1"/>
  <c r="C53" i="10" l="1"/>
  <c r="E85" i="4"/>
  <c r="E54" i="4"/>
  <c r="E116" i="4" s="1"/>
  <c r="K24" i="18"/>
  <c r="C54" i="14"/>
  <c r="M54" i="14" s="1"/>
  <c r="C81" i="17"/>
  <c r="M81" i="17" s="1"/>
  <c r="C108" i="17"/>
  <c r="J108" i="4"/>
  <c r="J107" i="4"/>
  <c r="J77" i="4"/>
  <c r="J76" i="4"/>
  <c r="C108" i="9"/>
  <c r="M108" i="9" s="1"/>
  <c r="C81" i="9"/>
  <c r="M81" i="9" s="1"/>
  <c r="C54" i="9"/>
  <c r="M54" i="9" s="1"/>
  <c r="J78" i="4" l="1"/>
  <c r="J109" i="4"/>
  <c r="C27" i="9" l="1"/>
  <c r="M27" i="9" s="1"/>
  <c r="M106" i="3"/>
  <c r="M79" i="3"/>
  <c r="C135" i="6"/>
  <c r="M135" i="6" s="1"/>
  <c r="C108" i="6"/>
  <c r="M108" i="6" s="1"/>
  <c r="C81" i="6"/>
  <c r="M81" i="6" s="1"/>
  <c r="C98" i="4" l="1"/>
  <c r="C67" i="4"/>
  <c r="C36" i="4"/>
  <c r="C53" i="6"/>
  <c r="C81" i="15"/>
  <c r="M81" i="15" s="1"/>
  <c r="C108" i="15"/>
  <c r="M108" i="15" s="1"/>
  <c r="C27" i="15"/>
  <c r="M27" i="15" s="1"/>
  <c r="C27" i="5"/>
  <c r="M27" i="5" s="1"/>
  <c r="C108" i="5"/>
  <c r="M108" i="5" s="1"/>
  <c r="C81" i="5"/>
  <c r="M81" i="5" s="1"/>
  <c r="C54" i="5"/>
  <c r="M54" i="5" s="1"/>
  <c r="C54" i="17"/>
  <c r="M54" i="17" s="1"/>
  <c r="C27" i="17"/>
  <c r="M27" i="17" s="1"/>
  <c r="C5" i="4" l="1"/>
  <c r="C108" i="8"/>
  <c r="M108" i="8" s="1"/>
  <c r="C81" i="8" l="1"/>
  <c r="M81" i="8" s="1"/>
  <c r="C27" i="8"/>
  <c r="M27" i="8" s="1"/>
  <c r="C108" i="14"/>
  <c r="M108" i="14" s="1"/>
  <c r="C108" i="7" l="1"/>
  <c r="M108" i="7" s="1"/>
  <c r="C81" i="7" l="1"/>
  <c r="M81" i="7" s="1"/>
  <c r="M105" i="17" l="1"/>
  <c r="M107" i="17" s="1"/>
  <c r="M108" i="17" s="1"/>
  <c r="C81" i="14"/>
  <c r="M81" i="14" s="1"/>
  <c r="C27" i="6" l="1"/>
  <c r="C54" i="15"/>
  <c r="M54" i="15" s="1"/>
  <c r="C27" i="7"/>
  <c r="M27" i="7" s="1"/>
  <c r="C27" i="14"/>
  <c r="M27" i="14" s="1"/>
  <c r="C54" i="8"/>
  <c r="C54" i="13"/>
  <c r="M54" i="13" s="1"/>
  <c r="C27" i="13"/>
  <c r="M27" i="13" s="1"/>
  <c r="C81" i="13"/>
  <c r="M81" i="13" s="1"/>
  <c r="C108" i="13"/>
  <c r="M108" i="13" s="1"/>
  <c r="C54" i="7"/>
  <c r="M54" i="7" s="1"/>
  <c r="J46" i="4"/>
  <c r="J45" i="4"/>
  <c r="M105" i="3"/>
  <c r="M78" i="3"/>
  <c r="C108" i="3"/>
  <c r="C81" i="3"/>
  <c r="C54" i="3"/>
  <c r="E115" i="12"/>
  <c r="E86" i="12"/>
  <c r="J14" i="4"/>
  <c r="J15" i="4"/>
  <c r="C54" i="6" l="1"/>
  <c r="M53" i="6" s="1"/>
  <c r="M27" i="6"/>
  <c r="C97" i="4"/>
  <c r="C99" i="4" s="1"/>
  <c r="C66" i="4"/>
  <c r="C68" i="4" s="1"/>
  <c r="C35" i="4"/>
  <c r="M53" i="8"/>
  <c r="M54" i="8" s="1"/>
  <c r="M107" i="3"/>
  <c r="M108" i="3" s="1"/>
  <c r="M53" i="3"/>
  <c r="M54" i="3" s="1"/>
  <c r="M80" i="3"/>
  <c r="M81" i="3" s="1"/>
  <c r="J47" i="4"/>
  <c r="J16" i="4"/>
  <c r="C37" i="4" l="1"/>
  <c r="C4" i="4"/>
  <c r="C27" i="10"/>
  <c r="C27" i="3"/>
  <c r="M27" i="3" s="1"/>
  <c r="C54" i="10" l="1"/>
  <c r="M53" i="10" s="1"/>
  <c r="M27" i="10"/>
  <c r="C10" i="4"/>
  <c r="C38" i="4" s="1"/>
  <c r="C41" i="4" s="1"/>
  <c r="C69" i="4" s="1"/>
  <c r="C72" i="4" s="1"/>
  <c r="C100" i="4" l="1"/>
  <c r="C11" i="4"/>
  <c r="C12" i="4" s="1"/>
  <c r="C6" i="4"/>
  <c r="C103" i="4" l="1"/>
  <c r="C39" i="4"/>
  <c r="C42" i="4" l="1"/>
  <c r="C40" i="4"/>
  <c r="C43" i="4" l="1"/>
  <c r="C70" i="4"/>
  <c r="C71" i="4" l="1"/>
  <c r="C73" i="4"/>
  <c r="C101" i="4" l="1"/>
  <c r="C74" i="4"/>
  <c r="C104" i="4" l="1"/>
  <c r="C105" i="4" s="1"/>
  <c r="C102" i="4"/>
</calcChain>
</file>

<file path=xl/comments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0.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F2" authorId="0" shapeId="0">
      <text>
        <r>
          <rPr>
            <sz val="9"/>
            <color indexed="81"/>
            <rFont val="ＭＳ Ｐゴシック"/>
            <family val="3"/>
            <charset val="128"/>
          </rPr>
          <t>９つから選択</t>
        </r>
      </text>
    </comment>
  </commentList>
</comments>
</file>

<file path=xl/comments1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2.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3.xml><?xml version="1.0" encoding="utf-8"?>
<comments xmlns="http://schemas.openxmlformats.org/spreadsheetml/2006/main">
  <authors>
    <author>Administrator</author>
  </authors>
  <commentList>
    <comment ref="K4" authorId="0" shapeId="0">
      <text>
        <r>
          <rPr>
            <sz val="9"/>
            <color indexed="81"/>
            <rFont val="ＭＳ Ｐゴシック"/>
            <family val="3"/>
            <charset val="128"/>
          </rPr>
          <t>２つから選択</t>
        </r>
      </text>
    </comment>
  </commentList>
</comments>
</file>

<file path=xl/comments2.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F2" authorId="0" shapeId="0">
      <text>
        <r>
          <rPr>
            <sz val="9"/>
            <color indexed="81"/>
            <rFont val="ＭＳ Ｐゴシック"/>
            <family val="3"/>
            <charset val="128"/>
          </rPr>
          <t>５つから選択</t>
        </r>
      </text>
    </comment>
  </commentList>
</comments>
</file>

<file path=xl/comments3.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4.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5.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6.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7.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8.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9.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sharedStrings.xml><?xml version="1.0" encoding="utf-8"?>
<sst xmlns="http://schemas.openxmlformats.org/spreadsheetml/2006/main" count="1367" uniqueCount="235">
  <si>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</si>
  <si>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</si>
  <si>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</si>
  <si>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</si>
  <si>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</si>
  <si>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</si>
  <si>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</si>
  <si>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</si>
  <si>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</si>
  <si>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</si>
  <si>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</si>
  <si>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</si>
  <si>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</si>
  <si>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</si>
  <si>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</si>
  <si>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</si>
  <si>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</si>
  <si>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</si>
  <si>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月</t>
    <rPh sb="0" eb="1">
      <t>ツキ</t>
    </rPh>
    <phoneticPr fontId="2"/>
  </si>
  <si>
    <t>前回計</t>
    <rPh sb="0" eb="1">
      <t>ゼン</t>
    </rPh>
    <rPh sb="1" eb="2">
      <t>カイ</t>
    </rPh>
    <rPh sb="2" eb="3">
      <t>ケイ</t>
    </rPh>
    <phoneticPr fontId="2"/>
  </si>
  <si>
    <t>総　額</t>
    <rPh sb="0" eb="1">
      <t>ソウ</t>
    </rPh>
    <rPh sb="2" eb="3">
      <t>ガク</t>
    </rPh>
    <phoneticPr fontId="2"/>
  </si>
  <si>
    <t>立候補準備</t>
    <rPh sb="0" eb="3">
      <t>リッコウホ</t>
    </rPh>
    <rPh sb="3" eb="5">
      <t>ジュンビ</t>
    </rPh>
    <phoneticPr fontId="2"/>
  </si>
  <si>
    <t>小　計</t>
    <rPh sb="0" eb="1">
      <t>ショウ</t>
    </rPh>
    <rPh sb="2" eb="3">
      <t>ケイ</t>
    </rPh>
    <phoneticPr fontId="2"/>
  </si>
  <si>
    <t>　収入の部</t>
    <rPh sb="1" eb="3">
      <t>シュウニュウ</t>
    </rPh>
    <rPh sb="4" eb="5">
      <t>ブ</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</si>
  <si>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</si>
  <si>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</si>
  <si>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</si>
  <si>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</si>
  <si>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</si>
  <si>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</si>
  <si>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</si>
  <si>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弁当代</t>
    <rPh sb="0" eb="2">
      <t>ベントウ</t>
    </rPh>
    <rPh sb="2" eb="3">
      <t>ダイ</t>
    </rPh>
    <phoneticPr fontId="2"/>
  </si>
  <si>
    <t>お茶代</t>
    <rPh sb="1" eb="2">
      <t>チャ</t>
    </rPh>
    <rPh sb="2" eb="3">
      <t>ダイ</t>
    </rPh>
    <phoneticPr fontId="2"/>
  </si>
  <si>
    <t>菓子代</t>
    <rPh sb="0" eb="2">
      <t>カシ</t>
    </rPh>
    <rPh sb="2" eb="3">
      <t>ダイ</t>
    </rPh>
    <phoneticPr fontId="2"/>
  </si>
  <si>
    <t>事務員報酬</t>
    <rPh sb="0" eb="3">
      <t>ジムイン</t>
    </rPh>
    <rPh sb="3" eb="5">
      <t>ホウシュウ</t>
    </rPh>
    <phoneticPr fontId="2"/>
  </si>
  <si>
    <t>車上運動員報酬</t>
    <rPh sb="0" eb="2">
      <t>シャジョウ</t>
    </rPh>
    <rPh sb="2" eb="5">
      <t>ウンドウイン</t>
    </rPh>
    <rPh sb="5" eb="7">
      <t>ホウシュウ</t>
    </rPh>
    <phoneticPr fontId="2"/>
  </si>
  <si>
    <t>手話通訳者報酬</t>
    <rPh sb="0" eb="2">
      <t>シュワ</t>
    </rPh>
    <rPh sb="2" eb="4">
      <t>ツウヤク</t>
    </rPh>
    <rPh sb="4" eb="5">
      <t>シャ</t>
    </rPh>
    <rPh sb="5" eb="7">
      <t>ホウシュウ</t>
    </rPh>
    <phoneticPr fontId="2"/>
  </si>
  <si>
    <t>選挙運動員実費弁償</t>
    <rPh sb="0" eb="2">
      <t>センキョ</t>
    </rPh>
    <rPh sb="2" eb="5">
      <t>ウンドウイン</t>
    </rPh>
    <phoneticPr fontId="2"/>
  </si>
  <si>
    <t>車上運動員実費弁償</t>
    <rPh sb="0" eb="2">
      <t>シャジョウ</t>
    </rPh>
    <rPh sb="2" eb="5">
      <t>ウンドウイン</t>
    </rPh>
    <rPh sb="5" eb="7">
      <t>ジッピ</t>
    </rPh>
    <rPh sb="7" eb="9">
      <t>ベンショウ</t>
    </rPh>
    <phoneticPr fontId="2"/>
  </si>
  <si>
    <t>手話通訳者実費弁償</t>
    <rPh sb="0" eb="2">
      <t>シュワ</t>
    </rPh>
    <rPh sb="2" eb="4">
      <t>ツウヤク</t>
    </rPh>
    <rPh sb="4" eb="5">
      <t>シャ</t>
    </rPh>
    <rPh sb="5" eb="7">
      <t>ジッピ</t>
    </rPh>
    <rPh sb="7" eb="9">
      <t>ベンショウ</t>
    </rPh>
    <phoneticPr fontId="2"/>
  </si>
  <si>
    <t>事務員実費弁償</t>
    <rPh sb="0" eb="3">
      <t>ジムイン</t>
    </rPh>
    <rPh sb="3" eb="5">
      <t>ジッピ</t>
    </rPh>
    <rPh sb="5" eb="7">
      <t>ベンショウ</t>
    </rPh>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</si>
  <si>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</si>
  <si>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</si>
  <si>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</si>
  <si>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</si>
  <si>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円</t>
    <rPh sb="0" eb="1">
      <t>エン</t>
    </rPh>
    <phoneticPr fontId="2"/>
  </si>
  <si>
    <t>　枚</t>
    <rPh sb="1" eb="2">
      <t>マイ</t>
    </rPh>
    <phoneticPr fontId="2"/>
  </si>
  <si>
    <t>　円</t>
    <rPh sb="1" eb="2">
      <t>エン</t>
    </rPh>
    <phoneticPr fontId="2"/>
  </si>
  <si>
    <t>1回目提出</t>
    <rPh sb="1" eb="3">
      <t>カイメ</t>
    </rPh>
    <rPh sb="3" eb="5">
      <t>テイシュツ</t>
    </rPh>
    <phoneticPr fontId="2"/>
  </si>
  <si>
    <t>2回目提出</t>
    <rPh sb="1" eb="3">
      <t>カイメ</t>
    </rPh>
    <rPh sb="3" eb="5">
      <t>テイシュツ</t>
    </rPh>
    <phoneticPr fontId="2"/>
  </si>
  <si>
    <t>3回目提出</t>
    <rPh sb="1" eb="3">
      <t>カイメ</t>
    </rPh>
    <rPh sb="3" eb="5">
      <t>テイシュツ</t>
    </rPh>
    <phoneticPr fontId="2"/>
  </si>
  <si>
    <t>4回目提出</t>
    <rPh sb="1" eb="3">
      <t>カイメ</t>
    </rPh>
    <rPh sb="3" eb="5">
      <t>テイシュツ</t>
    </rPh>
    <phoneticPr fontId="2"/>
  </si>
  <si>
    <t>1回目提出2枚目</t>
    <rPh sb="1" eb="3">
      <t>カイメ</t>
    </rPh>
    <rPh sb="3" eb="5">
      <t>テイシュツ</t>
    </rPh>
    <rPh sb="6" eb="8">
      <t>マイメ</t>
    </rPh>
    <phoneticPr fontId="2"/>
  </si>
  <si>
    <r>
      <t>小計</t>
    </r>
    <r>
      <rPr>
        <sz val="9"/>
        <rFont val="ＭＳ Ｐ明朝"/>
        <family val="1"/>
        <charset val="128"/>
      </rPr>
      <t>①+②</t>
    </r>
    <rPh sb="0" eb="1">
      <t>ショウ</t>
    </rPh>
    <rPh sb="1" eb="2">
      <t>ケイ</t>
    </rPh>
    <phoneticPr fontId="2"/>
  </si>
  <si>
    <t>選 挙 運 動</t>
    <rPh sb="0" eb="1">
      <t>セン</t>
    </rPh>
    <rPh sb="2" eb="3">
      <t>コゾル</t>
    </rPh>
    <rPh sb="4" eb="5">
      <t>ウン</t>
    </rPh>
    <rPh sb="6" eb="7">
      <t>ドウ</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</si>
  <si>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</si>
  <si>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</si>
  <si>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</si>
  <si>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</si>
  <si>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</si>
  <si>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</si>
  <si>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要約筆記者報酬</t>
    <rPh sb="0" eb="2">
      <t>ヨウヤク</t>
    </rPh>
    <rPh sb="2" eb="4">
      <t>ヒッキ</t>
    </rPh>
    <rPh sb="4" eb="5">
      <t>シャ</t>
    </rPh>
    <rPh sb="5" eb="7">
      <t>ホウシュウ</t>
    </rPh>
    <phoneticPr fontId="2"/>
  </si>
  <si>
    <t>要約筆記者実費弁償</t>
    <rPh sb="0" eb="2">
      <t>ヨウヤク</t>
    </rPh>
    <rPh sb="2" eb="4">
      <t>ヒッキ</t>
    </rPh>
    <rPh sb="4" eb="5">
      <t>シャ</t>
    </rPh>
    <rPh sb="5" eb="7">
      <t>ジッピ</t>
    </rPh>
    <rPh sb="7" eb="9">
      <t>ベンショウ</t>
    </rPh>
    <phoneticPr fontId="2"/>
  </si>
  <si>
    <t>選挙運動費用収支報告書様式</t>
    <rPh sb="0" eb="2">
      <t>センキョ</t>
    </rPh>
    <rPh sb="2" eb="4">
      <t>ウンドウ</t>
    </rPh>
    <rPh sb="4" eb="6">
      <t>ヒヨウ</t>
    </rPh>
    <rPh sb="6" eb="8">
      <t>シュウシ</t>
    </rPh>
    <rPh sb="8" eb="11">
      <t>ホウコクショ</t>
    </rPh>
    <rPh sb="11" eb="13">
      <t>ヨウシキ</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</si>
  <si>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</si>
  <si>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住所</t>
    <rPh sb="0" eb="1">
      <t>ジュウ</t>
    </rPh>
    <rPh sb="1" eb="2">
      <t>ショ</t>
    </rPh>
    <phoneticPr fontId="2"/>
  </si>
  <si>
    <t>氏名</t>
    <rPh sb="0" eb="2">
      <t>シメイ</t>
    </rPh>
    <phoneticPr fontId="2"/>
  </si>
  <si>
    <t xml:space="preserve"> 回分</t>
  </si>
  <si>
    <t>受理年月日</t>
    <rPh sb="0" eb="2">
      <t>ジュリ</t>
    </rPh>
    <rPh sb="2" eb="5">
      <t>ネンガッピ</t>
    </rPh>
    <phoneticPr fontId="2"/>
  </si>
  <si>
    <t>電話</t>
    <rPh sb="0" eb="2">
      <t>デンワ</t>
    </rPh>
    <phoneticPr fontId="2"/>
  </si>
  <si>
    <t>ＦＡＸ</t>
  </si>
  <si>
    <t>電子メール</t>
    <rPh sb="0" eb="2">
      <t>デンシ</t>
    </rPh>
    <phoneticPr fontId="2"/>
  </si>
  <si>
    <t>振込明細書に係る支出目的書</t>
  </si>
  <si>
    <t>支 出 の 費 目</t>
  </si>
  <si>
    <t>支 出 の 目 的</t>
  </si>
  <si>
    <t xml:space="preserve">(備考) </t>
    <rPh sb="1" eb="3">
      <t>ビコウ</t>
    </rPh>
    <phoneticPr fontId="2"/>
  </si>
  <si>
    <t>【様式１】</t>
    <rPh sb="1" eb="3">
      <t>ヨウシキ</t>
    </rPh>
    <phoneticPr fontId="2"/>
  </si>
  <si>
    <t>日</t>
    <rPh sb="0" eb="1">
      <t>ニチ</t>
    </rPh>
    <phoneticPr fontId="2"/>
  </si>
  <si>
    <t>公職の候補者</t>
    <phoneticPr fontId="2"/>
  </si>
  <si>
    <t>期　　　間</t>
    <phoneticPr fontId="2"/>
  </si>
  <si>
    <t>事務担当者</t>
    <phoneticPr fontId="2"/>
  </si>
  <si>
    <t>から</t>
    <phoneticPr fontId="2"/>
  </si>
  <si>
    <t>まで</t>
    <phoneticPr fontId="2"/>
  </si>
  <si>
    <t>日</t>
    <rPh sb="0" eb="1">
      <t>ヒ</t>
    </rPh>
    <phoneticPr fontId="2"/>
  </si>
  <si>
    <t>（）</t>
    <phoneticPr fontId="2"/>
  </si>
  <si>
    <t>１．</t>
    <phoneticPr fontId="2"/>
  </si>
  <si>
    <t>２．</t>
    <phoneticPr fontId="2"/>
  </si>
  <si>
    <t>３．</t>
    <phoneticPr fontId="2"/>
  </si>
  <si>
    <t>４．</t>
    <phoneticPr fontId="2"/>
  </si>
  <si>
    <t>【様式２】</t>
    <rPh sb="1" eb="3">
      <t>ヨウシキ</t>
    </rPh>
    <phoneticPr fontId="2"/>
  </si>
  <si>
    <t>寄　　附</t>
    <rPh sb="0" eb="1">
      <t>ヤドリキ</t>
    </rPh>
    <rPh sb="3" eb="4">
      <t>フ</t>
    </rPh>
    <phoneticPr fontId="2"/>
  </si>
  <si>
    <t>その他の収入</t>
    <rPh sb="2" eb="3">
      <t>ホカ</t>
    </rPh>
    <rPh sb="4" eb="6">
      <t>シュウニュウ</t>
    </rPh>
    <phoneticPr fontId="2"/>
  </si>
  <si>
    <t>1回目提出</t>
    <phoneticPr fontId="2"/>
  </si>
  <si>
    <t>【様式５－１】</t>
    <phoneticPr fontId="2"/>
  </si>
  <si>
    <t>５．</t>
    <phoneticPr fontId="2"/>
  </si>
  <si>
    <t>（第１回）</t>
    <phoneticPr fontId="2"/>
  </si>
  <si>
    <t>（第２回）</t>
    <phoneticPr fontId="2"/>
  </si>
  <si>
    <t>（第３回）</t>
    <phoneticPr fontId="2"/>
  </si>
  <si>
    <t>（第４回）</t>
    <phoneticPr fontId="2"/>
  </si>
  <si>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</si>
  <si>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</si>
  <si>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金額又は見積額
（円）</t>
    <rPh sb="0" eb="2">
      <t>キンガク</t>
    </rPh>
    <rPh sb="2" eb="3">
      <t>マタ</t>
    </rPh>
    <rPh sb="4" eb="6">
      <t>ミツモリ</t>
    </rPh>
    <rPh sb="6" eb="7">
      <t>ガク</t>
    </rPh>
    <rPh sb="9" eb="10">
      <t>エン</t>
    </rPh>
    <phoneticPr fontId="2"/>
  </si>
  <si>
    <t>【様式５－２の１】</t>
    <phoneticPr fontId="2"/>
  </si>
  <si>
    <t>【様式５－２の１】</t>
    <phoneticPr fontId="2"/>
  </si>
  <si>
    <t>【様式５－２の２】</t>
    <phoneticPr fontId="2"/>
  </si>
  <si>
    <t>【様式５－３】</t>
    <phoneticPr fontId="2"/>
  </si>
  <si>
    <t>【様式５－３】</t>
    <phoneticPr fontId="2"/>
  </si>
  <si>
    <t>【様式５－４】</t>
    <phoneticPr fontId="2"/>
  </si>
  <si>
    <t>【様式５－５】</t>
    <phoneticPr fontId="2"/>
  </si>
  <si>
    <t>【様式５－５】</t>
    <phoneticPr fontId="2"/>
  </si>
  <si>
    <t>【様式５－６】</t>
    <phoneticPr fontId="2"/>
  </si>
  <si>
    <t>【様式５－７】</t>
    <phoneticPr fontId="2"/>
  </si>
  <si>
    <t>弁当調製費</t>
    <rPh sb="0" eb="2">
      <t>ベントウ</t>
    </rPh>
    <rPh sb="2" eb="4">
      <t>チョウセイ</t>
    </rPh>
    <rPh sb="4" eb="5">
      <t>ヒ</t>
    </rPh>
    <phoneticPr fontId="2"/>
  </si>
  <si>
    <t>【様式５－７】</t>
    <phoneticPr fontId="2"/>
  </si>
  <si>
    <t>【様式５－８】</t>
    <phoneticPr fontId="2"/>
  </si>
  <si>
    <t>①</t>
    <phoneticPr fontId="2"/>
  </si>
  <si>
    <t>②</t>
    <phoneticPr fontId="2"/>
  </si>
  <si>
    <t>【様式５－９】</t>
    <phoneticPr fontId="2"/>
  </si>
  <si>
    <t>1回目提出1枚目</t>
    <phoneticPr fontId="2"/>
  </si>
  <si>
    <t>1回目提出1枚目</t>
    <phoneticPr fontId="2"/>
  </si>
  <si>
    <t>【様式５－９】</t>
    <phoneticPr fontId="2"/>
  </si>
  <si>
    <t>【様式５－１０】</t>
    <phoneticPr fontId="2"/>
  </si>
  <si>
    <t>①</t>
    <phoneticPr fontId="2"/>
  </si>
  <si>
    <t>②</t>
    <phoneticPr fontId="2"/>
  </si>
  <si>
    <t>年</t>
    <rPh sb="0" eb="1">
      <t>ネン</t>
    </rPh>
    <phoneticPr fontId="2"/>
  </si>
  <si>
    <t>月</t>
    <rPh sb="0" eb="1">
      <t>ツキ</t>
    </rPh>
    <phoneticPr fontId="2"/>
  </si>
  <si>
    <t>日</t>
    <rPh sb="0" eb="1">
      <t>ヒ</t>
    </rPh>
    <phoneticPr fontId="2"/>
  </si>
  <si>
    <t>　支出の部　（計）</t>
    <rPh sb="1" eb="3">
      <t>シシュツ</t>
    </rPh>
    <rPh sb="4" eb="5">
      <t>ブ</t>
    </rPh>
    <rPh sb="7" eb="8">
      <t>ケイ</t>
    </rPh>
    <phoneticPr fontId="2"/>
  </si>
  <si>
    <t>出納責任者</t>
    <rPh sb="0" eb="2">
      <t>スイトウ</t>
    </rPh>
    <rPh sb="2" eb="5">
      <t>セキニンシャ</t>
    </rPh>
    <phoneticPr fontId="2"/>
  </si>
  <si>
    <t>住　所</t>
    <rPh sb="0" eb="1">
      <t>ジュウ</t>
    </rPh>
    <rPh sb="2" eb="3">
      <t>ショ</t>
    </rPh>
    <phoneticPr fontId="2"/>
  </si>
  <si>
    <t>氏　名</t>
    <rPh sb="0" eb="1">
      <t>シ</t>
    </rPh>
    <rPh sb="2" eb="3">
      <t>メイ</t>
    </rPh>
    <phoneticPr fontId="2"/>
  </si>
  <si>
    <t>金　　額（円）</t>
    <rPh sb="0" eb="1">
      <t>キン</t>
    </rPh>
    <rPh sb="3" eb="4">
      <t>ガク</t>
    </rPh>
    <rPh sb="5" eb="6">
      <t>エン</t>
    </rPh>
    <phoneticPr fontId="2"/>
  </si>
  <si>
    <t>【様式６】</t>
    <phoneticPr fontId="2"/>
  </si>
  <si>
    <t>第</t>
    <rPh sb="0" eb="1">
      <t>ダイ</t>
    </rPh>
    <phoneticPr fontId="2"/>
  </si>
  <si>
    <t>今回計</t>
    <rPh sb="0" eb="2">
      <t>コンカイ</t>
    </rPh>
    <rPh sb="2" eb="3">
      <t>ケイ</t>
    </rPh>
    <phoneticPr fontId="2"/>
  </si>
  <si>
    <t>総　計</t>
    <rPh sb="0" eb="1">
      <t>ソウ</t>
    </rPh>
    <rPh sb="2" eb="3">
      <t>ケイ</t>
    </rPh>
    <phoneticPr fontId="2"/>
  </si>
  <si>
    <t>支出の金額（円）</t>
    <rPh sb="0" eb="2">
      <t>シシュツ</t>
    </rPh>
    <rPh sb="3" eb="4">
      <t>キン</t>
    </rPh>
    <rPh sb="4" eb="5">
      <t>ガク</t>
    </rPh>
    <rPh sb="6" eb="7">
      <t>エン</t>
    </rPh>
    <phoneticPr fontId="2"/>
  </si>
  <si>
    <t>年</t>
    <rPh sb="0" eb="1">
      <t>ネン</t>
    </rPh>
    <phoneticPr fontId="2"/>
  </si>
  <si>
    <t>月</t>
    <rPh sb="0" eb="1">
      <t>ツキ</t>
    </rPh>
    <phoneticPr fontId="2"/>
  </si>
  <si>
    <t>日</t>
    <rPh sb="0" eb="1">
      <t>ヒ</t>
    </rPh>
    <phoneticPr fontId="2"/>
  </si>
  <si>
    <t>執行</t>
    <rPh sb="0" eb="2">
      <t>シッコウ</t>
    </rPh>
    <phoneticPr fontId="2"/>
  </si>
  <si>
    <t>選　挙　名</t>
    <rPh sb="0" eb="1">
      <t>セン</t>
    </rPh>
    <rPh sb="2" eb="3">
      <t>キョ</t>
    </rPh>
    <rPh sb="4" eb="5">
      <t>メイ</t>
    </rPh>
    <phoneticPr fontId="2"/>
  </si>
  <si>
    <t>執行</t>
    <rPh sb="0" eb="1">
      <t>シュウ</t>
    </rPh>
    <rPh sb="1" eb="2">
      <t>ギョウ</t>
    </rPh>
    <phoneticPr fontId="2"/>
  </si>
  <si>
    <t>豊中市議会議員一般</t>
    <rPh sb="0" eb="2">
      <t>トヨナカ</t>
    </rPh>
    <rPh sb="2" eb="3">
      <t>シ</t>
    </rPh>
    <rPh sb="3" eb="5">
      <t>ギカイ</t>
    </rPh>
    <rPh sb="5" eb="7">
      <t>ギイン</t>
    </rPh>
    <rPh sb="7" eb="9">
      <t>イッパン</t>
    </rPh>
    <phoneticPr fontId="2"/>
  </si>
  <si>
    <t>豊中市長</t>
    <rPh sb="0" eb="4">
      <t>トヨナカシチョウ</t>
    </rPh>
    <phoneticPr fontId="2"/>
  </si>
  <si>
    <t>豊中市議会議員補欠</t>
    <rPh sb="0" eb="2">
      <t>トヨナカ</t>
    </rPh>
    <rPh sb="2" eb="3">
      <t>シ</t>
    </rPh>
    <rPh sb="3" eb="5">
      <t>ギカイ</t>
    </rPh>
    <rPh sb="5" eb="7">
      <t>ギイン</t>
    </rPh>
    <rPh sb="7" eb="9">
      <t>ホケツ</t>
    </rPh>
    <phoneticPr fontId="2"/>
  </si>
  <si>
    <t>選挙</t>
    <rPh sb="0" eb="2">
      <t>センキョ</t>
    </rPh>
    <phoneticPr fontId="2"/>
  </si>
  <si>
    <t>選　挙</t>
    <rPh sb="0" eb="1">
      <t>セン</t>
    </rPh>
    <rPh sb="2" eb="3">
      <t>キョ</t>
    </rPh>
    <phoneticPr fontId="2"/>
  </si>
  <si>
    <t>【様式８】</t>
    <rPh sb="1" eb="3">
      <t>ヨウシキ</t>
    </rPh>
    <phoneticPr fontId="2"/>
  </si>
  <si>
    <t>　１．</t>
    <phoneticPr fontId="2"/>
  </si>
  <si>
    <t>　２．</t>
    <phoneticPr fontId="2"/>
  </si>
  <si>
    <t>　３．</t>
    <phoneticPr fontId="2"/>
  </si>
  <si>
    <t>公職の候補者</t>
    <rPh sb="0" eb="2">
      <t>コウショク</t>
    </rPh>
    <rPh sb="3" eb="6">
      <t>コウホシャ</t>
    </rPh>
    <phoneticPr fontId="2"/>
  </si>
  <si>
    <t>出納責任者</t>
    <rPh sb="0" eb="2">
      <t>スイトウ</t>
    </rPh>
    <rPh sb="2" eb="5">
      <t>セキニンシャ</t>
    </rPh>
    <phoneticPr fontId="2"/>
  </si>
  <si>
    <t>３．</t>
    <phoneticPr fontId="2"/>
  </si>
  <si>
    <t>（第１回）</t>
    <phoneticPr fontId="2"/>
  </si>
  <si>
    <t>（第２回）</t>
    <phoneticPr fontId="2"/>
  </si>
  <si>
    <t>（第３回）</t>
    <phoneticPr fontId="2"/>
  </si>
  <si>
    <t>（第４回）</t>
    <phoneticPr fontId="2"/>
  </si>
  <si>
    <t>（第１回の①）</t>
    <phoneticPr fontId="2"/>
  </si>
  <si>
    <t>（第１回の②）</t>
    <phoneticPr fontId="2"/>
  </si>
  <si>
    <r>
      <t>　支出の部</t>
    </r>
    <r>
      <rPr>
        <b/>
        <sz val="12"/>
        <color rgb="FFFF0000"/>
        <rFont val="ＭＳ Ｐ明朝"/>
        <family val="1"/>
        <charset val="128"/>
      </rPr>
      <t>　【（1）人件費】</t>
    </r>
    <rPh sb="1" eb="3">
      <t>シシュツ</t>
    </rPh>
    <rPh sb="4" eb="5">
      <t>ブ</t>
    </rPh>
    <rPh sb="10" eb="13">
      <t>ジンケンヒ</t>
    </rPh>
    <phoneticPr fontId="2"/>
  </si>
  <si>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2"/>
  </si>
  <si>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2"/>
  </si>
  <si>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2"/>
  </si>
  <si>
    <r>
      <t>　支出の部　</t>
    </r>
    <r>
      <rPr>
        <b/>
        <sz val="12"/>
        <color rgb="FFFF0000"/>
        <rFont val="ＭＳ Ｐ明朝"/>
        <family val="1"/>
        <charset val="128"/>
      </rPr>
      <t>【（4）交通費】</t>
    </r>
    <rPh sb="1" eb="3">
      <t>シシュツ</t>
    </rPh>
    <rPh sb="4" eb="5">
      <t>ブ</t>
    </rPh>
    <rPh sb="10" eb="13">
      <t>コウツウヒ</t>
    </rPh>
    <phoneticPr fontId="2"/>
  </si>
  <si>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2"/>
  </si>
  <si>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2"/>
  </si>
  <si>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2"/>
  </si>
  <si>
    <r>
      <t>　支出の部</t>
    </r>
    <r>
      <rPr>
        <b/>
        <sz val="12"/>
        <color rgb="FFFF0000"/>
        <rFont val="ＭＳ Ｐ明朝"/>
        <family val="1"/>
        <charset val="128"/>
      </rPr>
      <t>　【（8）食糧費】</t>
    </r>
    <rPh sb="1" eb="3">
      <t>シシュツ</t>
    </rPh>
    <rPh sb="4" eb="5">
      <t>ブ</t>
    </rPh>
    <rPh sb="10" eb="13">
      <t>ショクリョウヒ</t>
    </rPh>
    <phoneticPr fontId="2"/>
  </si>
  <si>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2"/>
  </si>
  <si>
    <r>
      <t>　支出の部</t>
    </r>
    <r>
      <rPr>
        <b/>
        <sz val="12"/>
        <color rgb="FFFF0000"/>
        <rFont val="ＭＳ Ｐ明朝"/>
        <family val="1"/>
        <charset val="128"/>
      </rPr>
      <t>　【（10）雑　費】</t>
    </r>
    <rPh sb="1" eb="3">
      <t>シシュツ</t>
    </rPh>
    <rPh sb="4" eb="5">
      <t>ブ</t>
    </rPh>
    <rPh sb="11" eb="12">
      <t>ザツ</t>
    </rPh>
    <rPh sb="13" eb="14">
      <t>ヒ</t>
    </rPh>
    <phoneticPr fontId="2"/>
  </si>
  <si>
    <t>雑　　　費</t>
    <rPh sb="0" eb="1">
      <t>ザツ</t>
    </rPh>
    <rPh sb="4" eb="5">
      <t>ヒ</t>
    </rPh>
    <phoneticPr fontId="2"/>
  </si>
  <si>
    <t>(10)</t>
    <phoneticPr fontId="2"/>
  </si>
  <si>
    <t>休　泊　費</t>
    <rPh sb="0" eb="1">
      <t>ヤス</t>
    </rPh>
    <rPh sb="2" eb="3">
      <t>トマ</t>
    </rPh>
    <rPh sb="4" eb="5">
      <t>ヒ</t>
    </rPh>
    <phoneticPr fontId="2"/>
  </si>
  <si>
    <t>(9)</t>
    <phoneticPr fontId="2"/>
  </si>
  <si>
    <t>食　糧　費</t>
    <rPh sb="0" eb="1">
      <t>ショク</t>
    </rPh>
    <rPh sb="2" eb="3">
      <t>カテ</t>
    </rPh>
    <rPh sb="4" eb="5">
      <t>ヒ</t>
    </rPh>
    <phoneticPr fontId="2"/>
  </si>
  <si>
    <t>(8)</t>
    <phoneticPr fontId="2"/>
  </si>
  <si>
    <t>文　具　費</t>
    <rPh sb="0" eb="1">
      <t>ブン</t>
    </rPh>
    <rPh sb="2" eb="3">
      <t>グ</t>
    </rPh>
    <rPh sb="4" eb="5">
      <t>ヒ</t>
    </rPh>
    <phoneticPr fontId="2"/>
  </si>
  <si>
    <t>(7)</t>
    <phoneticPr fontId="2"/>
  </si>
  <si>
    <t>広　告　費</t>
    <rPh sb="0" eb="1">
      <t>ヒロ</t>
    </rPh>
    <rPh sb="2" eb="3">
      <t>コク</t>
    </rPh>
    <rPh sb="4" eb="5">
      <t>ヒ</t>
    </rPh>
    <phoneticPr fontId="2"/>
  </si>
  <si>
    <t>(6)</t>
    <phoneticPr fontId="2"/>
  </si>
  <si>
    <t>印　刷　費</t>
    <rPh sb="0" eb="1">
      <t>イン</t>
    </rPh>
    <rPh sb="2" eb="3">
      <t>サツ</t>
    </rPh>
    <rPh sb="4" eb="5">
      <t>ヒ</t>
    </rPh>
    <phoneticPr fontId="2"/>
  </si>
  <si>
    <t>(5)</t>
    <phoneticPr fontId="2"/>
  </si>
  <si>
    <t>交　通　費</t>
    <rPh sb="0" eb="1">
      <t>コウ</t>
    </rPh>
    <rPh sb="2" eb="3">
      <t>ツウ</t>
    </rPh>
    <rPh sb="4" eb="5">
      <t>ヒ</t>
    </rPh>
    <phoneticPr fontId="2"/>
  </si>
  <si>
    <t>(4)</t>
    <phoneticPr fontId="2"/>
  </si>
  <si>
    <t>通　信　費</t>
    <rPh sb="0" eb="1">
      <t>ツウ</t>
    </rPh>
    <rPh sb="2" eb="3">
      <t>シン</t>
    </rPh>
    <rPh sb="4" eb="5">
      <t>ヒ</t>
    </rPh>
    <phoneticPr fontId="2"/>
  </si>
  <si>
    <t>(3)</t>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</si>
  <si>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</si>
  <si>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</si>
  <si>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</si>
  <si>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</si>
  <si>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(1)</t>
    <phoneticPr fontId="2"/>
  </si>
  <si>
    <t>　　　計　　　（円）</t>
    <rPh sb="3" eb="4">
      <t>ケイ</t>
    </rPh>
    <rPh sb="8" eb="9">
      <t>エン</t>
    </rPh>
    <phoneticPr fontId="2"/>
  </si>
  <si>
    <t>選挙運動のための支出（円）</t>
    <rPh sb="0" eb="2">
      <t>センキョ</t>
    </rPh>
    <rPh sb="2" eb="4">
      <t>ウンドウ</t>
    </rPh>
    <rPh sb="8" eb="10">
      <t>シシュツ</t>
    </rPh>
    <rPh sb="11" eb="12">
      <t>エン</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</si>
  <si>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</si>
  <si>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</si>
  <si>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t>1回目提出</t>
    <phoneticPr fontId="2"/>
  </si>
  <si>
    <t>【様式４】</t>
    <phoneticPr fontId="2"/>
  </si>
  <si>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2"/>
  </si>
  <si>
    <t>５．</t>
    <phoneticPr fontId="2"/>
  </si>
  <si>
    <t>立候補準備</t>
    <rPh sb="0" eb="3">
      <t>リッコウホ</t>
    </rPh>
    <rPh sb="3" eb="5">
      <t>ジュンビ</t>
    </rPh>
    <phoneticPr fontId="2"/>
  </si>
  <si>
    <t>2回目提出</t>
    <phoneticPr fontId="2"/>
  </si>
  <si>
    <t>3回目提出</t>
    <phoneticPr fontId="2"/>
  </si>
  <si>
    <t>4回目提出</t>
    <phoneticPr fontId="2"/>
  </si>
  <si>
    <t>←計算式あり（自動入力）</t>
    <rPh sb="1" eb="3">
      <t>ケイサン</t>
    </rPh>
    <rPh sb="3" eb="4">
      <t>シキ</t>
    </rPh>
    <rPh sb="7" eb="9">
      <t>ジドウ</t>
    </rPh>
    <rPh sb="9" eb="11">
      <t>ニュウリョク</t>
    </rPh>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</si>
  <si>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</si>
  <si>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</si>
  <si>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年</t>
    <rPh sb="0" eb="1">
      <t>ネン</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</si>
  <si>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</si>
  <si>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t>労働者報酬</t>
    <rPh sb="0" eb="2">
      <t>ロウドウ</t>
    </rPh>
    <rPh sb="2" eb="3">
      <t>シャ</t>
    </rPh>
    <rPh sb="3" eb="5">
      <t>ホウシュウ</t>
    </rPh>
    <phoneticPr fontId="2"/>
  </si>
  <si>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2"/>
  </si>
  <si>
    <t>「支出の費目」の欄には、収支報告書に記載した支出費目（人件費、家屋費（選挙事務所費、集合会場費等）、</t>
    <phoneticPr fontId="2"/>
  </si>
  <si>
    <t>通信費、交通費、印刷費、広告費、文具費、食料費、休泊費、雑費）を記載してください。</t>
    <phoneticPr fontId="2"/>
  </si>
  <si>
    <t>「支出の目的」欄には、収支報告書に記載した支出の目的（謝金、人件費、家屋借上料等）、員数等を記載して</t>
    <phoneticPr fontId="2"/>
  </si>
  <si>
    <t>ください。</t>
    <phoneticPr fontId="2"/>
  </si>
  <si>
    <t>支出の目的ごとに別葉としてください。</t>
    <phoneticPr fontId="2"/>
  </si>
  <si>
    <t>支出の目的に対応する振込明細書の写しと併せて提出してください。</t>
    <phoneticPr fontId="2"/>
  </si>
  <si>
    <t>※該当する選挙を選択してください。</t>
    <rPh sb="1" eb="3">
      <t>ガイトウ</t>
    </rPh>
    <rPh sb="5" eb="7">
      <t>センキョ</t>
    </rPh>
    <rPh sb="8" eb="10">
      <t>センタク</t>
    </rPh>
    <phoneticPr fontId="2"/>
  </si>
  <si>
    <t>＠</t>
    <phoneticPr fontId="2"/>
  </si>
  <si>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</si>
  <si>
    <t xml:space="preserve"> （内訳）選挙運動用ビラ作成経費</t>
    <rPh sb="2" eb="4">
      <t>ウチワケ</t>
    </rPh>
    <rPh sb="5" eb="7">
      <t>センキョ</t>
    </rPh>
    <rPh sb="7" eb="10">
      <t>ウンドウヨウ</t>
    </rPh>
    <phoneticPr fontId="2"/>
  </si>
  <si>
    <t xml:space="preserve"> （内訳）選挙運動用ポスター作成経費</t>
    <rPh sb="2" eb="4">
      <t>ウチワケ</t>
    </rPh>
    <rPh sb="5" eb="7">
      <t>センキョ</t>
    </rPh>
    <rPh sb="7" eb="10">
      <t>ウンドウヨウ</t>
    </rPh>
    <rPh sb="14" eb="16">
      <t>サクセイ</t>
    </rPh>
    <rPh sb="16" eb="18">
      <t>ケイヒ</t>
    </rPh>
    <phoneticPr fontId="2"/>
  </si>
  <si>
    <t xml:space="preserve"> （内訳）選挙運動用ポスター作成経費</t>
    <rPh sb="2" eb="4">
      <t>ウチワケ</t>
    </rPh>
    <rPh sb="14" eb="16">
      <t>サクセイ</t>
    </rPh>
    <rPh sb="16" eb="18">
      <t>ケイヒ</t>
    </rPh>
    <phoneticPr fontId="2"/>
  </si>
  <si>
    <t xml:space="preserve"> （内訳）選挙運動用ビラ作成経費</t>
    <rPh sb="2" eb="4">
      <t>ウチワケ</t>
    </rPh>
    <phoneticPr fontId="2"/>
  </si>
  <si>
    <t>家　屋　費　（①＋②）</t>
    <rPh sb="0" eb="1">
      <t>イエ</t>
    </rPh>
    <rPh sb="2" eb="3">
      <t>ヤ</t>
    </rPh>
    <rPh sb="4" eb="5">
      <t>ヒ</t>
    </rPh>
    <phoneticPr fontId="2"/>
  </si>
  <si>
    <t>選挙運動用ビラの作成</t>
    <rPh sb="8" eb="10">
      <t>サクセイ</t>
    </rPh>
    <phoneticPr fontId="2"/>
  </si>
  <si>
    <t>選挙運動用ポスターの作成</t>
    <rPh sb="10" eb="12">
      <t>サクセイ</t>
    </rPh>
    <phoneticPr fontId="2"/>
  </si>
  <si>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</si>
  <si>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 xml:space="preserve">
【様式１】　選挙運動費用収支報告書（表紙）
【様式２】　収入の部
【様式４】　支出の部【支出費目別集計表】
【様式５】　支出の部（費目別）【様式５－１～５－１０】
【様式６】　支出の部（計）
【様式７】　領収書等を徴し難い事情があった支出の明細書
【様式８】　振込明細書に係る支出目的書
※【様式２】から【様式６】については、第１回から第４回分まで作成できるようになっています。
　また、【様式５－８】（食糧費）及び【様式５－１０】（雑費）については、第１回分が２ページありますので
　印刷する際はご注意ください。
</t>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2"/>
  </si>
  <si>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</si>
  <si>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</si>
  <si>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</si>
  <si>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t>金銭以外の支出の
見積の根拠</t>
    <rPh sb="0" eb="2">
      <t>キンセン</t>
    </rPh>
    <rPh sb="2" eb="4">
      <t>イガイ</t>
    </rPh>
    <rPh sb="5" eb="6">
      <t>シ</t>
    </rPh>
    <rPh sb="6" eb="7">
      <t>デ</t>
    </rPh>
    <rPh sb="9" eb="11">
      <t>ミツ</t>
    </rPh>
    <rPh sb="12" eb="14">
      <t>コンキョ</t>
    </rPh>
    <phoneticPr fontId="2"/>
  </si>
  <si>
    <t>【様式７】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</si>
</sst>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9"/>
      <color indexed="81"/>
      <name val="ＭＳ Ｐゴシック"/>
      <family val="3"/>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2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diagonalUp="1">
      <left style="thin">
        <color indexed="55"/>
      </left>
      <right/>
      <top style="double">
        <color indexed="55"/>
      </top>
      <bottom style="thin">
        <color indexed="55"/>
      </bottom>
      <diagonal style="thin">
        <color indexed="55"/>
      </diagonal>
    </border>
    <border diagonalUp="1">
      <left/>
      <right style="thin">
        <color indexed="55"/>
      </right>
      <top style="double">
        <color indexed="55"/>
      </top>
      <bottom style="thin">
        <color indexed="55"/>
      </bottom>
      <diagonal style="thin">
        <color indexed="55"/>
      </diagonal>
    </border>
    <border diagonalUp="1">
      <left style="thin">
        <color indexed="55"/>
      </left>
      <right/>
      <top style="thin">
        <color indexed="55"/>
      </top>
      <bottom style="thin">
        <color indexed="55"/>
      </bottom>
      <diagonal style="thin">
        <color indexed="55"/>
      </diagonal>
    </border>
    <border diagonalUp="1">
      <left/>
      <right style="thin">
        <color indexed="55"/>
      </right>
      <top style="thin">
        <color indexed="55"/>
      </top>
      <bottom style="thin">
        <color indexed="55"/>
      </bottom>
      <diagonal style="thin">
        <color indexed="55"/>
      </diagonal>
    </border>
    <border diagonalUp="1">
      <left style="thin">
        <color indexed="55"/>
      </left>
      <right/>
      <top style="thin">
        <color indexed="55"/>
      </top>
      <bottom style="double">
        <color indexed="55"/>
      </bottom>
      <diagonal style="thin">
        <color indexed="55"/>
      </diagonal>
    </border>
    <border diagonalUp="1">
      <left/>
      <right style="thin">
        <color indexed="55"/>
      </right>
      <top style="thin">
        <color indexed="55"/>
      </top>
      <bottom style="double">
        <color indexed="55"/>
      </bottom>
      <diagonal style="thin">
        <color indexed="55"/>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06">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wrapText="1" shrinkToFit="1"/>
    </xf>
    <xf numFmtId="0" fontId="11" fillId="0" borderId="11" xfId="0" applyFont="1" applyBorder="1" applyAlignment="1">
      <alignment horizontal="distributed" vertical="center" wrapText="1"/>
    </xf>
    <xf numFmtId="0" fontId="11" fillId="0" borderId="9" xfId="0" applyFont="1" applyBorder="1" applyAlignment="1">
      <alignment horizontal="distributed" vertical="center" wrapText="1"/>
    </xf>
    <xf numFmtId="0" fontId="4" fillId="0" borderId="2" xfId="0" applyFont="1" applyFill="1" applyBorder="1" applyAlignment="1">
      <alignment horizontal="center" vertical="center" wrapText="1" shrinkToFit="1"/>
    </xf>
    <xf numFmtId="176" fontId="14" fillId="0" borderId="0" xfId="0" applyNumberFormat="1" applyFont="1">
      <alignment vertical="center"/>
    </xf>
    <xf numFmtId="0" fontId="13" fillId="0" borderId="0" xfId="0" applyFont="1">
      <alignment vertical="center"/>
    </xf>
    <xf numFmtId="0" fontId="6" fillId="0" borderId="0" xfId="0" applyFont="1" applyAlignment="1">
      <alignmen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3" fillId="3" borderId="1" xfId="0" applyFont="1" applyFill="1" applyBorder="1">
      <alignment vertical="center"/>
    </xf>
    <xf numFmtId="0" fontId="3" fillId="3" borderId="2" xfId="0" applyFont="1" applyFill="1" applyBorder="1">
      <alignment vertical="center"/>
    </xf>
    <xf numFmtId="0" fontId="3" fillId="3" borderId="11" xfId="0" applyFont="1" applyFill="1" applyBorder="1">
      <alignment vertical="center"/>
    </xf>
    <xf numFmtId="0" fontId="3" fillId="3" borderId="3" xfId="0" applyFont="1" applyFill="1" applyBorder="1">
      <alignment vertical="center"/>
    </xf>
    <xf numFmtId="0" fontId="3" fillId="3" borderId="9"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49" fontId="6" fillId="0" borderId="0" xfId="0" applyNumberFormat="1" applyFont="1" applyAlignment="1">
      <alignment horizontal="right" vertical="center"/>
    </xf>
    <xf numFmtId="0" fontId="4" fillId="3" borderId="3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56" fontId="5" fillId="0" borderId="6" xfId="0" applyNumberFormat="1" applyFont="1" applyFill="1" applyBorder="1" applyAlignment="1">
      <alignment horizontal="left" vertical="center" wrapText="1" shrinkToFit="1"/>
    </xf>
    <xf numFmtId="0" fontId="5" fillId="0" borderId="6" xfId="0" applyFont="1" applyFill="1" applyBorder="1" applyAlignment="1">
      <alignment horizontal="left" vertical="center" wrapText="1"/>
    </xf>
    <xf numFmtId="56" fontId="5" fillId="0" borderId="1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 xfId="0" applyFont="1" applyBorder="1" applyAlignment="1">
      <alignment vertical="center" wrapText="1"/>
    </xf>
    <xf numFmtId="0" fontId="5" fillId="0" borderId="6" xfId="0" applyFont="1" applyBorder="1" applyAlignment="1">
      <alignment vertical="center" wrapText="1"/>
    </xf>
    <xf numFmtId="49" fontId="5" fillId="0" borderId="0" xfId="0" applyNumberFormat="1" applyFont="1" applyAlignment="1">
      <alignment horizontal="center" vertical="center"/>
    </xf>
    <xf numFmtId="0" fontId="3" fillId="0" borderId="0" xfId="0" applyFont="1" applyAlignment="1">
      <alignment horizontal="center" vertical="center"/>
    </xf>
    <xf numFmtId="38" fontId="7" fillId="0" borderId="37" xfId="1" applyFont="1" applyFill="1" applyBorder="1" applyAlignment="1">
      <alignment horizontal="right" vertical="center"/>
    </xf>
    <xf numFmtId="38" fontId="7" fillId="0" borderId="39" xfId="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29"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54" xfId="1" applyNumberFormat="1" applyFont="1" applyFill="1" applyBorder="1" applyAlignment="1">
      <alignment vertical="center"/>
    </xf>
    <xf numFmtId="38" fontId="3" fillId="0" borderId="57" xfId="1" applyFont="1" applyFill="1" applyBorder="1" applyAlignment="1">
      <alignment vertical="center"/>
    </xf>
    <xf numFmtId="38" fontId="3" fillId="0" borderId="57" xfId="1" applyNumberFormat="1" applyFont="1" applyFill="1" applyBorder="1" applyAlignment="1">
      <alignment vertical="center"/>
    </xf>
    <xf numFmtId="0" fontId="3" fillId="0" borderId="40" xfId="0" applyFont="1" applyFill="1" applyBorder="1" applyAlignment="1">
      <alignment vertical="center"/>
    </xf>
    <xf numFmtId="176" fontId="3" fillId="0" borderId="28"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19" fillId="0" borderId="0" xfId="0" applyFont="1" applyAlignment="1">
      <alignment horizontal="center" vertical="center"/>
    </xf>
    <xf numFmtId="49" fontId="7" fillId="0" borderId="0" xfId="0" applyNumberFormat="1" applyFont="1" applyAlignment="1">
      <alignment horizontal="righ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8" xfId="0" applyFont="1" applyFill="1" applyBorder="1" applyAlignment="1">
      <alignment horizontal="left" vertical="center" indent="1"/>
    </xf>
    <xf numFmtId="0" fontId="4" fillId="0" borderId="40" xfId="0" applyFont="1" applyFill="1" applyBorder="1" applyAlignment="1">
      <alignment horizontal="left" vertical="center" indent="1"/>
    </xf>
    <xf numFmtId="0" fontId="20" fillId="0" borderId="0" xfId="0" applyFont="1">
      <alignment vertical="center"/>
    </xf>
    <xf numFmtId="0" fontId="20" fillId="2" borderId="0" xfId="0" applyFont="1" applyFill="1">
      <alignment vertical="center"/>
    </xf>
    <xf numFmtId="0" fontId="5" fillId="3" borderId="35"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4" borderId="12" xfId="0" applyFont="1" applyFill="1" applyBorder="1" applyAlignment="1">
      <alignment horizontal="right" vertical="center" wrapText="1"/>
    </xf>
    <xf numFmtId="0" fontId="4" fillId="0" borderId="3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8" fillId="0" borderId="0" xfId="0" applyFont="1" applyAlignment="1">
      <alignment textRotation="255"/>
    </xf>
    <xf numFmtId="176" fontId="14" fillId="0" borderId="0" xfId="0" applyNumberFormat="1" applyFont="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3" fillId="3" borderId="14" xfId="1" applyNumberFormat="1" applyFont="1" applyFill="1" applyBorder="1" applyAlignment="1">
      <alignment vertical="center"/>
    </xf>
    <xf numFmtId="176" fontId="3" fillId="3" borderId="28" xfId="1" applyNumberFormat="1" applyFont="1" applyFill="1" applyBorder="1" applyAlignment="1">
      <alignment horizontal="center" vertical="center"/>
    </xf>
    <xf numFmtId="176" fontId="3" fillId="3" borderId="54" xfId="1" applyNumberFormat="1" applyFont="1" applyFill="1" applyBorder="1" applyAlignment="1">
      <alignment vertical="center"/>
    </xf>
    <xf numFmtId="38" fontId="3" fillId="3" borderId="57" xfId="1" applyFont="1" applyFill="1" applyBorder="1" applyAlignment="1">
      <alignment vertical="center"/>
    </xf>
    <xf numFmtId="38" fontId="3" fillId="3" borderId="57" xfId="1" applyNumberFormat="1" applyFont="1" applyFill="1" applyBorder="1" applyAlignment="1">
      <alignment vertical="center"/>
    </xf>
    <xf numFmtId="0" fontId="3" fillId="3" borderId="14" xfId="0" applyFont="1" applyFill="1" applyBorder="1">
      <alignment vertical="center"/>
    </xf>
    <xf numFmtId="0" fontId="3" fillId="3" borderId="28" xfId="0" applyFont="1" applyFill="1" applyBorder="1">
      <alignment vertical="center"/>
    </xf>
    <xf numFmtId="0" fontId="3" fillId="3" borderId="57" xfId="0" applyFont="1" applyFill="1" applyBorder="1">
      <alignment vertical="center"/>
    </xf>
    <xf numFmtId="0" fontId="3" fillId="3" borderId="15"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17" xfId="0" applyFont="1" applyFill="1" applyBorder="1">
      <alignment vertical="center"/>
    </xf>
    <xf numFmtId="0" fontId="3" fillId="3" borderId="48" xfId="0" applyFont="1" applyFill="1" applyBorder="1">
      <alignment vertical="center"/>
    </xf>
    <xf numFmtId="0" fontId="3" fillId="3" borderId="59" xfId="0" applyFont="1" applyFill="1" applyBorder="1">
      <alignment vertical="center"/>
    </xf>
    <xf numFmtId="0" fontId="3" fillId="3" borderId="18" xfId="0" applyFont="1" applyFill="1" applyBorder="1">
      <alignment vertical="center"/>
    </xf>
    <xf numFmtId="0" fontId="3" fillId="3" borderId="49" xfId="0" applyFont="1" applyFill="1" applyBorder="1">
      <alignment vertical="center"/>
    </xf>
    <xf numFmtId="0" fontId="3" fillId="3" borderId="60" xfId="0" applyFont="1" applyFill="1" applyBorder="1">
      <alignment vertical="center"/>
    </xf>
    <xf numFmtId="0" fontId="3" fillId="3" borderId="19" xfId="0" applyFont="1" applyFill="1" applyBorder="1">
      <alignment vertical="center"/>
    </xf>
    <xf numFmtId="0" fontId="3" fillId="3" borderId="50" xfId="0" applyFont="1" applyFill="1" applyBorder="1">
      <alignment vertical="center"/>
    </xf>
    <xf numFmtId="0" fontId="3" fillId="3" borderId="56" xfId="0" applyFont="1" applyFill="1" applyBorder="1">
      <alignment vertical="center"/>
    </xf>
    <xf numFmtId="0" fontId="3" fillId="3" borderId="39" xfId="0" applyFont="1" applyFill="1" applyBorder="1">
      <alignment vertical="center"/>
    </xf>
    <xf numFmtId="0" fontId="3" fillId="3" borderId="40" xfId="0" applyFont="1" applyFill="1" applyBorder="1">
      <alignment vertical="center"/>
    </xf>
    <xf numFmtId="0" fontId="3" fillId="3" borderId="40"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35" xfId="0" applyFont="1" applyFill="1" applyBorder="1" applyAlignment="1">
      <alignment horizontal="right" vertical="center" wrapText="1"/>
    </xf>
    <xf numFmtId="0" fontId="24" fillId="0" borderId="0" xfId="0" applyFont="1" applyAlignment="1">
      <alignment horizontal="left" vertical="center"/>
    </xf>
    <xf numFmtId="0" fontId="7" fillId="0" borderId="0" xfId="0" applyFont="1" applyAlignment="1">
      <alignment horizontal="right" vertical="center" indent="1"/>
    </xf>
    <xf numFmtId="0" fontId="7" fillId="0" borderId="29" xfId="0" applyFont="1" applyBorder="1" applyAlignment="1">
      <alignment horizontal="center" vertical="center"/>
    </xf>
    <xf numFmtId="0" fontId="7" fillId="0" borderId="6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1" xfId="0" applyFont="1" applyFill="1" applyBorder="1" applyAlignment="1">
      <alignment vertical="center" wrapText="1"/>
    </xf>
    <xf numFmtId="0" fontId="4" fillId="3" borderId="12" xfId="0" applyFont="1" applyFill="1" applyBorder="1" applyAlignment="1">
      <alignment horizontal="right" vertical="center" wrapText="1"/>
    </xf>
    <xf numFmtId="49" fontId="6" fillId="0" borderId="0" xfId="0" applyNumberFormat="1" applyFont="1" applyAlignment="1">
      <alignment horizontal="center" vertical="center"/>
    </xf>
    <xf numFmtId="181" fontId="3" fillId="0" borderId="0" xfId="0" applyNumberFormat="1" applyFont="1">
      <alignment vertical="center"/>
    </xf>
    <xf numFmtId="182" fontId="3" fillId="0" borderId="14" xfId="1" applyNumberFormat="1" applyFont="1" applyFill="1" applyBorder="1" applyAlignment="1">
      <alignment vertical="center"/>
    </xf>
    <xf numFmtId="0" fontId="7"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0" fontId="26" fillId="0" borderId="0" xfId="0" applyFont="1" applyAlignment="1">
      <alignment vertical="center" wrapText="1"/>
    </xf>
    <xf numFmtId="0" fontId="32" fillId="0" borderId="0" xfId="0" applyFont="1" applyAlignment="1">
      <alignment horizontal="right" vertical="center"/>
    </xf>
    <xf numFmtId="0" fontId="0"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2" fillId="0" borderId="0" xfId="0" applyFont="1" applyBorder="1" applyAlignment="1">
      <alignment horizontal="left" vertical="center"/>
    </xf>
    <xf numFmtId="0" fontId="0" fillId="0" borderId="0" xfId="0" applyFont="1" applyBorder="1" applyAlignment="1">
      <alignment vertical="center"/>
    </xf>
    <xf numFmtId="0" fontId="33" fillId="0" borderId="0" xfId="0" applyFont="1" applyBorder="1" applyAlignment="1">
      <alignment vertical="center"/>
    </xf>
    <xf numFmtId="0" fontId="34"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1" fillId="0" borderId="0" xfId="0" applyFont="1" applyBorder="1" applyAlignment="1">
      <alignment vertical="center"/>
    </xf>
    <xf numFmtId="0" fontId="37" fillId="0" borderId="88" xfId="0" applyFont="1" applyBorder="1" applyAlignment="1">
      <alignment horizontal="center" vertical="center"/>
    </xf>
    <xf numFmtId="0" fontId="0" fillId="0" borderId="0" xfId="0" applyFont="1" applyBorder="1" applyAlignment="1">
      <alignment horizontal="center" vertical="center"/>
    </xf>
    <xf numFmtId="0" fontId="1" fillId="0" borderId="0" xfId="2"/>
    <xf numFmtId="0" fontId="33" fillId="0" borderId="0" xfId="2" applyFont="1" applyAlignment="1">
      <alignment vertical="center"/>
    </xf>
    <xf numFmtId="0" fontId="33" fillId="0" borderId="0" xfId="2" applyFont="1" applyBorder="1" applyAlignment="1">
      <alignment vertical="center"/>
    </xf>
    <xf numFmtId="49" fontId="33" fillId="0" borderId="0" xfId="2" applyNumberFormat="1" applyFont="1" applyAlignment="1">
      <alignment horizontal="center" vertical="center"/>
    </xf>
    <xf numFmtId="0" fontId="1" fillId="0" borderId="0" xfId="2" applyBorder="1"/>
    <xf numFmtId="0" fontId="34" fillId="0" borderId="0" xfId="2" applyFont="1" applyBorder="1" applyAlignment="1">
      <alignment vertical="center"/>
    </xf>
    <xf numFmtId="49" fontId="34" fillId="0" borderId="0" xfId="2" applyNumberFormat="1" applyFont="1" applyBorder="1" applyAlignment="1">
      <alignment vertical="center"/>
    </xf>
    <xf numFmtId="49" fontId="34" fillId="0" borderId="0" xfId="2" applyNumberFormat="1" applyFont="1" applyBorder="1" applyAlignment="1">
      <alignment horizontal="left" vertical="center"/>
    </xf>
    <xf numFmtId="0" fontId="34" fillId="0" borderId="0" xfId="2" applyFont="1" applyBorder="1" applyAlignment="1">
      <alignment horizontal="left" vertical="center"/>
    </xf>
    <xf numFmtId="0" fontId="36" fillId="0" borderId="0" xfId="2" applyFont="1" applyBorder="1" applyAlignment="1">
      <alignment vertical="center"/>
    </xf>
    <xf numFmtId="0" fontId="31" fillId="0" borderId="0" xfId="2" applyFont="1" applyAlignment="1">
      <alignment horizontal="right"/>
    </xf>
    <xf numFmtId="0" fontId="34" fillId="0" borderId="0" xfId="0" applyFont="1" applyAlignment="1">
      <alignment horizontal="center" vertical="center"/>
    </xf>
    <xf numFmtId="49" fontId="33" fillId="0" borderId="0" xfId="0" applyNumberFormat="1"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33" fillId="0" borderId="80" xfId="0" applyFont="1" applyBorder="1" applyAlignment="1">
      <alignment horizontal="center" vertical="center"/>
    </xf>
    <xf numFmtId="0" fontId="33" fillId="0" borderId="85" xfId="0" applyFont="1" applyBorder="1" applyAlignment="1">
      <alignment horizontal="center" vertical="center"/>
    </xf>
    <xf numFmtId="0" fontId="33" fillId="0" borderId="0" xfId="0" applyFont="1" applyBorder="1" applyAlignment="1">
      <alignment horizontal="distributed" vertical="top"/>
    </xf>
    <xf numFmtId="0" fontId="34" fillId="0" borderId="0" xfId="0" applyFont="1">
      <alignment vertical="center"/>
    </xf>
    <xf numFmtId="49" fontId="6" fillId="0" borderId="0" xfId="0" applyNumberFormat="1"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indent="1"/>
    </xf>
    <xf numFmtId="0" fontId="4" fillId="3" borderId="11" xfId="0" applyFont="1" applyFill="1" applyBorder="1" applyAlignment="1">
      <alignment horizontal="left" vertical="center" wrapText="1"/>
    </xf>
    <xf numFmtId="0" fontId="7" fillId="0" borderId="0" xfId="0" applyFont="1" applyAlignment="1"/>
    <xf numFmtId="0" fontId="7" fillId="0" borderId="0" xfId="0" applyNumberFormat="1" applyFont="1" applyAlignment="1">
      <alignment horizontal="right"/>
    </xf>
    <xf numFmtId="0" fontId="7" fillId="0" borderId="85" xfId="0" applyNumberFormat="1" applyFont="1" applyBorder="1" applyAlignment="1">
      <alignment horizontal="center" vertical="center"/>
    </xf>
    <xf numFmtId="0" fontId="7" fillId="0" borderId="88" xfId="0" applyFont="1" applyBorder="1" applyAlignment="1">
      <alignment horizontal="center" vertical="center"/>
    </xf>
    <xf numFmtId="0" fontId="7" fillId="0" borderId="88" xfId="0" applyFont="1" applyBorder="1" applyAlignment="1">
      <alignment horizontal="center" vertical="center" wrapText="1"/>
    </xf>
    <xf numFmtId="0" fontId="7" fillId="0" borderId="85" xfId="0" applyFont="1" applyBorder="1" applyAlignment="1">
      <alignment horizontal="center" vertical="center"/>
    </xf>
    <xf numFmtId="0" fontId="7" fillId="0" borderId="85" xfId="0" applyFont="1" applyBorder="1" applyAlignment="1">
      <alignment horizontal="center" vertical="center" wrapText="1"/>
    </xf>
    <xf numFmtId="0" fontId="33" fillId="0" borderId="84"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14" xfId="0" applyFont="1" applyFill="1" applyBorder="1" applyAlignment="1">
      <alignment horizontal="center" vertical="center"/>
    </xf>
    <xf numFmtId="0" fontId="6" fillId="0" borderId="85" xfId="0" applyFont="1" applyBorder="1">
      <alignment vertical="center"/>
    </xf>
    <xf numFmtId="0" fontId="6" fillId="0" borderId="85" xfId="0" applyFont="1" applyBorder="1" applyAlignment="1">
      <alignment vertical="center"/>
    </xf>
    <xf numFmtId="0" fontId="6" fillId="0" borderId="85" xfId="0" applyFont="1" applyBorder="1" applyAlignment="1">
      <alignment horizontal="center" vertical="center"/>
    </xf>
    <xf numFmtId="0" fontId="0" fillId="0" borderId="0" xfId="0" applyBorder="1">
      <alignment vertical="center"/>
    </xf>
    <xf numFmtId="0" fontId="33" fillId="0" borderId="0" xfId="0" applyFont="1" applyAlignment="1">
      <alignment horizontal="center" vertical="center"/>
    </xf>
    <xf numFmtId="0" fontId="7" fillId="0" borderId="0" xfId="2" applyFont="1" applyAlignment="1">
      <alignment horizontal="right"/>
    </xf>
    <xf numFmtId="0" fontId="33"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85" xfId="0" applyFont="1" applyBorder="1" applyAlignment="1" applyProtection="1">
      <alignment vertical="center"/>
      <protection locked="0"/>
    </xf>
    <xf numFmtId="0" fontId="33" fillId="0" borderId="0" xfId="0" applyFont="1" applyBorder="1" applyAlignment="1" applyProtection="1">
      <alignment vertical="center"/>
      <protection locked="0"/>
    </xf>
    <xf numFmtId="49" fontId="33" fillId="0" borderId="0" xfId="0" applyNumberFormat="1" applyFont="1" applyAlignment="1" applyProtection="1">
      <alignment vertical="center"/>
      <protection locked="0"/>
    </xf>
    <xf numFmtId="0" fontId="6" fillId="0" borderId="85" xfId="0" applyFont="1" applyBorder="1" applyAlignment="1">
      <alignment horizontal="distributed" vertical="center" indent="1"/>
    </xf>
    <xf numFmtId="0" fontId="7" fillId="0" borderId="0" xfId="0" applyNumberFormat="1" applyFont="1" applyAlignment="1">
      <alignment vertical="center"/>
    </xf>
    <xf numFmtId="0" fontId="7" fillId="0" borderId="0" xfId="0" applyFont="1" applyAlignment="1">
      <alignment horizontal="center" vertical="center"/>
    </xf>
    <xf numFmtId="0" fontId="3" fillId="0" borderId="47" xfId="0" applyFont="1" applyBorder="1" applyAlignment="1">
      <alignment vertical="center"/>
    </xf>
    <xf numFmtId="0" fontId="7" fillId="0" borderId="47" xfId="0" applyFont="1" applyBorder="1" applyAlignment="1">
      <alignment vertical="center"/>
    </xf>
    <xf numFmtId="49" fontId="3" fillId="0" borderId="5" xfId="0" applyNumberFormat="1" applyFont="1" applyBorder="1" applyAlignment="1">
      <alignment horizontal="center" vertical="center"/>
    </xf>
    <xf numFmtId="0" fontId="7" fillId="0" borderId="47" xfId="0" applyFont="1" applyBorder="1" applyAlignment="1">
      <alignment horizontal="center" vertical="center"/>
    </xf>
    <xf numFmtId="0" fontId="39" fillId="0" borderId="0" xfId="0" applyFont="1" applyAlignment="1">
      <alignment vertical="top" wrapText="1"/>
    </xf>
    <xf numFmtId="49" fontId="34" fillId="0" borderId="0" xfId="2" applyNumberFormat="1" applyFont="1" applyBorder="1" applyAlignment="1">
      <alignment horizontal="right" vertical="center"/>
    </xf>
    <xf numFmtId="0" fontId="36" fillId="0" borderId="0" xfId="0" applyFont="1">
      <alignment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0" fontId="4" fillId="3" borderId="33" xfId="0" applyFont="1" applyFill="1" applyBorder="1" applyAlignment="1">
      <alignment horizontal="center" vertical="center" wrapText="1"/>
    </xf>
    <xf numFmtId="0" fontId="4" fillId="0" borderId="1"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4" fillId="0" borderId="1" xfId="0" applyFont="1" applyBorder="1" applyAlignment="1">
      <alignment horizontal="left" vertical="center" indent="1" shrinkToFit="1"/>
    </xf>
    <xf numFmtId="0" fontId="3" fillId="3" borderId="1"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9" xfId="0" applyFont="1" applyFill="1" applyBorder="1" applyAlignment="1">
      <alignment horizontal="left" vertical="center" indent="1"/>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horizontal="left" vertical="center"/>
    </xf>
    <xf numFmtId="0" fontId="3" fillId="3" borderId="13"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5" fillId="3" borderId="7" xfId="0" applyFont="1" applyFill="1" applyBorder="1" applyAlignment="1">
      <alignment horizontal="left" vertical="center"/>
    </xf>
    <xf numFmtId="0" fontId="4" fillId="3" borderId="33" xfId="0" applyFont="1" applyFill="1" applyBorder="1" applyAlignment="1">
      <alignment horizontal="left" vertical="center" wrapText="1"/>
    </xf>
    <xf numFmtId="0" fontId="4" fillId="3" borderId="33" xfId="0" applyFont="1" applyFill="1" applyBorder="1" applyAlignment="1">
      <alignment horizontal="left" vertical="center" wrapText="1" indent="1" shrinkToFit="1"/>
    </xf>
    <xf numFmtId="0" fontId="4" fillId="3" borderId="33" xfId="0" applyFont="1" applyFill="1" applyBorder="1" applyAlignment="1">
      <alignment horizontal="left" vertical="center" wrapText="1" inden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9" xfId="0" applyFont="1" applyBorder="1" applyAlignment="1">
      <alignment horizontal="left" vertical="center" indent="1"/>
    </xf>
    <xf numFmtId="0" fontId="4" fillId="0" borderId="1" xfId="0" applyFont="1" applyFill="1" applyBorder="1" applyAlignment="1">
      <alignment horizontal="left" vertical="center" wrapText="1" indent="1" shrinkToFit="1"/>
    </xf>
    <xf numFmtId="0" fontId="4" fillId="0" borderId="1" xfId="0" applyFont="1" applyFill="1" applyBorder="1" applyAlignment="1">
      <alignment horizontal="left" vertical="center" wrapText="1"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3"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indent="1" shrinkToFit="1"/>
    </xf>
    <xf numFmtId="0" fontId="4" fillId="0" borderId="2" xfId="0" applyFont="1" applyFill="1" applyBorder="1" applyAlignment="1">
      <alignment horizontal="left" vertical="center" wrapText="1" indent="1"/>
    </xf>
    <xf numFmtId="0" fontId="5" fillId="0" borderId="9"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 xfId="0" applyFont="1" applyFill="1" applyBorder="1" applyAlignment="1">
      <alignment horizontal="center" vertical="center" shrinkToFit="1"/>
    </xf>
    <xf numFmtId="0" fontId="4" fillId="0" borderId="9"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9" xfId="0" applyFont="1" applyFill="1" applyBorder="1" applyAlignment="1">
      <alignment horizontal="left" vertical="center" wrapText="1" shrinkToFit="1"/>
    </xf>
    <xf numFmtId="0" fontId="4" fillId="0" borderId="28" xfId="0" applyFont="1" applyFill="1" applyBorder="1" applyAlignment="1">
      <alignment horizontal="center" vertical="center" wrapText="1" shrinkToFit="1"/>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indent="1" shrinkToFit="1"/>
    </xf>
    <xf numFmtId="0" fontId="4" fillId="3" borderId="11" xfId="0" applyFont="1" applyFill="1" applyBorder="1" applyAlignment="1">
      <alignment horizontal="left" vertical="center" wrapText="1" inden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left" vertical="center" wrapText="1" indent="1" shrinkToFit="1"/>
    </xf>
    <xf numFmtId="0" fontId="4" fillId="4" borderId="11" xfId="0" applyFont="1" applyFill="1" applyBorder="1" applyAlignment="1">
      <alignment horizontal="left" vertical="center" wrapText="1" indent="1"/>
    </xf>
    <xf numFmtId="0" fontId="7" fillId="0" borderId="29" xfId="0" applyFont="1" applyBorder="1" applyAlignment="1">
      <alignment horizontal="left" vertical="center" indent="1"/>
    </xf>
    <xf numFmtId="0" fontId="7" fillId="0" borderId="29" xfId="0" applyFont="1" applyBorder="1" applyAlignment="1">
      <alignment horizontal="left" vertical="center" wrapText="1" indent="1"/>
    </xf>
    <xf numFmtId="0" fontId="7" fillId="0" borderId="66" xfId="0" applyFont="1" applyBorder="1" applyAlignment="1">
      <alignment horizontal="left" vertical="center" wrapText="1" indent="1"/>
    </xf>
    <xf numFmtId="0" fontId="4" fillId="0" borderId="9" xfId="0" applyFont="1" applyBorder="1" applyAlignment="1">
      <alignment horizontal="left" vertical="center" indent="1" shrinkToFit="1"/>
    </xf>
    <xf numFmtId="0" fontId="4" fillId="0" borderId="1"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1" xfId="0" applyFont="1" applyBorder="1" applyAlignment="1">
      <alignment horizontal="left" vertical="center" indent="1"/>
    </xf>
    <xf numFmtId="0" fontId="10" fillId="0" borderId="1" xfId="0" applyFont="1" applyFill="1" applyBorder="1" applyAlignment="1">
      <alignment horizontal="left" vertical="center" indent="1"/>
    </xf>
    <xf numFmtId="0" fontId="4" fillId="0" borderId="1" xfId="0" applyFont="1" applyBorder="1" applyAlignment="1">
      <alignment horizontal="center" vertical="center" shrinkToFit="1"/>
    </xf>
    <xf numFmtId="0" fontId="4" fillId="5" borderId="33" xfId="0" applyFont="1" applyFill="1" applyBorder="1" applyAlignment="1">
      <alignment horizontal="center" vertical="center" wrapText="1"/>
    </xf>
    <xf numFmtId="0" fontId="4" fillId="5" borderId="33" xfId="0" applyFont="1" applyFill="1" applyBorder="1" applyAlignment="1">
      <alignment horizontal="left" vertical="center" wrapText="1" indent="1" shrinkToFit="1"/>
    </xf>
    <xf numFmtId="0" fontId="4" fillId="5" borderId="33" xfId="0" applyFont="1" applyFill="1" applyBorder="1" applyAlignment="1">
      <alignment horizontal="left" vertical="center" wrapText="1" indent="1"/>
    </xf>
    <xf numFmtId="0" fontId="5" fillId="5" borderId="33" xfId="0" applyFont="1" applyFill="1" applyBorder="1" applyAlignment="1">
      <alignment horizontal="left" vertical="center" wrapText="1"/>
    </xf>
    <xf numFmtId="0" fontId="5" fillId="5" borderId="35" xfId="0" applyFont="1" applyFill="1" applyBorder="1" applyAlignment="1">
      <alignment horizontal="right" vertical="center" wrapText="1"/>
    </xf>
    <xf numFmtId="182" fontId="3" fillId="3" borderId="14" xfId="1" applyNumberFormat="1" applyFont="1" applyFill="1" applyBorder="1" applyAlignment="1">
      <alignment vertical="center"/>
    </xf>
    <xf numFmtId="0" fontId="33" fillId="0" borderId="0" xfId="0" applyFont="1" applyAlignment="1" applyProtection="1">
      <alignment horizontal="right" vertical="center"/>
      <protection locked="0"/>
    </xf>
    <xf numFmtId="0" fontId="25" fillId="0" borderId="0" xfId="0" applyFont="1" applyAlignment="1">
      <alignment horizontal="center" vertical="center"/>
    </xf>
    <xf numFmtId="0" fontId="28" fillId="0" borderId="0" xfId="0" applyFont="1" applyAlignment="1">
      <alignment horizontal="center" vertical="center"/>
    </xf>
    <xf numFmtId="0" fontId="29" fillId="0" borderId="71" xfId="0" applyFont="1" applyBorder="1" applyAlignment="1">
      <alignment horizontal="left" vertical="distributed" wrapText="1" indent="1"/>
    </xf>
    <xf numFmtId="0" fontId="29" fillId="0" borderId="72" xfId="0" applyFont="1" applyBorder="1" applyAlignment="1">
      <alignment horizontal="left" vertical="distributed" wrapText="1" indent="1"/>
    </xf>
    <xf numFmtId="0" fontId="29" fillId="0" borderId="73" xfId="0" applyFont="1" applyBorder="1" applyAlignment="1">
      <alignment horizontal="left" vertical="distributed" wrapText="1" indent="1"/>
    </xf>
    <xf numFmtId="0" fontId="29" fillId="0" borderId="74" xfId="0" applyFont="1" applyBorder="1" applyAlignment="1">
      <alignment horizontal="left" vertical="distributed" wrapText="1" indent="1"/>
    </xf>
    <xf numFmtId="0" fontId="29" fillId="0" borderId="0" xfId="0" applyFont="1" applyBorder="1" applyAlignment="1">
      <alignment horizontal="left" vertical="distributed" wrapText="1" indent="1"/>
    </xf>
    <xf numFmtId="0" fontId="29" fillId="0" borderId="75" xfId="0" applyFont="1" applyBorder="1" applyAlignment="1">
      <alignment horizontal="left" vertical="distributed" wrapText="1" indent="1"/>
    </xf>
    <xf numFmtId="0" fontId="29" fillId="0" borderId="76" xfId="0" applyFont="1" applyBorder="1" applyAlignment="1">
      <alignment horizontal="left" vertical="distributed" wrapText="1" indent="1"/>
    </xf>
    <xf numFmtId="0" fontId="29" fillId="0" borderId="77" xfId="0" applyFont="1" applyBorder="1" applyAlignment="1">
      <alignment horizontal="left" vertical="distributed" wrapText="1" indent="1"/>
    </xf>
    <xf numFmtId="0" fontId="29" fillId="0" borderId="78" xfId="0" applyFont="1" applyBorder="1" applyAlignment="1">
      <alignment horizontal="left" vertical="distributed" wrapText="1" indent="1"/>
    </xf>
    <xf numFmtId="0" fontId="28" fillId="0" borderId="71" xfId="0" applyFont="1" applyBorder="1" applyAlignment="1">
      <alignment horizontal="left" vertical="center" wrapText="1"/>
    </xf>
    <xf numFmtId="0" fontId="28" fillId="0" borderId="72"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0" xfId="0" applyFont="1" applyBorder="1" applyAlignment="1">
      <alignment horizontal="left" vertical="center" wrapText="1"/>
    </xf>
    <xf numFmtId="0" fontId="28" fillId="0" borderId="75" xfId="0" applyFont="1" applyBorder="1" applyAlignment="1">
      <alignment horizontal="left" vertical="center" wrapText="1"/>
    </xf>
    <xf numFmtId="0" fontId="28" fillId="0" borderId="76"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0" xfId="0" applyFont="1" applyBorder="1" applyAlignment="1">
      <alignment horizontal="left" vertical="center"/>
    </xf>
    <xf numFmtId="0" fontId="28" fillId="0" borderId="75" xfId="0" applyFont="1" applyBorder="1" applyAlignment="1">
      <alignment horizontal="left" vertical="center"/>
    </xf>
    <xf numFmtId="0" fontId="28" fillId="0" borderId="76" xfId="0" applyFont="1" applyBorder="1" applyAlignment="1">
      <alignment horizontal="left" vertical="center"/>
    </xf>
    <xf numFmtId="0" fontId="28" fillId="0" borderId="77" xfId="0" applyFont="1" applyBorder="1" applyAlignment="1">
      <alignment horizontal="left" vertical="center"/>
    </xf>
    <xf numFmtId="0" fontId="28" fillId="0" borderId="78" xfId="0" applyFont="1" applyBorder="1" applyAlignment="1">
      <alignment horizontal="left" vertical="center"/>
    </xf>
    <xf numFmtId="0" fontId="39" fillId="0" borderId="0" xfId="0" applyFont="1" applyAlignment="1">
      <alignment vertical="top" wrapText="1"/>
    </xf>
    <xf numFmtId="49" fontId="33" fillId="0" borderId="0" xfId="0" applyNumberFormat="1" applyFont="1" applyAlignment="1">
      <alignment horizontal="center" vertical="center"/>
    </xf>
    <xf numFmtId="0" fontId="33" fillId="0" borderId="79" xfId="0" applyFont="1" applyBorder="1" applyAlignment="1">
      <alignment horizontal="center" vertical="center" textRotation="255"/>
    </xf>
    <xf numFmtId="0" fontId="33" fillId="0" borderId="81" xfId="0" applyFont="1" applyBorder="1" applyAlignment="1">
      <alignment horizontal="center" vertical="center" textRotation="255"/>
    </xf>
    <xf numFmtId="0" fontId="33" fillId="0" borderId="82" xfId="0" applyFont="1" applyBorder="1" applyAlignment="1">
      <alignment horizontal="center" vertical="center" textRotation="255"/>
    </xf>
    <xf numFmtId="0" fontId="33" fillId="0" borderId="84" xfId="0" applyFont="1" applyBorder="1" applyAlignment="1">
      <alignment horizontal="center" vertical="center" textRotation="255"/>
    </xf>
    <xf numFmtId="0" fontId="33" fillId="0" borderId="86" xfId="0" applyFont="1" applyBorder="1" applyAlignment="1">
      <alignment horizontal="center" vertical="center" textRotation="255"/>
    </xf>
    <xf numFmtId="0" fontId="33" fillId="0" borderId="87" xfId="0" applyFont="1" applyBorder="1" applyAlignment="1">
      <alignment horizontal="center" vertical="center" textRotation="255"/>
    </xf>
    <xf numFmtId="0" fontId="33" fillId="0" borderId="0" xfId="0" applyFont="1" applyAlignment="1">
      <alignment vertical="center" shrinkToFit="1"/>
    </xf>
    <xf numFmtId="0" fontId="34" fillId="0" borderId="83" xfId="0" applyFont="1" applyBorder="1" applyAlignment="1">
      <alignment horizontal="center" vertical="center" textRotation="255"/>
    </xf>
    <xf numFmtId="0" fontId="0" fillId="0" borderId="83" xfId="0" applyBorder="1" applyAlignment="1">
      <alignment vertical="center"/>
    </xf>
    <xf numFmtId="49" fontId="34" fillId="0" borderId="80" xfId="0" applyNumberFormat="1" applyFont="1" applyBorder="1" applyAlignment="1">
      <alignment horizontal="center"/>
    </xf>
    <xf numFmtId="49" fontId="34" fillId="0" borderId="85" xfId="0" applyNumberFormat="1" applyFont="1" applyBorder="1" applyAlignment="1">
      <alignment horizontal="center"/>
    </xf>
    <xf numFmtId="49" fontId="34" fillId="0" borderId="80" xfId="0" applyNumberFormat="1" applyFont="1" applyBorder="1" applyAlignment="1">
      <alignment horizontal="right"/>
    </xf>
    <xf numFmtId="49" fontId="34" fillId="0" borderId="85" xfId="0" applyNumberFormat="1" applyFont="1" applyBorder="1" applyAlignment="1">
      <alignment horizontal="right"/>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6" xfId="0" applyFont="1" applyBorder="1" applyAlignment="1">
      <alignment horizontal="center" vertical="center"/>
    </xf>
    <xf numFmtId="0" fontId="33" fillId="0" borderId="85" xfId="0" applyFont="1" applyBorder="1" applyAlignment="1">
      <alignment horizontal="center" vertical="center"/>
    </xf>
    <xf numFmtId="0" fontId="33" fillId="0" borderId="87" xfId="0" applyFont="1" applyBorder="1" applyAlignment="1">
      <alignment horizontal="center" vertical="center"/>
    </xf>
    <xf numFmtId="0" fontId="33" fillId="0" borderId="81" xfId="0" applyFont="1" applyBorder="1" applyAlignment="1">
      <alignment horizontal="center" vertical="center"/>
    </xf>
    <xf numFmtId="0" fontId="34" fillId="0" borderId="0" xfId="0" applyFont="1" applyAlignment="1">
      <alignment vertical="center"/>
    </xf>
    <xf numFmtId="0" fontId="34" fillId="0" borderId="85" xfId="0" applyFont="1" applyBorder="1" applyAlignment="1">
      <alignment vertical="center"/>
    </xf>
    <xf numFmtId="49" fontId="34" fillId="0" borderId="80" xfId="0" applyNumberFormat="1" applyFont="1" applyBorder="1" applyAlignment="1">
      <alignment horizontal="distributed"/>
    </xf>
    <xf numFmtId="49" fontId="34" fillId="0" borderId="85" xfId="0" applyNumberFormat="1" applyFont="1" applyBorder="1" applyAlignment="1">
      <alignment horizontal="distributed"/>
    </xf>
    <xf numFmtId="49" fontId="34" fillId="0" borderId="80" xfId="0" applyNumberFormat="1" applyFont="1" applyBorder="1" applyAlignment="1">
      <alignment horizontal="left"/>
    </xf>
    <xf numFmtId="49" fontId="34" fillId="0" borderId="85" xfId="0" applyNumberFormat="1" applyFont="1" applyBorder="1" applyAlignment="1">
      <alignment horizontal="left"/>
    </xf>
    <xf numFmtId="0" fontId="36" fillId="0" borderId="0" xfId="0" applyFont="1" applyAlignment="1">
      <alignment vertical="center"/>
    </xf>
    <xf numFmtId="0" fontId="35" fillId="0" borderId="0" xfId="0" applyFont="1" applyBorder="1" applyAlignment="1">
      <alignment horizontal="left" vertical="center" indent="1"/>
    </xf>
    <xf numFmtId="0" fontId="35" fillId="0" borderId="85" xfId="0" applyFont="1" applyBorder="1" applyAlignment="1">
      <alignment horizontal="left" vertical="center" indent="1"/>
    </xf>
    <xf numFmtId="0" fontId="33" fillId="0" borderId="0" xfId="0" applyFont="1" applyAlignment="1">
      <alignment horizontal="distributed" vertical="center"/>
    </xf>
    <xf numFmtId="0" fontId="30"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33" fillId="0" borderId="0" xfId="0" applyFont="1" applyBorder="1" applyAlignment="1">
      <alignment horizontal="left" vertical="center" indent="1"/>
    </xf>
    <xf numFmtId="0" fontId="33" fillId="0" borderId="0" xfId="0" applyFont="1" applyAlignment="1">
      <alignment horizontal="left" vertical="center" indent="1"/>
    </xf>
    <xf numFmtId="0" fontId="31" fillId="0" borderId="85" xfId="0" applyFont="1" applyBorder="1" applyAlignment="1">
      <alignment horizontal="left" vertical="center" indent="1"/>
    </xf>
    <xf numFmtId="0" fontId="33" fillId="0" borderId="85" xfId="0" applyFont="1" applyBorder="1" applyAlignment="1">
      <alignment horizontal="distributed" vertical="center" indent="1"/>
    </xf>
    <xf numFmtId="176" fontId="3" fillId="0" borderId="14" xfId="1" applyNumberFormat="1" applyFont="1" applyFill="1" applyBorder="1" applyAlignment="1">
      <alignment vertical="center" shrinkToFit="1"/>
    </xf>
    <xf numFmtId="176" fontId="3" fillId="0" borderId="28" xfId="1" applyNumberFormat="1" applyFont="1" applyFill="1" applyBorder="1" applyAlignment="1">
      <alignment vertical="center" shrinkToFit="1"/>
    </xf>
    <xf numFmtId="0" fontId="3" fillId="0" borderId="2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3" borderId="9" xfId="0" applyFont="1" applyFill="1" applyBorder="1" applyAlignment="1">
      <alignment horizontal="left" vertical="center" indent="1" shrinkToFit="1"/>
    </xf>
    <xf numFmtId="0" fontId="3" fillId="3" borderId="1" xfId="0" applyFont="1" applyFill="1" applyBorder="1" applyAlignment="1">
      <alignment horizontal="left" vertical="center" indent="1" shrinkToFit="1"/>
    </xf>
    <xf numFmtId="0" fontId="3" fillId="3" borderId="2" xfId="0" applyFont="1" applyFill="1" applyBorder="1" applyAlignment="1">
      <alignment horizontal="left" vertical="center" indent="1"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wrapText="1"/>
    </xf>
    <xf numFmtId="176" fontId="7" fillId="0" borderId="41" xfId="1" applyNumberFormat="1" applyFont="1" applyFill="1" applyBorder="1" applyAlignment="1">
      <alignment horizontal="right" vertical="center"/>
    </xf>
    <xf numFmtId="176" fontId="7" fillId="0" borderId="46" xfId="1" applyNumberFormat="1" applyFont="1" applyFill="1" applyBorder="1" applyAlignment="1">
      <alignment horizontal="right" vertical="center"/>
    </xf>
    <xf numFmtId="176" fontId="7" fillId="0" borderId="43" xfId="1" applyNumberFormat="1" applyFont="1" applyFill="1" applyBorder="1" applyAlignment="1">
      <alignment horizontal="right" vertical="center"/>
    </xf>
    <xf numFmtId="176" fontId="7" fillId="0" borderId="47" xfId="1" applyNumberFormat="1" applyFont="1" applyFill="1" applyBorder="1" applyAlignment="1">
      <alignment horizontal="right" vertical="center"/>
    </xf>
    <xf numFmtId="179" fontId="4" fillId="0" borderId="42" xfId="1" applyNumberFormat="1" applyFont="1" applyFill="1" applyBorder="1" applyAlignment="1">
      <alignment horizontal="center" vertical="center"/>
    </xf>
    <xf numFmtId="179" fontId="4" fillId="0" borderId="44" xfId="1" applyNumberFormat="1"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176" fontId="3" fillId="0" borderId="17" xfId="1" applyNumberFormat="1" applyFont="1" applyBorder="1" applyAlignment="1">
      <alignment vertical="center" shrinkToFit="1"/>
    </xf>
    <xf numFmtId="176" fontId="3" fillId="0" borderId="48" xfId="1" applyNumberFormat="1" applyFont="1" applyBorder="1" applyAlignment="1">
      <alignment vertical="center" shrinkToFit="1"/>
    </xf>
    <xf numFmtId="176" fontId="3" fillId="0" borderId="14" xfId="1" applyNumberFormat="1" applyFont="1" applyBorder="1" applyAlignment="1">
      <alignment vertical="center" shrinkToFit="1"/>
    </xf>
    <xf numFmtId="176" fontId="3" fillId="0" borderId="2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90" xfId="1" applyNumberFormat="1" applyFont="1" applyBorder="1" applyAlignment="1">
      <alignment vertical="center"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left" vertical="center" indent="1" shrinkToFi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3" borderId="11"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176" fontId="3" fillId="0" borderId="18" xfId="0" applyNumberFormat="1" applyFont="1" applyBorder="1" applyAlignment="1">
      <alignment vertical="center" shrinkToFit="1"/>
    </xf>
    <xf numFmtId="176" fontId="3" fillId="0" borderId="49" xfId="0" applyNumberFormat="1" applyFont="1" applyBorder="1" applyAlignment="1">
      <alignment vertical="center" shrinkToFit="1"/>
    </xf>
    <xf numFmtId="177"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indent="1"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indent="1" shrinkToFit="1"/>
    </xf>
    <xf numFmtId="0" fontId="4" fillId="0" borderId="8" xfId="0" applyFont="1" applyBorder="1" applyAlignment="1">
      <alignment horizontal="distributed" vertical="center" wrapText="1" indent="1"/>
    </xf>
    <xf numFmtId="0" fontId="4" fillId="0" borderId="1" xfId="0" applyFont="1" applyBorder="1" applyAlignment="1">
      <alignment horizontal="distributed" vertical="center" inden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178" fontId="4" fillId="0" borderId="1" xfId="0" applyNumberFormat="1" applyFont="1" applyFill="1" applyBorder="1" applyAlignment="1">
      <alignment horizontal="left" vertical="center" indent="1" shrinkToFit="1"/>
    </xf>
    <xf numFmtId="176" fontId="3" fillId="0" borderId="116" xfId="0" applyNumberFormat="1" applyFont="1" applyBorder="1" applyAlignment="1">
      <alignment vertical="center" shrinkToFit="1"/>
    </xf>
    <xf numFmtId="176" fontId="3" fillId="0" borderId="117" xfId="0" applyNumberFormat="1" applyFont="1" applyBorder="1" applyAlignment="1">
      <alignment vertical="center" shrinkToFit="1"/>
    </xf>
    <xf numFmtId="176" fontId="3" fillId="0" borderId="114" xfId="1" applyNumberFormat="1" applyFont="1" applyBorder="1" applyAlignment="1">
      <alignment vertical="center" shrinkToFit="1"/>
    </xf>
    <xf numFmtId="176" fontId="3" fillId="0" borderId="115" xfId="1" applyNumberFormat="1" applyFont="1" applyBorder="1" applyAlignment="1">
      <alignment vertical="center" shrinkToFit="1"/>
    </xf>
    <xf numFmtId="176" fontId="3" fillId="0" borderId="112" xfId="1" applyNumberFormat="1" applyFont="1" applyBorder="1" applyAlignment="1">
      <alignment vertical="center" shrinkToFit="1"/>
    </xf>
    <xf numFmtId="176" fontId="3" fillId="0" borderId="113" xfId="1" applyNumberFormat="1" applyFont="1" applyBorder="1" applyAlignment="1">
      <alignment vertical="center" shrinkToFit="1"/>
    </xf>
    <xf numFmtId="176" fontId="3" fillId="0" borderId="14" xfId="0" applyNumberFormat="1" applyFont="1" applyBorder="1" applyAlignment="1">
      <alignment vertical="center" shrinkToFit="1"/>
    </xf>
    <xf numFmtId="176" fontId="3" fillId="0" borderId="28" xfId="0" applyNumberFormat="1" applyFont="1" applyBorder="1" applyAlignment="1">
      <alignment vertical="center" shrinkToFit="1"/>
    </xf>
    <xf numFmtId="0" fontId="3" fillId="0" borderId="21" xfId="0" applyFont="1" applyBorder="1" applyAlignment="1">
      <alignment horizontal="center" vertical="center" wrapText="1"/>
    </xf>
    <xf numFmtId="0" fontId="18" fillId="0" borderId="0" xfId="0" applyFont="1" applyAlignment="1">
      <alignment horizontal="center" vertical="center" textRotation="255"/>
    </xf>
    <xf numFmtId="0" fontId="3" fillId="0" borderId="14" xfId="0" applyFont="1" applyBorder="1" applyAlignment="1">
      <alignment horizontal="left" vertical="center" indent="1"/>
    </xf>
    <xf numFmtId="0" fontId="3" fillId="0" borderId="54" xfId="0" applyFont="1" applyBorder="1" applyAlignment="1">
      <alignment horizontal="left" vertical="center" indent="1"/>
    </xf>
    <xf numFmtId="0" fontId="3" fillId="0" borderId="28" xfId="0" applyFont="1" applyBorder="1" applyAlignment="1">
      <alignment horizontal="left" vertical="center" indent="1"/>
    </xf>
    <xf numFmtId="180" fontId="3" fillId="0" borderId="14" xfId="0" applyNumberFormat="1" applyFont="1" applyBorder="1" applyAlignment="1">
      <alignment horizontal="right" vertical="center" indent="1"/>
    </xf>
    <xf numFmtId="180" fontId="3" fillId="0" borderId="54" xfId="0" applyNumberFormat="1" applyFont="1" applyBorder="1" applyAlignment="1">
      <alignment horizontal="right" vertical="center" indent="1"/>
    </xf>
    <xf numFmtId="180" fontId="3" fillId="0" borderId="28" xfId="0" applyNumberFormat="1" applyFont="1" applyBorder="1" applyAlignment="1">
      <alignment horizontal="right" vertical="center" indent="1"/>
    </xf>
    <xf numFmtId="0" fontId="8" fillId="0" borderId="109"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48" xfId="0" applyFont="1" applyFill="1" applyBorder="1" applyAlignment="1">
      <alignment horizontal="center" vertical="center"/>
    </xf>
    <xf numFmtId="180" fontId="3" fillId="6" borderId="17" xfId="0" applyNumberFormat="1" applyFont="1" applyFill="1" applyBorder="1" applyAlignment="1">
      <alignment horizontal="right" vertical="center" indent="1"/>
    </xf>
    <xf numFmtId="180" fontId="3" fillId="6" borderId="108" xfId="0" applyNumberFormat="1" applyFont="1" applyFill="1" applyBorder="1" applyAlignment="1">
      <alignment horizontal="right" vertical="center" indent="1"/>
    </xf>
    <xf numFmtId="180" fontId="3" fillId="6" borderId="48" xfId="0" applyNumberFormat="1" applyFont="1" applyFill="1" applyBorder="1" applyAlignment="1">
      <alignment horizontal="right" vertical="center" indent="1"/>
    </xf>
    <xf numFmtId="0" fontId="3" fillId="0" borderId="111"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37"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55" xfId="0" applyFont="1" applyBorder="1" applyAlignment="1">
      <alignment horizontal="center" vertical="center"/>
    </xf>
    <xf numFmtId="176" fontId="3" fillId="6" borderId="17" xfId="0" applyNumberFormat="1" applyFont="1" applyFill="1" applyBorder="1" applyAlignment="1">
      <alignment horizontal="right" vertical="center" indent="1"/>
    </xf>
    <xf numFmtId="176" fontId="3" fillId="6" borderId="108" xfId="0" applyNumberFormat="1" applyFont="1" applyFill="1" applyBorder="1" applyAlignment="1">
      <alignment horizontal="right" vertical="center" indent="1"/>
    </xf>
    <xf numFmtId="176" fontId="3" fillId="6" borderId="48" xfId="0" applyNumberFormat="1" applyFont="1" applyFill="1" applyBorder="1" applyAlignment="1">
      <alignment horizontal="right" vertical="center" indent="1"/>
    </xf>
    <xf numFmtId="176" fontId="3" fillId="0" borderId="18" xfId="1" applyNumberFormat="1" applyFont="1" applyFill="1" applyBorder="1" applyAlignment="1">
      <alignment vertical="center" shrinkToFit="1"/>
    </xf>
    <xf numFmtId="176" fontId="3" fillId="0" borderId="49" xfId="1" applyNumberFormat="1" applyFont="1" applyFill="1" applyBorder="1" applyAlignment="1">
      <alignment vertical="center" shrinkToFit="1"/>
    </xf>
    <xf numFmtId="176" fontId="7" fillId="0" borderId="34" xfId="0" applyNumberFormat="1" applyFont="1" applyFill="1" applyBorder="1" applyAlignment="1">
      <alignment vertical="center" shrinkToFit="1"/>
    </xf>
    <xf numFmtId="176" fontId="7" fillId="0" borderId="91" xfId="0" applyNumberFormat="1" applyFont="1" applyFill="1" applyBorder="1" applyAlignment="1">
      <alignment vertical="center" shrinkToFit="1"/>
    </xf>
    <xf numFmtId="0" fontId="4" fillId="0" borderId="36" xfId="0" applyFont="1" applyBorder="1" applyAlignment="1">
      <alignment horizontal="distributed" vertical="center" wrapText="1" indent="1"/>
    </xf>
    <xf numFmtId="0" fontId="4" fillId="0" borderId="9" xfId="0" applyFont="1" applyBorder="1" applyAlignment="1">
      <alignment horizontal="distributed" vertical="center" inden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176" fontId="7" fillId="0" borderId="34" xfId="0" applyNumberFormat="1" applyFont="1" applyFill="1" applyBorder="1" applyAlignment="1">
      <alignment horizontal="right" vertical="center" shrinkToFit="1"/>
    </xf>
    <xf numFmtId="176" fontId="7" fillId="0" borderId="91" xfId="0" applyNumberFormat="1" applyFont="1" applyFill="1" applyBorder="1" applyAlignment="1">
      <alignment horizontal="right" vertical="center" shrinkToFit="1"/>
    </xf>
    <xf numFmtId="176" fontId="3" fillId="0" borderId="14" xfId="0" applyNumberFormat="1" applyFont="1" applyFill="1" applyBorder="1" applyAlignment="1">
      <alignment vertical="center" shrinkToFit="1"/>
    </xf>
    <xf numFmtId="176" fontId="3" fillId="0" borderId="28" xfId="0" applyNumberFormat="1" applyFont="1" applyFill="1" applyBorder="1" applyAlignment="1">
      <alignment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6" fontId="3" fillId="0" borderId="18" xfId="0" applyNumberFormat="1" applyFont="1" applyFill="1" applyBorder="1" applyAlignment="1">
      <alignment vertical="center" shrinkToFit="1"/>
    </xf>
    <xf numFmtId="176" fontId="3" fillId="0" borderId="49" xfId="0" applyNumberFormat="1" applyFont="1" applyFill="1" applyBorder="1" applyAlignment="1">
      <alignment vertical="center" shrinkToFit="1"/>
    </xf>
    <xf numFmtId="176" fontId="3" fillId="0" borderId="14" xfId="1" applyNumberFormat="1" applyFont="1" applyFill="1" applyBorder="1" applyAlignment="1">
      <alignment horizontal="center" vertical="center" shrinkToFit="1"/>
    </xf>
    <xf numFmtId="176" fontId="3" fillId="0" borderId="28" xfId="1" applyNumberFormat="1" applyFont="1" applyFill="1" applyBorder="1" applyAlignment="1">
      <alignment horizontal="center" vertical="center" shrinkToFit="1"/>
    </xf>
    <xf numFmtId="0" fontId="3" fillId="0" borderId="14" xfId="0" applyFont="1" applyFill="1" applyBorder="1" applyAlignment="1">
      <alignment vertical="center"/>
    </xf>
    <xf numFmtId="0" fontId="3" fillId="0" borderId="28" xfId="0" applyFont="1" applyFill="1" applyBorder="1" applyAlignment="1">
      <alignment vertical="center"/>
    </xf>
    <xf numFmtId="0" fontId="8" fillId="0" borderId="24" xfId="0" applyFont="1" applyFill="1" applyBorder="1" applyAlignment="1">
      <alignment horizontal="center" vertical="center"/>
    </xf>
    <xf numFmtId="0" fontId="8" fillId="0" borderId="11" xfId="0" applyFont="1" applyFill="1" applyBorder="1" applyAlignment="1">
      <alignment horizontal="center" vertical="center"/>
    </xf>
    <xf numFmtId="176" fontId="7" fillId="0" borderId="17" xfId="0" applyNumberFormat="1" applyFont="1" applyFill="1" applyBorder="1" applyAlignment="1">
      <alignment vertical="center" shrinkToFit="1"/>
    </xf>
    <xf numFmtId="176" fontId="7" fillId="0" borderId="48"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5"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xf>
    <xf numFmtId="56"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176" fontId="3" fillId="0" borderId="14" xfId="0" applyNumberFormat="1" applyFont="1" applyBorder="1" applyAlignment="1">
      <alignment vertical="center"/>
    </xf>
    <xf numFmtId="176" fontId="3" fillId="0" borderId="28" xfId="0" applyNumberFormat="1" applyFont="1" applyBorder="1" applyAlignment="1">
      <alignment vertical="center"/>
    </xf>
    <xf numFmtId="180" fontId="3" fillId="0" borderId="14" xfId="0" applyNumberFormat="1" applyFont="1" applyBorder="1" applyAlignment="1">
      <alignment vertical="center"/>
    </xf>
    <xf numFmtId="180" fontId="3" fillId="0" borderId="28" xfId="0" applyNumberFormat="1" applyFont="1" applyBorder="1" applyAlignment="1">
      <alignment vertical="center"/>
    </xf>
    <xf numFmtId="176" fontId="3" fillId="0" borderId="14" xfId="1" applyNumberFormat="1" applyFont="1" applyBorder="1" applyAlignment="1">
      <alignment vertical="center"/>
    </xf>
    <xf numFmtId="176" fontId="3" fillId="0" borderId="28" xfId="1" applyNumberFormat="1" applyFont="1" applyBorder="1" applyAlignment="1">
      <alignment vertical="center"/>
    </xf>
    <xf numFmtId="176" fontId="7" fillId="0" borderId="92" xfId="0" applyNumberFormat="1" applyFont="1" applyFill="1" applyBorder="1" applyAlignment="1">
      <alignment vertical="center" shrinkToFit="1"/>
    </xf>
    <xf numFmtId="176" fontId="7" fillId="0" borderId="93" xfId="0" applyNumberFormat="1" applyFont="1" applyFill="1" applyBorder="1" applyAlignment="1">
      <alignment vertical="center" shrinkToFit="1"/>
    </xf>
    <xf numFmtId="0" fontId="5" fillId="0" borderId="0" xfId="0" applyFont="1" applyAlignment="1">
      <alignment horizontal="left" vertical="center"/>
    </xf>
    <xf numFmtId="0" fontId="21" fillId="0" borderId="88" xfId="0" applyFont="1" applyBorder="1" applyAlignment="1">
      <alignment vertical="center"/>
    </xf>
    <xf numFmtId="0" fontId="21" fillId="0" borderId="85"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alignment horizontal="left"/>
    </xf>
    <xf numFmtId="0" fontId="3" fillId="0" borderId="0" xfId="0" applyFont="1" applyAlignment="1">
      <alignment horizontal="left"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16" xfId="0" applyFont="1" applyBorder="1" applyAlignment="1">
      <alignment horizontal="center" vertical="center"/>
    </xf>
    <xf numFmtId="0" fontId="3" fillId="0" borderId="1" xfId="0" applyFont="1" applyBorder="1" applyAlignment="1">
      <alignment horizontal="left" vertical="center" inden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0" xfId="0" applyFont="1" applyFill="1" applyBorder="1" applyAlignment="1">
      <alignment horizontal="right" vertical="center" indent="2"/>
    </xf>
    <xf numFmtId="176" fontId="7" fillId="3" borderId="39" xfId="1" applyNumberFormat="1" applyFont="1" applyFill="1" applyBorder="1" applyAlignment="1">
      <alignment horizontal="right" vertical="center"/>
    </xf>
    <xf numFmtId="176" fontId="7" fillId="3" borderId="61" xfId="1" applyNumberFormat="1" applyFont="1" applyFill="1" applyBorder="1" applyAlignment="1">
      <alignment horizontal="right" vertical="center"/>
    </xf>
    <xf numFmtId="0" fontId="18" fillId="0" borderId="0" xfId="0" applyFont="1" applyAlignment="1">
      <alignment horizontal="center" textRotation="255"/>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5" borderId="8"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8"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6" xfId="0" applyFont="1" applyFill="1" applyBorder="1" applyAlignment="1">
      <alignment horizontal="center" vertical="center"/>
    </xf>
    <xf numFmtId="0" fontId="5" fillId="5" borderId="14" xfId="0" applyFont="1" applyFill="1" applyBorder="1" applyAlignment="1">
      <alignment horizontal="center" vertical="center" shrinkToFit="1"/>
    </xf>
    <xf numFmtId="0" fontId="5" fillId="5" borderId="28" xfId="0" applyFont="1" applyFill="1" applyBorder="1" applyAlignment="1">
      <alignment horizontal="center" vertical="center" shrinkToFit="1"/>
    </xf>
    <xf numFmtId="176" fontId="7" fillId="3" borderId="14" xfId="1" applyNumberFormat="1" applyFont="1" applyFill="1" applyBorder="1" applyAlignment="1">
      <alignment horizontal="right" vertical="center"/>
    </xf>
    <xf numFmtId="176" fontId="7" fillId="3" borderId="54" xfId="1" applyNumberFormat="1" applyFont="1" applyFill="1" applyBorder="1" applyAlignment="1">
      <alignment horizontal="right" vertical="center"/>
    </xf>
    <xf numFmtId="176" fontId="3" fillId="0" borderId="18" xfId="1" applyNumberFormat="1" applyFont="1" applyBorder="1" applyAlignment="1">
      <alignment vertical="center" shrinkToFit="1"/>
    </xf>
    <xf numFmtId="176" fontId="3" fillId="0" borderId="49" xfId="1"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48" xfId="0" applyNumberFormat="1" applyFont="1" applyBorder="1" applyAlignment="1">
      <alignment vertical="center" shrinkToFi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85" xfId="0" applyFont="1" applyBorder="1" applyAlignment="1">
      <alignment horizontal="left" vertical="center"/>
    </xf>
    <xf numFmtId="0" fontId="7" fillId="0" borderId="47" xfId="0"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39" xfId="1" applyNumberFormat="1" applyFont="1" applyFill="1" applyBorder="1" applyAlignment="1">
      <alignment horizontal="right" vertical="center"/>
    </xf>
    <xf numFmtId="176" fontId="7" fillId="0" borderId="61" xfId="1" applyNumberFormat="1" applyFont="1" applyFill="1" applyBorder="1" applyAlignment="1">
      <alignment horizontal="right" vertical="center"/>
    </xf>
    <xf numFmtId="0" fontId="7" fillId="0" borderId="85" xfId="0" applyFont="1" applyBorder="1" applyAlignment="1">
      <alignment vertical="center"/>
    </xf>
    <xf numFmtId="176" fontId="3" fillId="0" borderId="112" xfId="0" applyNumberFormat="1" applyFont="1" applyBorder="1" applyAlignment="1">
      <alignment vertical="center" shrinkToFit="1"/>
    </xf>
    <xf numFmtId="176" fontId="3" fillId="0" borderId="113" xfId="0" applyNumberFormat="1" applyFont="1" applyBorder="1" applyAlignment="1">
      <alignment vertical="center" shrinkToFit="1"/>
    </xf>
    <xf numFmtId="176" fontId="3" fillId="0" borderId="114" xfId="0" applyNumberFormat="1" applyFont="1" applyBorder="1" applyAlignment="1">
      <alignment vertical="center" shrinkToFit="1"/>
    </xf>
    <xf numFmtId="176" fontId="3" fillId="0" borderId="115" xfId="0" applyNumberFormat="1" applyFont="1" applyBorder="1" applyAlignment="1">
      <alignment vertical="center" shrinkToFit="1"/>
    </xf>
    <xf numFmtId="0" fontId="7" fillId="0" borderId="105" xfId="0" applyFont="1" applyBorder="1" applyAlignment="1">
      <alignment horizontal="left" vertical="center" wrapText="1" indent="1"/>
    </xf>
    <xf numFmtId="0" fontId="7" fillId="0" borderId="106" xfId="0" applyFont="1" applyBorder="1" applyAlignment="1">
      <alignment horizontal="left" vertical="center" wrapText="1" indent="1"/>
    </xf>
    <xf numFmtId="0" fontId="6" fillId="0" borderId="85" xfId="0" applyFont="1" applyBorder="1" applyAlignment="1">
      <alignment vertical="center" shrinkToFit="1"/>
    </xf>
    <xf numFmtId="0" fontId="6" fillId="0" borderId="85" xfId="0" applyFont="1" applyBorder="1" applyAlignment="1">
      <alignment vertical="center"/>
    </xf>
    <xf numFmtId="0" fontId="6" fillId="0" borderId="85" xfId="0" applyFont="1" applyBorder="1" applyAlignment="1">
      <alignment horizontal="center" vertical="center"/>
    </xf>
    <xf numFmtId="49" fontId="6" fillId="0" borderId="85" xfId="0" applyNumberFormat="1" applyFont="1" applyBorder="1" applyAlignment="1">
      <alignment vertical="center"/>
    </xf>
    <xf numFmtId="176" fontId="7" fillId="0" borderId="70" xfId="1" applyNumberFormat="1" applyFont="1" applyBorder="1" applyAlignment="1">
      <alignment vertical="center"/>
    </xf>
    <xf numFmtId="176" fontId="7" fillId="0" borderId="98" xfId="1" applyNumberFormat="1" applyFont="1" applyBorder="1" applyAlignment="1">
      <alignment vertical="center"/>
    </xf>
    <xf numFmtId="176" fontId="7" fillId="0" borderId="68" xfId="1" applyNumberFormat="1" applyFont="1" applyBorder="1" applyAlignment="1">
      <alignment vertical="center"/>
    </xf>
    <xf numFmtId="0" fontId="23" fillId="0" borderId="102" xfId="0" applyFont="1" applyBorder="1" applyAlignment="1">
      <alignment vertical="center" wrapText="1"/>
    </xf>
    <xf numFmtId="0" fontId="23" fillId="0" borderId="103" xfId="0" applyFont="1" applyBorder="1" applyAlignment="1">
      <alignment vertical="center" wrapText="1"/>
    </xf>
    <xf numFmtId="0" fontId="23" fillId="0" borderId="101" xfId="0" applyFont="1" applyBorder="1" applyAlignment="1">
      <alignment vertical="center" wrapText="1"/>
    </xf>
    <xf numFmtId="0" fontId="23" fillId="0" borderId="104" xfId="0" applyFont="1" applyBorder="1" applyAlignment="1">
      <alignment vertical="center" wrapText="1"/>
    </xf>
    <xf numFmtId="0" fontId="7" fillId="0" borderId="70" xfId="0" applyFont="1" applyBorder="1" applyAlignment="1">
      <alignment horizontal="left" vertical="center" indent="1"/>
    </xf>
    <xf numFmtId="0" fontId="7" fillId="0" borderId="107" xfId="0" applyFont="1" applyBorder="1" applyAlignment="1">
      <alignment horizontal="left" vertical="center" indent="1"/>
    </xf>
    <xf numFmtId="49" fontId="22" fillId="0" borderId="0" xfId="0" applyNumberFormat="1" applyFont="1" applyAlignment="1">
      <alignment horizontal="center" vertical="center"/>
    </xf>
    <xf numFmtId="183" fontId="7" fillId="0" borderId="65" xfId="0" applyNumberFormat="1" applyFont="1" applyBorder="1" applyAlignment="1">
      <alignment horizontal="center" vertical="center" wrapText="1"/>
    </xf>
    <xf numFmtId="183" fontId="7" fillId="0" borderId="69" xfId="0" applyNumberFormat="1" applyFont="1" applyBorder="1" applyAlignment="1">
      <alignment horizontal="center" vertical="center" wrapText="1"/>
    </xf>
    <xf numFmtId="183" fontId="7" fillId="0" borderId="66" xfId="0" applyNumberFormat="1" applyFont="1" applyBorder="1" applyAlignment="1">
      <alignment horizontal="center" vertical="center"/>
    </xf>
    <xf numFmtId="176" fontId="7" fillId="0" borderId="67" xfId="1" applyNumberFormat="1" applyFont="1" applyBorder="1" applyAlignment="1">
      <alignment vertical="center"/>
    </xf>
    <xf numFmtId="176" fontId="7" fillId="0" borderId="99" xfId="1" applyNumberFormat="1" applyFont="1" applyBorder="1" applyAlignment="1">
      <alignment vertical="center"/>
    </xf>
    <xf numFmtId="176" fontId="7" fillId="0" borderId="69" xfId="1" applyNumberFormat="1" applyFont="1" applyBorder="1" applyAlignment="1">
      <alignment vertical="center"/>
    </xf>
    <xf numFmtId="183" fontId="7" fillId="0" borderId="64" xfId="0" applyNumberFormat="1" applyFont="1" applyBorder="1" applyAlignment="1">
      <alignment horizontal="center" vertical="center" wrapText="1"/>
    </xf>
    <xf numFmtId="183" fontId="7" fillId="0" borderId="68" xfId="0" applyNumberFormat="1" applyFont="1" applyBorder="1" applyAlignment="1">
      <alignment horizontal="center" vertical="center" wrapText="1"/>
    </xf>
    <xf numFmtId="183" fontId="7" fillId="0" borderId="29" xfId="0" applyNumberFormat="1" applyFont="1" applyBorder="1" applyAlignment="1">
      <alignment horizontal="center" vertical="center"/>
    </xf>
    <xf numFmtId="0" fontId="23" fillId="0" borderId="62" xfId="0" applyFont="1" applyBorder="1" applyAlignment="1">
      <alignment horizontal="center" vertical="center"/>
    </xf>
    <xf numFmtId="0" fontId="23" fillId="0" borderId="100"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68" xfId="0" applyFont="1" applyBorder="1" applyAlignment="1">
      <alignment horizontal="center" vertical="center"/>
    </xf>
    <xf numFmtId="0" fontId="23" fillId="0" borderId="29" xfId="0" applyFont="1" applyBorder="1" applyAlignment="1">
      <alignment horizontal="center" vertical="center"/>
    </xf>
    <xf numFmtId="0" fontId="23" fillId="0" borderId="63" xfId="0" applyFont="1" applyBorder="1" applyAlignment="1">
      <alignment horizontal="center" vertical="center" wrapText="1"/>
    </xf>
    <xf numFmtId="0" fontId="23" fillId="0" borderId="63" xfId="0" applyFont="1" applyBorder="1" applyAlignment="1">
      <alignment horizontal="center" vertical="center" shrinkToFit="1"/>
    </xf>
    <xf numFmtId="0" fontId="23" fillId="0" borderId="29" xfId="0" applyFont="1" applyBorder="1" applyAlignment="1">
      <alignment horizontal="center" vertical="center" shrinkToFit="1"/>
    </xf>
    <xf numFmtId="0" fontId="33" fillId="0" borderId="85" xfId="0" applyFont="1" applyBorder="1" applyAlignment="1" applyProtection="1">
      <alignment horizontal="distributed" vertical="center" indent="1"/>
      <protection locked="0"/>
    </xf>
    <xf numFmtId="0" fontId="33" fillId="0" borderId="85" xfId="0" applyFont="1" applyBorder="1" applyAlignment="1" applyProtection="1">
      <alignment vertical="center"/>
      <protection locked="0"/>
    </xf>
    <xf numFmtId="0" fontId="30" fillId="0" borderId="0" xfId="2" applyFont="1" applyAlignment="1">
      <alignment horizontal="center"/>
    </xf>
    <xf numFmtId="0" fontId="37" fillId="0" borderId="62" xfId="2" applyFont="1" applyBorder="1" applyAlignment="1">
      <alignment horizontal="center" vertical="center"/>
    </xf>
    <xf numFmtId="0" fontId="37" fillId="0" borderId="63" xfId="2" applyFont="1" applyBorder="1" applyAlignment="1">
      <alignment horizontal="center" vertical="center"/>
    </xf>
    <xf numFmtId="0" fontId="37" fillId="0" borderId="118" xfId="2" applyFont="1" applyBorder="1" applyAlignment="1">
      <alignment horizontal="center" vertical="center"/>
    </xf>
    <xf numFmtId="0" fontId="6" fillId="0" borderId="65" xfId="2" applyFont="1" applyBorder="1" applyAlignment="1" applyProtection="1">
      <alignment horizontal="center" vertical="center"/>
      <protection locked="0"/>
    </xf>
    <xf numFmtId="0" fontId="6" fillId="0" borderId="66" xfId="2" applyFont="1" applyBorder="1" applyAlignment="1" applyProtection="1">
      <alignment horizontal="center" vertical="center"/>
      <protection locked="0"/>
    </xf>
    <xf numFmtId="0" fontId="6" fillId="0" borderId="119" xfId="2" applyFont="1" applyBorder="1" applyAlignment="1" applyProtection="1">
      <alignment horizontal="center" vertical="center"/>
      <protection locked="0"/>
    </xf>
  </cellXfs>
  <cellStyles count="3">
    <cellStyle name="桁区切り" xfId="1" builtinId="6"/>
    <cellStyle name="標準" xfId="0" builtinId="0"/>
    <cellStyle name="標準_07 収支報告書【６－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xdr:cNvSpPr>
          <a:spLocks noChangeArrowheads="1"/>
        </xdr:cNvSpPr>
      </xdr:nvSpPr>
      <xdr:spPr bwMode="auto">
        <a:xfrm>
          <a:off x="4772025" y="5172075"/>
          <a:ext cx="40386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179294</xdr:colOff>
      <xdr:row>3</xdr:row>
      <xdr:rowOff>134471</xdr:rowOff>
    </xdr:from>
    <xdr:to>
      <xdr:col>19</xdr:col>
      <xdr:colOff>481853</xdr:colOff>
      <xdr:row>9</xdr:row>
      <xdr:rowOff>280147</xdr:rowOff>
    </xdr:to>
    <xdr:sp macro="" textlink="">
      <xdr:nvSpPr>
        <xdr:cNvPr id="2" name="角丸四角形 1"/>
        <xdr:cNvSpPr/>
      </xdr:nvSpPr>
      <xdr:spPr>
        <a:xfrm>
          <a:off x="11530853" y="974912"/>
          <a:ext cx="3036794" cy="2028264"/>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tabSelected="1" view="pageBreakPreview" topLeftCell="A4" zoomScale="85" zoomScaleNormal="100" zoomScaleSheetLayoutView="85" workbookViewId="0">
      <selection activeCell="AJ41" sqref="AJ41"/>
    </sheetView>
  </sheetViews>
  <sheetFormatPr defaultColWidth="2.44140625" defaultRowHeight="15" customHeight="1" x14ac:dyDescent="0.2"/>
  <cols>
    <col min="1" max="16384" width="2.44140625" style="150"/>
  </cols>
  <sheetData>
    <row r="1" spans="1:52" ht="15" customHeight="1" x14ac:dyDescent="0.2">
      <c r="A1" s="303" t="s">
        <v>63</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row>
    <row r="2" spans="1:52" ht="1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row>
    <row r="3" spans="1:52" ht="15" customHeight="1" x14ac:dyDescent="0.2">
      <c r="A3" s="303"/>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row>
    <row r="4" spans="1:52" ht="15" customHeight="1"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52" ht="32.25" customHeight="1" x14ac:dyDescent="0.2">
      <c r="A5" s="304" t="s">
        <v>228</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row>
    <row r="6" spans="1:52" ht="15" customHeight="1" thickBot="1" x14ac:dyDescent="0.25"/>
    <row r="7" spans="1:52" ht="15" customHeight="1" x14ac:dyDescent="0.2">
      <c r="A7" s="305" t="s">
        <v>229</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7"/>
    </row>
    <row r="8" spans="1:52" ht="15" customHeight="1" x14ac:dyDescent="0.2">
      <c r="A8" s="308"/>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10"/>
    </row>
    <row r="9" spans="1:52" ht="15" customHeight="1" x14ac:dyDescent="0.2">
      <c r="A9" s="308"/>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10"/>
    </row>
    <row r="10" spans="1:52" ht="15" customHeight="1" x14ac:dyDescent="0.2">
      <c r="A10" s="308"/>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10"/>
    </row>
    <row r="11" spans="1:52" ht="15" customHeight="1" x14ac:dyDescent="0.2">
      <c r="A11" s="308"/>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10"/>
    </row>
    <row r="12" spans="1:52" ht="15" customHeight="1" x14ac:dyDescent="0.2">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10"/>
    </row>
    <row r="13" spans="1:52" ht="15" customHeight="1" x14ac:dyDescent="0.2">
      <c r="A13" s="308"/>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10"/>
    </row>
    <row r="14" spans="1:52" ht="15" customHeight="1" x14ac:dyDescent="0.2">
      <c r="A14" s="308"/>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10"/>
    </row>
    <row r="15" spans="1:52" ht="15" customHeight="1" x14ac:dyDescent="0.2">
      <c r="A15" s="308"/>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10"/>
    </row>
    <row r="16" spans="1:52" ht="15" customHeight="1" x14ac:dyDescent="0.2">
      <c r="A16" s="308"/>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10"/>
    </row>
    <row r="17" spans="1:52" ht="15" customHeight="1" x14ac:dyDescent="0.2">
      <c r="A17" s="308"/>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10"/>
    </row>
    <row r="18" spans="1:52" ht="15" customHeight="1" x14ac:dyDescent="0.2">
      <c r="A18" s="308"/>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10"/>
    </row>
    <row r="19" spans="1:52" ht="15" customHeight="1" x14ac:dyDescent="0.2">
      <c r="A19" s="308"/>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row>
    <row r="20" spans="1:52" ht="15" customHeight="1" x14ac:dyDescent="0.2">
      <c r="A20" s="308"/>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row>
    <row r="21" spans="1:52" ht="15" customHeight="1" x14ac:dyDescent="0.2">
      <c r="A21" s="308"/>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row>
    <row r="22" spans="1:52" ht="15" customHeight="1" x14ac:dyDescent="0.2">
      <c r="A22" s="308"/>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row>
    <row r="23" spans="1:52" ht="15" customHeight="1" thickBot="1" x14ac:dyDescent="0.25">
      <c r="A23" s="311"/>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3"/>
    </row>
    <row r="24" spans="1:52" ht="15" customHeight="1" thickBot="1" x14ac:dyDescent="0.2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1:52" ht="15" customHeight="1" x14ac:dyDescent="0.2">
      <c r="A25" s="314" t="s">
        <v>220</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6"/>
    </row>
    <row r="26" spans="1:52" ht="15" customHeight="1" x14ac:dyDescent="0.2">
      <c r="A26" s="317"/>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9"/>
    </row>
    <row r="27" spans="1:52" ht="15" customHeight="1" x14ac:dyDescent="0.2">
      <c r="A27" s="317"/>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9"/>
    </row>
    <row r="28" spans="1:52" ht="15" customHeight="1" thickBot="1" x14ac:dyDescent="0.25">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2"/>
    </row>
    <row r="29" spans="1:52" ht="15" customHeight="1" thickBot="1" x14ac:dyDescent="0.25"/>
    <row r="30" spans="1:52" ht="15" customHeight="1" x14ac:dyDescent="0.2">
      <c r="A30" s="314" t="s">
        <v>211</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4"/>
    </row>
    <row r="31" spans="1:52" ht="15" customHeight="1" x14ac:dyDescent="0.2">
      <c r="A31" s="325"/>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7"/>
    </row>
    <row r="32" spans="1:52" ht="15" customHeight="1" x14ac:dyDescent="0.2">
      <c r="A32" s="325"/>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7"/>
    </row>
    <row r="33" spans="1:52" ht="15" customHeight="1" thickBot="1" x14ac:dyDescent="0.25">
      <c r="A33" s="328"/>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30"/>
    </row>
  </sheetData>
  <mergeCells count="5">
    <mergeCell ref="A1:AZ3"/>
    <mergeCell ref="A5:AZ5"/>
    <mergeCell ref="A7:AZ23"/>
    <mergeCell ref="A25:AZ28"/>
    <mergeCell ref="A30:AZ33"/>
  </mergeCells>
  <phoneticPr fontId="2"/>
  <printOptions horizontalCentered="1" verticalCentered="1"/>
  <pageMargins left="0.78740157480314965" right="0.78740157480314965" top="0.78740157480314965" bottom="0.78740157480314965" header="0" footer="0"/>
  <pageSetup paperSize="9"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166</v>
      </c>
      <c r="C1" s="4"/>
      <c r="D1" s="2"/>
      <c r="F1" s="45"/>
      <c r="G1" s="4" t="s">
        <v>155</v>
      </c>
      <c r="K1" s="188" t="s">
        <v>109</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77"/>
      <c r="B4" s="478"/>
      <c r="C4" s="371"/>
      <c r="D4" s="372"/>
      <c r="E4" s="101"/>
      <c r="F4" s="36"/>
      <c r="G4" s="270"/>
      <c r="H4" s="270"/>
      <c r="I4" s="37"/>
      <c r="J4" s="266"/>
      <c r="K4" s="40"/>
      <c r="M4" s="433"/>
    </row>
    <row r="5" spans="1:13" ht="22.5" customHeight="1" x14ac:dyDescent="0.2">
      <c r="A5" s="410"/>
      <c r="B5" s="411"/>
      <c r="C5" s="371"/>
      <c r="D5" s="372"/>
      <c r="E5" s="52"/>
      <c r="F5" s="10"/>
      <c r="G5" s="227"/>
      <c r="H5" s="227"/>
      <c r="I5" s="33"/>
      <c r="J5" s="51"/>
      <c r="K5" s="39"/>
      <c r="M5" s="433"/>
    </row>
    <row r="6" spans="1:13" ht="22.5" customHeight="1" x14ac:dyDescent="0.2">
      <c r="A6" s="410"/>
      <c r="B6" s="411"/>
      <c r="C6" s="371"/>
      <c r="D6" s="372"/>
      <c r="E6" s="52"/>
      <c r="F6" s="9"/>
      <c r="G6" s="227"/>
      <c r="H6" s="227"/>
      <c r="I6" s="33"/>
      <c r="J6" s="51"/>
      <c r="K6" s="39"/>
      <c r="M6" s="433"/>
    </row>
    <row r="7" spans="1:13" ht="22.5" customHeight="1" x14ac:dyDescent="0.2">
      <c r="A7" s="410"/>
      <c r="B7" s="411"/>
      <c r="C7" s="371"/>
      <c r="D7" s="372"/>
      <c r="E7" s="52"/>
      <c r="F7" s="10"/>
      <c r="G7" s="227"/>
      <c r="H7" s="227"/>
      <c r="I7" s="33"/>
      <c r="J7" s="51"/>
      <c r="K7" s="39"/>
      <c r="M7" s="433"/>
    </row>
    <row r="8" spans="1:13" ht="22.5" customHeight="1" x14ac:dyDescent="0.2">
      <c r="A8" s="410"/>
      <c r="B8" s="411"/>
      <c r="C8" s="371"/>
      <c r="D8" s="372"/>
      <c r="E8" s="52"/>
      <c r="F8" s="253"/>
      <c r="G8" s="227"/>
      <c r="H8" s="227"/>
      <c r="I8" s="33"/>
      <c r="J8" s="51"/>
      <c r="K8" s="39"/>
      <c r="M8" s="433"/>
    </row>
    <row r="9" spans="1:13" ht="22.5" customHeight="1" x14ac:dyDescent="0.2">
      <c r="A9" s="410"/>
      <c r="B9" s="411"/>
      <c r="C9" s="371"/>
      <c r="D9" s="372"/>
      <c r="E9" s="52"/>
      <c r="F9" s="9"/>
      <c r="G9" s="227"/>
      <c r="H9" s="227"/>
      <c r="I9" s="33"/>
      <c r="J9" s="51"/>
      <c r="K9" s="39"/>
      <c r="M9" s="433"/>
    </row>
    <row r="10" spans="1:13" ht="22.5" customHeight="1" x14ac:dyDescent="0.2">
      <c r="A10" s="410"/>
      <c r="B10" s="411"/>
      <c r="C10" s="371"/>
      <c r="D10" s="372"/>
      <c r="E10" s="52"/>
      <c r="F10" s="9"/>
      <c r="G10" s="227"/>
      <c r="H10" s="227"/>
      <c r="I10" s="33"/>
      <c r="J10" s="51"/>
      <c r="K10" s="39"/>
      <c r="M10" s="433"/>
    </row>
    <row r="11" spans="1:13" ht="22.5" customHeight="1" x14ac:dyDescent="0.2">
      <c r="A11" s="410"/>
      <c r="B11" s="411"/>
      <c r="C11" s="371"/>
      <c r="D11" s="372"/>
      <c r="E11" s="52"/>
      <c r="F11" s="9"/>
      <c r="G11" s="227"/>
      <c r="H11" s="227"/>
      <c r="I11" s="33"/>
      <c r="J11" s="51"/>
      <c r="K11" s="39"/>
      <c r="M11" s="433"/>
    </row>
    <row r="12" spans="1:13" ht="22.5" customHeight="1" x14ac:dyDescent="0.2">
      <c r="A12" s="410"/>
      <c r="B12" s="411"/>
      <c r="C12" s="371"/>
      <c r="D12" s="372"/>
      <c r="E12" s="52"/>
      <c r="F12" s="10"/>
      <c r="G12" s="227"/>
      <c r="H12" s="227"/>
      <c r="I12" s="33"/>
      <c r="J12" s="41"/>
      <c r="K12" s="39"/>
      <c r="M12" s="433"/>
    </row>
    <row r="13" spans="1:13" ht="22.5" customHeight="1" x14ac:dyDescent="0.2">
      <c r="A13" s="410"/>
      <c r="B13" s="411"/>
      <c r="C13" s="371"/>
      <c r="D13" s="372"/>
      <c r="E13" s="52"/>
      <c r="F13" s="10"/>
      <c r="G13" s="227"/>
      <c r="H13" s="227"/>
      <c r="I13" s="33"/>
      <c r="J13" s="51"/>
      <c r="K13" s="39"/>
      <c r="M13" s="433"/>
    </row>
    <row r="14" spans="1:13" ht="22.5" customHeight="1" x14ac:dyDescent="0.2">
      <c r="A14" s="477"/>
      <c r="B14" s="478"/>
      <c r="C14" s="371"/>
      <c r="D14" s="372"/>
      <c r="E14" s="101"/>
      <c r="F14" s="36"/>
      <c r="G14" s="270"/>
      <c r="H14" s="270"/>
      <c r="I14" s="37"/>
      <c r="J14" s="272"/>
      <c r="K14" s="273"/>
      <c r="M14" s="433"/>
    </row>
    <row r="15" spans="1:13" ht="22.5" customHeight="1" x14ac:dyDescent="0.2">
      <c r="A15" s="477"/>
      <c r="B15" s="478"/>
      <c r="C15" s="371"/>
      <c r="D15" s="372"/>
      <c r="E15" s="101"/>
      <c r="F15" s="36"/>
      <c r="G15" s="270"/>
      <c r="H15" s="270"/>
      <c r="I15" s="37"/>
      <c r="J15" s="272"/>
      <c r="K15" s="273"/>
      <c r="M15" s="433"/>
    </row>
    <row r="16" spans="1:13" ht="22.5" customHeight="1" x14ac:dyDescent="0.2">
      <c r="A16" s="477"/>
      <c r="B16" s="478"/>
      <c r="C16" s="371"/>
      <c r="D16" s="372"/>
      <c r="E16" s="101"/>
      <c r="F16" s="36"/>
      <c r="G16" s="270"/>
      <c r="H16" s="270"/>
      <c r="I16" s="37"/>
      <c r="J16" s="272"/>
      <c r="K16" s="273"/>
    </row>
    <row r="17" spans="1:14" ht="22.5" customHeight="1" x14ac:dyDescent="0.2">
      <c r="A17" s="477"/>
      <c r="B17" s="478"/>
      <c r="C17" s="371"/>
      <c r="D17" s="372"/>
      <c r="E17" s="101"/>
      <c r="F17" s="36"/>
      <c r="G17" s="270"/>
      <c r="H17" s="270"/>
      <c r="I17" s="37"/>
      <c r="J17" s="272"/>
      <c r="K17" s="273"/>
    </row>
    <row r="18" spans="1:14" ht="22.5" customHeight="1" x14ac:dyDescent="0.2">
      <c r="A18" s="410"/>
      <c r="B18" s="411"/>
      <c r="C18" s="371"/>
      <c r="D18" s="372"/>
      <c r="E18" s="52"/>
      <c r="F18" s="9"/>
      <c r="G18" s="227"/>
      <c r="H18" s="227"/>
      <c r="I18" s="33"/>
      <c r="J18" s="51"/>
      <c r="K18" s="39"/>
    </row>
    <row r="19" spans="1:14" ht="22.5" customHeight="1" x14ac:dyDescent="0.2">
      <c r="A19" s="410"/>
      <c r="B19" s="411"/>
      <c r="C19" s="371"/>
      <c r="D19" s="372"/>
      <c r="E19" s="52"/>
      <c r="F19" s="9"/>
      <c r="G19" s="227"/>
      <c r="H19" s="227"/>
      <c r="I19" s="33"/>
      <c r="J19" s="51"/>
      <c r="K19" s="39"/>
    </row>
    <row r="20" spans="1:14" ht="22.5" customHeight="1" x14ac:dyDescent="0.2">
      <c r="A20" s="410"/>
      <c r="B20" s="411"/>
      <c r="C20" s="371"/>
      <c r="D20" s="372"/>
      <c r="E20" s="52"/>
      <c r="F20" s="9"/>
      <c r="G20" s="227"/>
      <c r="H20" s="227"/>
      <c r="I20" s="33"/>
      <c r="J20" s="51"/>
      <c r="K20" s="39"/>
    </row>
    <row r="21" spans="1:14" ht="22.5" customHeight="1" x14ac:dyDescent="0.2">
      <c r="A21" s="410"/>
      <c r="B21" s="411"/>
      <c r="C21" s="371"/>
      <c r="D21" s="372"/>
      <c r="E21" s="52"/>
      <c r="F21" s="9"/>
      <c r="G21" s="227"/>
      <c r="H21" s="227"/>
      <c r="I21" s="33"/>
      <c r="J21" s="51"/>
      <c r="K21" s="39"/>
    </row>
    <row r="22" spans="1:14" ht="22.5" customHeight="1" x14ac:dyDescent="0.2">
      <c r="A22" s="410"/>
      <c r="B22" s="411"/>
      <c r="C22" s="371"/>
      <c r="D22" s="372"/>
      <c r="E22" s="52"/>
      <c r="F22" s="9"/>
      <c r="G22" s="227"/>
      <c r="H22" s="227"/>
      <c r="I22" s="33"/>
      <c r="J22" s="51"/>
      <c r="K22" s="39"/>
    </row>
    <row r="23" spans="1:14" ht="22.5" customHeight="1" x14ac:dyDescent="0.2">
      <c r="A23" s="410"/>
      <c r="B23" s="411"/>
      <c r="C23" s="371"/>
      <c r="D23" s="372"/>
      <c r="E23" s="52"/>
      <c r="F23" s="9"/>
      <c r="G23" s="227"/>
      <c r="H23" s="227"/>
      <c r="I23" s="33"/>
      <c r="J23" s="51"/>
      <c r="K23" s="39"/>
    </row>
    <row r="24" spans="1:14" ht="22.5" customHeight="1" x14ac:dyDescent="0.2">
      <c r="A24" s="410"/>
      <c r="B24" s="411"/>
      <c r="C24" s="371"/>
      <c r="D24" s="372"/>
      <c r="E24" s="52"/>
      <c r="F24" s="9"/>
      <c r="G24" s="227"/>
      <c r="H24" s="227"/>
      <c r="I24" s="33"/>
      <c r="J24" s="51"/>
      <c r="K24" s="39"/>
      <c r="M24" s="104">
        <f>SUMIF(E4:E26,"立候補準備",C4:C26)</f>
        <v>0</v>
      </c>
      <c r="N24" s="86" t="s">
        <v>21</v>
      </c>
    </row>
    <row r="25" spans="1:14" ht="22.5" customHeight="1" x14ac:dyDescent="0.2">
      <c r="A25" s="410"/>
      <c r="B25" s="411"/>
      <c r="C25" s="371"/>
      <c r="D25" s="372"/>
      <c r="E25" s="52"/>
      <c r="F25" s="9"/>
      <c r="G25" s="227"/>
      <c r="H25" s="227"/>
      <c r="I25" s="33"/>
      <c r="J25" s="51"/>
      <c r="K25" s="39"/>
      <c r="M25" s="104">
        <f>SUMIF(E4:E26,"選 挙 運 動",C4:C26)</f>
        <v>0</v>
      </c>
      <c r="N25" s="86" t="s">
        <v>54</v>
      </c>
    </row>
    <row r="26" spans="1:14" ht="22.5" customHeight="1" thickBot="1" x14ac:dyDescent="0.25">
      <c r="A26" s="410"/>
      <c r="B26" s="411"/>
      <c r="C26" s="479"/>
      <c r="D26" s="480"/>
      <c r="E26" s="52"/>
      <c r="F26" s="263"/>
      <c r="G26" s="271"/>
      <c r="H26" s="271"/>
      <c r="I26" s="269"/>
      <c r="J26" s="267"/>
      <c r="K26" s="268"/>
      <c r="M26" s="104">
        <f>SUM(M24:M25)</f>
        <v>0</v>
      </c>
    </row>
    <row r="27" spans="1:14" ht="18.75" customHeight="1" thickTop="1" thickBot="1" x14ac:dyDescent="0.25">
      <c r="A27" s="469" t="s">
        <v>22</v>
      </c>
      <c r="B27" s="470"/>
      <c r="C27" s="461">
        <f>SUM(C4:C26)</f>
        <v>0</v>
      </c>
      <c r="D27" s="462"/>
      <c r="E27" s="226"/>
      <c r="F27" s="226"/>
      <c r="G27" s="247"/>
      <c r="H27" s="248"/>
      <c r="I27" s="226"/>
      <c r="J27" s="246"/>
      <c r="K27" s="137"/>
      <c r="M27" s="78" t="str">
        <f>IF(M26=C27,"OK","NG")</f>
        <v>OK</v>
      </c>
    </row>
    <row r="28" spans="1:14" ht="18.75" customHeight="1" thickBot="1" x14ac:dyDescent="0.25">
      <c r="A28" s="187" t="s">
        <v>94</v>
      </c>
      <c r="B28" s="3" t="s">
        <v>166</v>
      </c>
      <c r="C28" s="4"/>
      <c r="D28" s="2"/>
      <c r="F28" s="45"/>
      <c r="G28" s="4" t="s">
        <v>156</v>
      </c>
      <c r="K28" s="188" t="s">
        <v>108</v>
      </c>
      <c r="M28" s="433" t="s">
        <v>49</v>
      </c>
    </row>
    <row r="29" spans="1:14" ht="15" customHeight="1" x14ac:dyDescent="0.2">
      <c r="A29" s="418" t="s">
        <v>0</v>
      </c>
      <c r="B29" s="419"/>
      <c r="C29" s="422" t="s">
        <v>100</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77" t="s">
        <v>43</v>
      </c>
      <c r="H30" s="77" t="s">
        <v>1</v>
      </c>
      <c r="I30" s="76" t="s">
        <v>44</v>
      </c>
      <c r="J30" s="464"/>
      <c r="K30" s="416"/>
      <c r="M30" s="433"/>
    </row>
    <row r="31" spans="1:14" ht="22.5" customHeight="1" x14ac:dyDescent="0.2">
      <c r="A31" s="477"/>
      <c r="B31" s="478"/>
      <c r="C31" s="483"/>
      <c r="D31" s="484"/>
      <c r="E31" s="101"/>
      <c r="F31" s="36"/>
      <c r="G31" s="270"/>
      <c r="H31" s="270"/>
      <c r="I31" s="37"/>
      <c r="J31" s="266"/>
      <c r="K31" s="40"/>
      <c r="M31" s="433"/>
    </row>
    <row r="32" spans="1:14" ht="22.5" customHeight="1" x14ac:dyDescent="0.2">
      <c r="A32" s="410"/>
      <c r="B32" s="411"/>
      <c r="C32" s="483"/>
      <c r="D32" s="484"/>
      <c r="E32" s="52"/>
      <c r="F32" s="10"/>
      <c r="G32" s="227"/>
      <c r="H32" s="227"/>
      <c r="I32" s="33"/>
      <c r="J32" s="51"/>
      <c r="K32" s="39"/>
      <c r="M32" s="433"/>
    </row>
    <row r="33" spans="1:13" ht="22.5" customHeight="1" x14ac:dyDescent="0.2">
      <c r="A33" s="410"/>
      <c r="B33" s="411"/>
      <c r="C33" s="483"/>
      <c r="D33" s="484"/>
      <c r="E33" s="52"/>
      <c r="F33" s="9"/>
      <c r="G33" s="227"/>
      <c r="H33" s="227"/>
      <c r="I33" s="33"/>
      <c r="J33" s="51"/>
      <c r="K33" s="39"/>
      <c r="M33" s="433"/>
    </row>
    <row r="34" spans="1:13" ht="22.5" customHeight="1" x14ac:dyDescent="0.2">
      <c r="A34" s="410"/>
      <c r="B34" s="411"/>
      <c r="C34" s="483"/>
      <c r="D34" s="484"/>
      <c r="E34" s="52"/>
      <c r="F34" s="10"/>
      <c r="G34" s="227"/>
      <c r="H34" s="227"/>
      <c r="I34" s="33"/>
      <c r="J34" s="51"/>
      <c r="K34" s="39"/>
      <c r="M34" s="433"/>
    </row>
    <row r="35" spans="1:13" ht="22.5" customHeight="1" x14ac:dyDescent="0.2">
      <c r="A35" s="410"/>
      <c r="B35" s="411"/>
      <c r="C35" s="483"/>
      <c r="D35" s="484"/>
      <c r="E35" s="52"/>
      <c r="F35" s="253"/>
      <c r="G35" s="227"/>
      <c r="H35" s="227"/>
      <c r="I35" s="33"/>
      <c r="J35" s="51"/>
      <c r="K35" s="39"/>
      <c r="M35" s="433"/>
    </row>
    <row r="36" spans="1:13" ht="22.5" customHeight="1" x14ac:dyDescent="0.2">
      <c r="A36" s="410"/>
      <c r="B36" s="411"/>
      <c r="C36" s="483"/>
      <c r="D36" s="484"/>
      <c r="E36" s="52"/>
      <c r="F36" s="9"/>
      <c r="G36" s="227"/>
      <c r="H36" s="227"/>
      <c r="I36" s="33"/>
      <c r="J36" s="51"/>
      <c r="K36" s="39"/>
      <c r="M36" s="433"/>
    </row>
    <row r="37" spans="1:13" ht="22.5" customHeight="1" x14ac:dyDescent="0.2">
      <c r="A37" s="410"/>
      <c r="B37" s="411"/>
      <c r="C37" s="483"/>
      <c r="D37" s="484"/>
      <c r="E37" s="52"/>
      <c r="F37" s="9"/>
      <c r="G37" s="227"/>
      <c r="H37" s="227"/>
      <c r="I37" s="33"/>
      <c r="J37" s="51"/>
      <c r="K37" s="39"/>
      <c r="M37" s="433"/>
    </row>
    <row r="38" spans="1:13" ht="22.5" customHeight="1" x14ac:dyDescent="0.2">
      <c r="A38" s="410"/>
      <c r="B38" s="411"/>
      <c r="C38" s="483"/>
      <c r="D38" s="484"/>
      <c r="E38" s="52"/>
      <c r="F38" s="9"/>
      <c r="G38" s="227"/>
      <c r="H38" s="227"/>
      <c r="I38" s="33"/>
      <c r="J38" s="51"/>
      <c r="K38" s="39"/>
      <c r="M38" s="433"/>
    </row>
    <row r="39" spans="1:13" ht="22.5" customHeight="1" x14ac:dyDescent="0.2">
      <c r="A39" s="410"/>
      <c r="B39" s="411"/>
      <c r="C39" s="483"/>
      <c r="D39" s="484"/>
      <c r="E39" s="52"/>
      <c r="F39" s="10"/>
      <c r="G39" s="227"/>
      <c r="H39" s="227"/>
      <c r="I39" s="33"/>
      <c r="J39" s="41"/>
      <c r="K39" s="39"/>
      <c r="M39" s="433"/>
    </row>
    <row r="40" spans="1:13" ht="22.5" customHeight="1" x14ac:dyDescent="0.2">
      <c r="A40" s="410"/>
      <c r="B40" s="411"/>
      <c r="C40" s="483"/>
      <c r="D40" s="484"/>
      <c r="E40" s="52"/>
      <c r="F40" s="10"/>
      <c r="G40" s="227"/>
      <c r="H40" s="227"/>
      <c r="I40" s="33"/>
      <c r="J40" s="51"/>
      <c r="K40" s="39"/>
      <c r="M40" s="433"/>
    </row>
    <row r="41" spans="1:13" ht="22.5" customHeight="1" x14ac:dyDescent="0.2">
      <c r="A41" s="477"/>
      <c r="B41" s="478"/>
      <c r="C41" s="483"/>
      <c r="D41" s="484"/>
      <c r="E41" s="101"/>
      <c r="F41" s="36"/>
      <c r="G41" s="270"/>
      <c r="H41" s="270"/>
      <c r="I41" s="37"/>
      <c r="J41" s="272"/>
      <c r="K41" s="273"/>
      <c r="M41" s="433"/>
    </row>
    <row r="42" spans="1:13" ht="22.5" customHeight="1" x14ac:dyDescent="0.2">
      <c r="A42" s="477"/>
      <c r="B42" s="478"/>
      <c r="C42" s="483"/>
      <c r="D42" s="484"/>
      <c r="E42" s="101"/>
      <c r="F42" s="36"/>
      <c r="G42" s="270"/>
      <c r="H42" s="270"/>
      <c r="I42" s="37"/>
      <c r="J42" s="272"/>
      <c r="K42" s="273"/>
      <c r="M42" s="433"/>
    </row>
    <row r="43" spans="1:13" ht="22.5" customHeight="1" x14ac:dyDescent="0.2">
      <c r="A43" s="477"/>
      <c r="B43" s="478"/>
      <c r="C43" s="483"/>
      <c r="D43" s="484"/>
      <c r="E43" s="101"/>
      <c r="F43" s="36"/>
      <c r="G43" s="270"/>
      <c r="H43" s="270"/>
      <c r="I43" s="37"/>
      <c r="J43" s="272"/>
      <c r="K43" s="273"/>
    </row>
    <row r="44" spans="1:13" ht="22.5" customHeight="1" x14ac:dyDescent="0.2">
      <c r="A44" s="477"/>
      <c r="B44" s="478"/>
      <c r="C44" s="483"/>
      <c r="D44" s="484"/>
      <c r="E44" s="101"/>
      <c r="F44" s="36"/>
      <c r="G44" s="270"/>
      <c r="H44" s="270"/>
      <c r="I44" s="37"/>
      <c r="J44" s="272"/>
      <c r="K44" s="273"/>
    </row>
    <row r="45" spans="1:13" ht="22.5" customHeight="1" x14ac:dyDescent="0.2">
      <c r="A45" s="410"/>
      <c r="B45" s="411"/>
      <c r="C45" s="483"/>
      <c r="D45" s="484"/>
      <c r="E45" s="52"/>
      <c r="F45" s="9"/>
      <c r="G45" s="227"/>
      <c r="H45" s="227"/>
      <c r="I45" s="33"/>
      <c r="J45" s="51"/>
      <c r="K45" s="39"/>
    </row>
    <row r="46" spans="1:13" ht="22.5" customHeight="1" x14ac:dyDescent="0.2">
      <c r="A46" s="410"/>
      <c r="B46" s="411"/>
      <c r="C46" s="483"/>
      <c r="D46" s="484"/>
      <c r="E46" s="52"/>
      <c r="F46" s="9"/>
      <c r="G46" s="227"/>
      <c r="H46" s="227"/>
      <c r="I46" s="33"/>
      <c r="J46" s="51"/>
      <c r="K46" s="39"/>
    </row>
    <row r="47" spans="1:13" ht="22.5" customHeight="1" x14ac:dyDescent="0.2">
      <c r="A47" s="410"/>
      <c r="B47" s="411"/>
      <c r="C47" s="483"/>
      <c r="D47" s="484"/>
      <c r="E47" s="52"/>
      <c r="F47" s="9"/>
      <c r="G47" s="227"/>
      <c r="H47" s="227"/>
      <c r="I47" s="33"/>
      <c r="J47" s="51"/>
      <c r="K47" s="39"/>
    </row>
    <row r="48" spans="1:13" ht="22.5" customHeight="1" x14ac:dyDescent="0.2">
      <c r="A48" s="410"/>
      <c r="B48" s="411"/>
      <c r="C48" s="483"/>
      <c r="D48" s="484"/>
      <c r="E48" s="52"/>
      <c r="F48" s="9"/>
      <c r="G48" s="227"/>
      <c r="H48" s="227"/>
      <c r="I48" s="33"/>
      <c r="J48" s="51"/>
      <c r="K48" s="39"/>
    </row>
    <row r="49" spans="1:13" ht="22.5" customHeight="1" x14ac:dyDescent="0.2">
      <c r="A49" s="410"/>
      <c r="B49" s="411"/>
      <c r="C49" s="483"/>
      <c r="D49" s="484"/>
      <c r="E49" s="52"/>
      <c r="F49" s="9"/>
      <c r="G49" s="227"/>
      <c r="H49" s="227"/>
      <c r="I49" s="33"/>
      <c r="J49" s="51"/>
      <c r="K49" s="39"/>
    </row>
    <row r="50" spans="1:13" ht="22.5" customHeight="1" x14ac:dyDescent="0.2">
      <c r="A50" s="410"/>
      <c r="B50" s="411"/>
      <c r="C50" s="483"/>
      <c r="D50" s="484"/>
      <c r="E50" s="52"/>
      <c r="F50" s="9"/>
      <c r="G50" s="227"/>
      <c r="H50" s="227"/>
      <c r="I50" s="33"/>
      <c r="J50" s="51"/>
      <c r="K50" s="39"/>
    </row>
    <row r="51" spans="1:13" ht="22.5" customHeight="1" x14ac:dyDescent="0.2">
      <c r="A51" s="410"/>
      <c r="B51" s="411"/>
      <c r="C51" s="483"/>
      <c r="D51" s="484"/>
      <c r="E51" s="52"/>
      <c r="F51" s="9"/>
      <c r="G51" s="227"/>
      <c r="H51" s="227"/>
      <c r="I51" s="33"/>
      <c r="J51" s="51"/>
      <c r="K51" s="39"/>
      <c r="M51" s="104">
        <f>SUMIF(E31:E53,"立候補準備",C31:C53)</f>
        <v>0</v>
      </c>
    </row>
    <row r="52" spans="1:13" ht="22.5" customHeight="1" x14ac:dyDescent="0.2">
      <c r="A52" s="410"/>
      <c r="B52" s="411"/>
      <c r="C52" s="483"/>
      <c r="D52" s="484"/>
      <c r="E52" s="52"/>
      <c r="F52" s="9"/>
      <c r="G52" s="227"/>
      <c r="H52" s="227"/>
      <c r="I52" s="33"/>
      <c r="J52" s="51"/>
      <c r="K52" s="39"/>
      <c r="M52" s="104">
        <f>SUMIF(E31:E53,"選 挙 運 動",C31:C53)</f>
        <v>0</v>
      </c>
    </row>
    <row r="53" spans="1:13" ht="22.5" customHeight="1" thickBot="1" x14ac:dyDescent="0.25">
      <c r="A53" s="410"/>
      <c r="B53" s="411"/>
      <c r="C53" s="479"/>
      <c r="D53" s="480"/>
      <c r="E53" s="52"/>
      <c r="F53" s="263"/>
      <c r="G53" s="271"/>
      <c r="H53" s="271"/>
      <c r="I53" s="269"/>
      <c r="J53" s="267"/>
      <c r="K53" s="268"/>
      <c r="M53" s="104">
        <f>SUM(M51:M52)</f>
        <v>0</v>
      </c>
    </row>
    <row r="54" spans="1:13" ht="18.75" customHeight="1" thickTop="1" thickBot="1" x14ac:dyDescent="0.25">
      <c r="A54" s="469" t="s">
        <v>22</v>
      </c>
      <c r="B54" s="470"/>
      <c r="C54" s="461">
        <f>SUM(C31:C53)</f>
        <v>0</v>
      </c>
      <c r="D54" s="462"/>
      <c r="E54" s="226"/>
      <c r="F54" s="226"/>
      <c r="G54" s="247"/>
      <c r="H54" s="248"/>
      <c r="I54" s="226"/>
      <c r="J54" s="246"/>
      <c r="K54" s="137"/>
      <c r="M54" s="78" t="str">
        <f>IF(M53=C54,"OK","NG")</f>
        <v>OK</v>
      </c>
    </row>
    <row r="55" spans="1:13" ht="18.75" customHeight="1" thickBot="1" x14ac:dyDescent="0.25">
      <c r="A55" s="187" t="s">
        <v>94</v>
      </c>
      <c r="B55" s="3" t="s">
        <v>166</v>
      </c>
      <c r="C55" s="4"/>
      <c r="D55" s="2"/>
      <c r="F55" s="45"/>
      <c r="G55" s="4" t="s">
        <v>157</v>
      </c>
      <c r="K55" s="188" t="s">
        <v>108</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89" t="s">
        <v>43</v>
      </c>
      <c r="H57" s="89" t="s">
        <v>1</v>
      </c>
      <c r="I57" s="88" t="s">
        <v>44</v>
      </c>
      <c r="J57" s="464"/>
      <c r="K57" s="416"/>
      <c r="M57" s="433"/>
    </row>
    <row r="58" spans="1:13" ht="22.5" customHeight="1" x14ac:dyDescent="0.2">
      <c r="A58" s="477"/>
      <c r="B58" s="478"/>
      <c r="C58" s="371"/>
      <c r="D58" s="372"/>
      <c r="E58" s="101"/>
      <c r="F58" s="36"/>
      <c r="G58" s="270"/>
      <c r="H58" s="270"/>
      <c r="I58" s="37"/>
      <c r="J58" s="266"/>
      <c r="K58" s="40"/>
      <c r="M58" s="433"/>
    </row>
    <row r="59" spans="1:13" ht="22.5" customHeight="1" x14ac:dyDescent="0.2">
      <c r="A59" s="410"/>
      <c r="B59" s="411"/>
      <c r="C59" s="371"/>
      <c r="D59" s="372"/>
      <c r="E59" s="52"/>
      <c r="F59" s="10"/>
      <c r="G59" s="227"/>
      <c r="H59" s="227"/>
      <c r="I59" s="33"/>
      <c r="J59" s="51"/>
      <c r="K59" s="39"/>
      <c r="M59" s="433"/>
    </row>
    <row r="60" spans="1:13" ht="22.5" customHeight="1" x14ac:dyDescent="0.2">
      <c r="A60" s="410"/>
      <c r="B60" s="411"/>
      <c r="C60" s="371"/>
      <c r="D60" s="372"/>
      <c r="E60" s="52"/>
      <c r="F60" s="9"/>
      <c r="G60" s="227"/>
      <c r="H60" s="227"/>
      <c r="I60" s="33"/>
      <c r="J60" s="51"/>
      <c r="K60" s="39"/>
      <c r="M60" s="433"/>
    </row>
    <row r="61" spans="1:13" ht="22.5" customHeight="1" x14ac:dyDescent="0.2">
      <c r="A61" s="410"/>
      <c r="B61" s="411"/>
      <c r="C61" s="371"/>
      <c r="D61" s="372"/>
      <c r="E61" s="52"/>
      <c r="F61" s="10"/>
      <c r="G61" s="227"/>
      <c r="H61" s="227"/>
      <c r="I61" s="33"/>
      <c r="J61" s="51"/>
      <c r="K61" s="39"/>
      <c r="M61" s="433"/>
    </row>
    <row r="62" spans="1:13" ht="22.5" customHeight="1" x14ac:dyDescent="0.2">
      <c r="A62" s="410"/>
      <c r="B62" s="411"/>
      <c r="C62" s="371"/>
      <c r="D62" s="372"/>
      <c r="E62" s="52"/>
      <c r="F62" s="253"/>
      <c r="G62" s="227"/>
      <c r="H62" s="227"/>
      <c r="I62" s="33"/>
      <c r="J62" s="51"/>
      <c r="K62" s="39"/>
      <c r="M62" s="433"/>
    </row>
    <row r="63" spans="1:13" ht="22.5" customHeight="1" x14ac:dyDescent="0.2">
      <c r="A63" s="410"/>
      <c r="B63" s="411"/>
      <c r="C63" s="371"/>
      <c r="D63" s="372"/>
      <c r="E63" s="52"/>
      <c r="F63" s="9"/>
      <c r="G63" s="227"/>
      <c r="H63" s="227"/>
      <c r="I63" s="33"/>
      <c r="J63" s="51"/>
      <c r="K63" s="39"/>
      <c r="M63" s="433"/>
    </row>
    <row r="64" spans="1:13" ht="22.5" customHeight="1" x14ac:dyDescent="0.2">
      <c r="A64" s="410"/>
      <c r="B64" s="411"/>
      <c r="C64" s="371"/>
      <c r="D64" s="372"/>
      <c r="E64" s="52"/>
      <c r="F64" s="9"/>
      <c r="G64" s="227"/>
      <c r="H64" s="227"/>
      <c r="I64" s="33"/>
      <c r="J64" s="51"/>
      <c r="K64" s="39"/>
      <c r="M64" s="433"/>
    </row>
    <row r="65" spans="1:13" ht="22.5" customHeight="1" x14ac:dyDescent="0.2">
      <c r="A65" s="410"/>
      <c r="B65" s="411"/>
      <c r="C65" s="371"/>
      <c r="D65" s="372"/>
      <c r="E65" s="52"/>
      <c r="F65" s="9"/>
      <c r="G65" s="227"/>
      <c r="H65" s="227"/>
      <c r="I65" s="33"/>
      <c r="J65" s="51"/>
      <c r="K65" s="39"/>
      <c r="M65" s="433"/>
    </row>
    <row r="66" spans="1:13" ht="22.5" customHeight="1" x14ac:dyDescent="0.2">
      <c r="A66" s="410"/>
      <c r="B66" s="411"/>
      <c r="C66" s="371"/>
      <c r="D66" s="372"/>
      <c r="E66" s="52"/>
      <c r="F66" s="10"/>
      <c r="G66" s="227"/>
      <c r="H66" s="227"/>
      <c r="I66" s="33"/>
      <c r="J66" s="41"/>
      <c r="K66" s="39"/>
      <c r="M66" s="433"/>
    </row>
    <row r="67" spans="1:13" ht="22.5" customHeight="1" x14ac:dyDescent="0.2">
      <c r="A67" s="410"/>
      <c r="B67" s="411"/>
      <c r="C67" s="371"/>
      <c r="D67" s="372"/>
      <c r="E67" s="52"/>
      <c r="F67" s="10"/>
      <c r="G67" s="227"/>
      <c r="H67" s="227"/>
      <c r="I67" s="33"/>
      <c r="J67" s="51"/>
      <c r="K67" s="39"/>
      <c r="M67" s="433"/>
    </row>
    <row r="68" spans="1:13" ht="22.5" customHeight="1" x14ac:dyDescent="0.2">
      <c r="A68" s="477"/>
      <c r="B68" s="478"/>
      <c r="C68" s="371"/>
      <c r="D68" s="372"/>
      <c r="E68" s="101"/>
      <c r="F68" s="36"/>
      <c r="G68" s="270"/>
      <c r="H68" s="270"/>
      <c r="I68" s="37"/>
      <c r="J68" s="272"/>
      <c r="K68" s="273"/>
      <c r="M68" s="433"/>
    </row>
    <row r="69" spans="1:13" ht="22.5" customHeight="1" x14ac:dyDescent="0.2">
      <c r="A69" s="477"/>
      <c r="B69" s="478"/>
      <c r="C69" s="371"/>
      <c r="D69" s="372"/>
      <c r="E69" s="101"/>
      <c r="F69" s="36"/>
      <c r="G69" s="270"/>
      <c r="H69" s="270"/>
      <c r="I69" s="37"/>
      <c r="J69" s="272"/>
      <c r="K69" s="273"/>
      <c r="M69" s="433"/>
    </row>
    <row r="70" spans="1:13" ht="22.5" customHeight="1" x14ac:dyDescent="0.2">
      <c r="A70" s="477"/>
      <c r="B70" s="478"/>
      <c r="C70" s="371"/>
      <c r="D70" s="372"/>
      <c r="E70" s="101"/>
      <c r="F70" s="36"/>
      <c r="G70" s="270"/>
      <c r="H70" s="270"/>
      <c r="I70" s="37"/>
      <c r="J70" s="272"/>
      <c r="K70" s="273"/>
    </row>
    <row r="71" spans="1:13" ht="22.5" customHeight="1" x14ac:dyDescent="0.2">
      <c r="A71" s="477"/>
      <c r="B71" s="478"/>
      <c r="C71" s="371"/>
      <c r="D71" s="372"/>
      <c r="E71" s="101"/>
      <c r="F71" s="36"/>
      <c r="G71" s="270"/>
      <c r="H71" s="270"/>
      <c r="I71" s="37"/>
      <c r="J71" s="272"/>
      <c r="K71" s="273"/>
    </row>
    <row r="72" spans="1:13" ht="22.5" customHeight="1" x14ac:dyDescent="0.2">
      <c r="A72" s="410"/>
      <c r="B72" s="411"/>
      <c r="C72" s="371"/>
      <c r="D72" s="372"/>
      <c r="E72" s="52"/>
      <c r="F72" s="9"/>
      <c r="G72" s="227"/>
      <c r="H72" s="227"/>
      <c r="I72" s="33"/>
      <c r="J72" s="51"/>
      <c r="K72" s="39"/>
    </row>
    <row r="73" spans="1:13" ht="22.5" customHeight="1" x14ac:dyDescent="0.2">
      <c r="A73" s="410"/>
      <c r="B73" s="411"/>
      <c r="C73" s="371"/>
      <c r="D73" s="372"/>
      <c r="E73" s="52"/>
      <c r="F73" s="9"/>
      <c r="G73" s="227"/>
      <c r="H73" s="227"/>
      <c r="I73" s="33"/>
      <c r="J73" s="51"/>
      <c r="K73" s="39"/>
    </row>
    <row r="74" spans="1:13" ht="22.5" customHeight="1" x14ac:dyDescent="0.2">
      <c r="A74" s="410"/>
      <c r="B74" s="411"/>
      <c r="C74" s="371"/>
      <c r="D74" s="372"/>
      <c r="E74" s="52"/>
      <c r="F74" s="9"/>
      <c r="G74" s="227"/>
      <c r="H74" s="227"/>
      <c r="I74" s="33"/>
      <c r="J74" s="51"/>
      <c r="K74" s="39"/>
    </row>
    <row r="75" spans="1:13" ht="22.5" customHeight="1" x14ac:dyDescent="0.2">
      <c r="A75" s="410"/>
      <c r="B75" s="411"/>
      <c r="C75" s="371"/>
      <c r="D75" s="372"/>
      <c r="E75" s="52"/>
      <c r="F75" s="9"/>
      <c r="G75" s="227"/>
      <c r="H75" s="227"/>
      <c r="I75" s="33"/>
      <c r="J75" s="51"/>
      <c r="K75" s="39"/>
    </row>
    <row r="76" spans="1:13" ht="22.5" customHeight="1" x14ac:dyDescent="0.2">
      <c r="A76" s="410"/>
      <c r="B76" s="411"/>
      <c r="C76" s="371"/>
      <c r="D76" s="372"/>
      <c r="E76" s="52"/>
      <c r="F76" s="9"/>
      <c r="G76" s="227"/>
      <c r="H76" s="227"/>
      <c r="I76" s="33"/>
      <c r="J76" s="51"/>
      <c r="K76" s="39"/>
    </row>
    <row r="77" spans="1:13" ht="22.5" customHeight="1" x14ac:dyDescent="0.2">
      <c r="A77" s="410"/>
      <c r="B77" s="411"/>
      <c r="C77" s="371"/>
      <c r="D77" s="372"/>
      <c r="E77" s="52"/>
      <c r="F77" s="9"/>
      <c r="G77" s="227"/>
      <c r="H77" s="227"/>
      <c r="I77" s="33"/>
      <c r="J77" s="51"/>
      <c r="K77" s="39"/>
    </row>
    <row r="78" spans="1:13" ht="22.5" customHeight="1" x14ac:dyDescent="0.2">
      <c r="A78" s="410"/>
      <c r="B78" s="411"/>
      <c r="C78" s="371"/>
      <c r="D78" s="372"/>
      <c r="E78" s="52"/>
      <c r="F78" s="9"/>
      <c r="G78" s="227"/>
      <c r="H78" s="227"/>
      <c r="I78" s="33"/>
      <c r="J78" s="51"/>
      <c r="K78" s="39"/>
      <c r="M78" s="104">
        <f>SUMIF(E58:E80,"立候補準備",C58:C80)</f>
        <v>0</v>
      </c>
    </row>
    <row r="79" spans="1:13" ht="22.5" customHeight="1" x14ac:dyDescent="0.2">
      <c r="A79" s="410"/>
      <c r="B79" s="411"/>
      <c r="C79" s="371"/>
      <c r="D79" s="372"/>
      <c r="E79" s="52"/>
      <c r="F79" s="9"/>
      <c r="G79" s="227"/>
      <c r="H79" s="227"/>
      <c r="I79" s="33"/>
      <c r="J79" s="51"/>
      <c r="K79" s="39"/>
      <c r="M79" s="104">
        <f>SUMIF(E58:E80,"選 挙 運 動",C58:C80)</f>
        <v>0</v>
      </c>
    </row>
    <row r="80" spans="1:13" ht="22.5" customHeight="1" thickBot="1" x14ac:dyDescent="0.25">
      <c r="A80" s="410"/>
      <c r="B80" s="411"/>
      <c r="C80" s="479"/>
      <c r="D80" s="480"/>
      <c r="E80" s="52"/>
      <c r="F80" s="263"/>
      <c r="G80" s="271"/>
      <c r="H80" s="271"/>
      <c r="I80" s="269"/>
      <c r="J80" s="267"/>
      <c r="K80" s="268"/>
      <c r="M80" s="104">
        <f>SUM(M78:M79)</f>
        <v>0</v>
      </c>
    </row>
    <row r="81" spans="1:13" ht="18.75" customHeight="1" thickTop="1" thickBot="1" x14ac:dyDescent="0.25">
      <c r="A81" s="469" t="s">
        <v>22</v>
      </c>
      <c r="B81" s="470"/>
      <c r="C81" s="461">
        <f>SUM(C58:C80)</f>
        <v>0</v>
      </c>
      <c r="D81" s="462"/>
      <c r="E81" s="226"/>
      <c r="F81" s="226"/>
      <c r="G81" s="247"/>
      <c r="H81" s="248"/>
      <c r="I81" s="35"/>
      <c r="J81" s="246"/>
      <c r="K81" s="137"/>
      <c r="M81" s="78" t="str">
        <f>IF(M80=C81,"OK","NG")</f>
        <v>OK</v>
      </c>
    </row>
    <row r="82" spans="1:13" ht="18.75" customHeight="1" thickBot="1" x14ac:dyDescent="0.25">
      <c r="A82" s="187" t="s">
        <v>94</v>
      </c>
      <c r="B82" s="3" t="s">
        <v>166</v>
      </c>
      <c r="C82" s="4"/>
      <c r="D82" s="2"/>
      <c r="F82" s="45"/>
      <c r="G82" s="4" t="s">
        <v>158</v>
      </c>
      <c r="K82" s="188" t="s">
        <v>108</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93" t="s">
        <v>43</v>
      </c>
      <c r="H84" s="93" t="s">
        <v>1</v>
      </c>
      <c r="I84" s="92" t="s">
        <v>44</v>
      </c>
      <c r="J84" s="464"/>
      <c r="K84" s="416"/>
      <c r="M84" s="433"/>
    </row>
    <row r="85" spans="1:13" ht="22.5" customHeight="1" x14ac:dyDescent="0.2">
      <c r="A85" s="477"/>
      <c r="B85" s="478"/>
      <c r="C85" s="371"/>
      <c r="D85" s="372"/>
      <c r="E85" s="101"/>
      <c r="F85" s="36"/>
      <c r="G85" s="270"/>
      <c r="H85" s="270"/>
      <c r="I85" s="37"/>
      <c r="J85" s="266"/>
      <c r="K85" s="40"/>
      <c r="M85" s="433"/>
    </row>
    <row r="86" spans="1:13" ht="22.5" customHeight="1" x14ac:dyDescent="0.2">
      <c r="A86" s="410"/>
      <c r="B86" s="411"/>
      <c r="C86" s="371"/>
      <c r="D86" s="372"/>
      <c r="E86" s="52"/>
      <c r="F86" s="10"/>
      <c r="G86" s="227"/>
      <c r="H86" s="227"/>
      <c r="I86" s="33"/>
      <c r="J86" s="51"/>
      <c r="K86" s="39"/>
      <c r="M86" s="433"/>
    </row>
    <row r="87" spans="1:13" ht="22.5" customHeight="1" x14ac:dyDescent="0.2">
      <c r="A87" s="410"/>
      <c r="B87" s="411"/>
      <c r="C87" s="371"/>
      <c r="D87" s="372"/>
      <c r="E87" s="52"/>
      <c r="F87" s="9"/>
      <c r="G87" s="227"/>
      <c r="H87" s="227"/>
      <c r="I87" s="33"/>
      <c r="J87" s="51"/>
      <c r="K87" s="39"/>
      <c r="M87" s="433"/>
    </row>
    <row r="88" spans="1:13" ht="22.5" customHeight="1" x14ac:dyDescent="0.2">
      <c r="A88" s="410"/>
      <c r="B88" s="411"/>
      <c r="C88" s="371"/>
      <c r="D88" s="372"/>
      <c r="E88" s="52"/>
      <c r="F88" s="10"/>
      <c r="G88" s="227"/>
      <c r="H88" s="227"/>
      <c r="I88" s="33"/>
      <c r="J88" s="51"/>
      <c r="K88" s="39"/>
      <c r="M88" s="433"/>
    </row>
    <row r="89" spans="1:13" ht="22.5" customHeight="1" x14ac:dyDescent="0.2">
      <c r="A89" s="410"/>
      <c r="B89" s="411"/>
      <c r="C89" s="371"/>
      <c r="D89" s="372"/>
      <c r="E89" s="52"/>
      <c r="F89" s="253"/>
      <c r="G89" s="227"/>
      <c r="H89" s="227"/>
      <c r="I89" s="33"/>
      <c r="J89" s="51"/>
      <c r="K89" s="39"/>
      <c r="M89" s="433"/>
    </row>
    <row r="90" spans="1:13" ht="22.5" customHeight="1" x14ac:dyDescent="0.2">
      <c r="A90" s="410"/>
      <c r="B90" s="411"/>
      <c r="C90" s="371"/>
      <c r="D90" s="372"/>
      <c r="E90" s="52"/>
      <c r="F90" s="9"/>
      <c r="G90" s="227"/>
      <c r="H90" s="227"/>
      <c r="I90" s="33"/>
      <c r="J90" s="51"/>
      <c r="K90" s="39"/>
      <c r="M90" s="433"/>
    </row>
    <row r="91" spans="1:13" ht="22.5" customHeight="1" x14ac:dyDescent="0.2">
      <c r="A91" s="410"/>
      <c r="B91" s="411"/>
      <c r="C91" s="371"/>
      <c r="D91" s="372"/>
      <c r="E91" s="52"/>
      <c r="F91" s="9"/>
      <c r="G91" s="227"/>
      <c r="H91" s="227"/>
      <c r="I91" s="33"/>
      <c r="J91" s="51"/>
      <c r="K91" s="39"/>
      <c r="M91" s="433"/>
    </row>
    <row r="92" spans="1:13" ht="22.5" customHeight="1" x14ac:dyDescent="0.2">
      <c r="A92" s="410"/>
      <c r="B92" s="411"/>
      <c r="C92" s="371"/>
      <c r="D92" s="372"/>
      <c r="E92" s="52"/>
      <c r="F92" s="9"/>
      <c r="G92" s="227"/>
      <c r="H92" s="227"/>
      <c r="I92" s="33"/>
      <c r="J92" s="51"/>
      <c r="K92" s="39"/>
      <c r="M92" s="433"/>
    </row>
    <row r="93" spans="1:13" ht="22.5" customHeight="1" x14ac:dyDescent="0.2">
      <c r="A93" s="410"/>
      <c r="B93" s="411"/>
      <c r="C93" s="371"/>
      <c r="D93" s="372"/>
      <c r="E93" s="52"/>
      <c r="F93" s="10"/>
      <c r="G93" s="227"/>
      <c r="H93" s="227"/>
      <c r="I93" s="33"/>
      <c r="J93" s="41"/>
      <c r="K93" s="39"/>
      <c r="M93" s="433"/>
    </row>
    <row r="94" spans="1:13" ht="22.5" customHeight="1" x14ac:dyDescent="0.2">
      <c r="A94" s="410"/>
      <c r="B94" s="411"/>
      <c r="C94" s="371"/>
      <c r="D94" s="372"/>
      <c r="E94" s="52"/>
      <c r="F94" s="10"/>
      <c r="G94" s="227"/>
      <c r="H94" s="227"/>
      <c r="I94" s="33"/>
      <c r="J94" s="51"/>
      <c r="K94" s="39"/>
      <c r="M94" s="433"/>
    </row>
    <row r="95" spans="1:13" ht="22.5" customHeight="1" x14ac:dyDescent="0.2">
      <c r="A95" s="477"/>
      <c r="B95" s="478"/>
      <c r="C95" s="371"/>
      <c r="D95" s="372"/>
      <c r="E95" s="101"/>
      <c r="F95" s="36"/>
      <c r="G95" s="270"/>
      <c r="H95" s="270"/>
      <c r="I95" s="37"/>
      <c r="J95" s="272"/>
      <c r="K95" s="273"/>
      <c r="M95" s="433"/>
    </row>
    <row r="96" spans="1:13" ht="22.5" customHeight="1" x14ac:dyDescent="0.2">
      <c r="A96" s="477"/>
      <c r="B96" s="478"/>
      <c r="C96" s="371"/>
      <c r="D96" s="372"/>
      <c r="E96" s="101"/>
      <c r="F96" s="36"/>
      <c r="G96" s="270"/>
      <c r="H96" s="270"/>
      <c r="I96" s="37"/>
      <c r="J96" s="272"/>
      <c r="K96" s="273"/>
      <c r="M96" s="433"/>
    </row>
    <row r="97" spans="1:13" ht="22.5" customHeight="1" x14ac:dyDescent="0.2">
      <c r="A97" s="477"/>
      <c r="B97" s="478"/>
      <c r="C97" s="371"/>
      <c r="D97" s="372"/>
      <c r="E97" s="101"/>
      <c r="F97" s="36"/>
      <c r="G97" s="270"/>
      <c r="H97" s="270"/>
      <c r="I97" s="37"/>
      <c r="J97" s="272"/>
      <c r="K97" s="273"/>
    </row>
    <row r="98" spans="1:13" ht="22.5" customHeight="1" x14ac:dyDescent="0.2">
      <c r="A98" s="477"/>
      <c r="B98" s="478"/>
      <c r="C98" s="371"/>
      <c r="D98" s="372"/>
      <c r="E98" s="101"/>
      <c r="F98" s="36"/>
      <c r="G98" s="270"/>
      <c r="H98" s="270"/>
      <c r="I98" s="37"/>
      <c r="J98" s="272"/>
      <c r="K98" s="273"/>
    </row>
    <row r="99" spans="1:13" ht="22.5" customHeight="1" x14ac:dyDescent="0.2">
      <c r="A99" s="410"/>
      <c r="B99" s="411"/>
      <c r="C99" s="371"/>
      <c r="D99" s="372"/>
      <c r="E99" s="52"/>
      <c r="F99" s="9"/>
      <c r="G99" s="227"/>
      <c r="H99" s="227"/>
      <c r="I99" s="33"/>
      <c r="J99" s="51"/>
      <c r="K99" s="39"/>
    </row>
    <row r="100" spans="1:13" ht="22.5" customHeight="1" x14ac:dyDescent="0.2">
      <c r="A100" s="410"/>
      <c r="B100" s="411"/>
      <c r="C100" s="371"/>
      <c r="D100" s="372"/>
      <c r="E100" s="52"/>
      <c r="F100" s="9"/>
      <c r="G100" s="227"/>
      <c r="H100" s="227"/>
      <c r="I100" s="33"/>
      <c r="J100" s="51"/>
      <c r="K100" s="39"/>
    </row>
    <row r="101" spans="1:13" ht="22.5" customHeight="1" x14ac:dyDescent="0.2">
      <c r="A101" s="410"/>
      <c r="B101" s="411"/>
      <c r="C101" s="371"/>
      <c r="D101" s="372"/>
      <c r="E101" s="52"/>
      <c r="F101" s="9"/>
      <c r="G101" s="227"/>
      <c r="H101" s="227"/>
      <c r="I101" s="33"/>
      <c r="J101" s="51"/>
      <c r="K101" s="39"/>
    </row>
    <row r="102" spans="1:13" ht="22.5" customHeight="1" x14ac:dyDescent="0.2">
      <c r="A102" s="410"/>
      <c r="B102" s="411"/>
      <c r="C102" s="371"/>
      <c r="D102" s="372"/>
      <c r="E102" s="52"/>
      <c r="F102" s="9"/>
      <c r="G102" s="227"/>
      <c r="H102" s="227"/>
      <c r="I102" s="33"/>
      <c r="J102" s="51"/>
      <c r="K102" s="39"/>
    </row>
    <row r="103" spans="1:13" ht="22.5" customHeight="1" x14ac:dyDescent="0.2">
      <c r="A103" s="410"/>
      <c r="B103" s="411"/>
      <c r="C103" s="371"/>
      <c r="D103" s="372"/>
      <c r="E103" s="52"/>
      <c r="F103" s="9"/>
      <c r="G103" s="227"/>
      <c r="H103" s="227"/>
      <c r="I103" s="33"/>
      <c r="J103" s="51"/>
      <c r="K103" s="39"/>
    </row>
    <row r="104" spans="1:13" ht="22.5" customHeight="1" x14ac:dyDescent="0.2">
      <c r="A104" s="410"/>
      <c r="B104" s="411"/>
      <c r="C104" s="371"/>
      <c r="D104" s="372"/>
      <c r="E104" s="52"/>
      <c r="F104" s="9"/>
      <c r="G104" s="227"/>
      <c r="H104" s="227"/>
      <c r="I104" s="33"/>
      <c r="J104" s="51"/>
      <c r="K104" s="39"/>
    </row>
    <row r="105" spans="1:13" ht="22.5" customHeight="1" x14ac:dyDescent="0.2">
      <c r="A105" s="410"/>
      <c r="B105" s="411"/>
      <c r="C105" s="371"/>
      <c r="D105" s="372"/>
      <c r="E105" s="52"/>
      <c r="F105" s="9"/>
      <c r="G105" s="227"/>
      <c r="H105" s="227"/>
      <c r="I105" s="33"/>
      <c r="J105" s="51"/>
      <c r="K105" s="39"/>
      <c r="M105" s="104">
        <f>SUMIF(E85:E107,"立候補準備",C85:C107)</f>
        <v>0</v>
      </c>
    </row>
    <row r="106" spans="1:13" ht="22.5" customHeight="1" x14ac:dyDescent="0.2">
      <c r="A106" s="410"/>
      <c r="B106" s="411"/>
      <c r="C106" s="371"/>
      <c r="D106" s="372"/>
      <c r="E106" s="52"/>
      <c r="F106" s="9"/>
      <c r="G106" s="227"/>
      <c r="H106" s="227"/>
      <c r="I106" s="33"/>
      <c r="J106" s="51"/>
      <c r="K106" s="39"/>
      <c r="M106" s="104">
        <f>SUMIF(E85:E107,"選 挙 運 動",C85:C107)</f>
        <v>0</v>
      </c>
    </row>
    <row r="107" spans="1:13" ht="22.5" customHeight="1" thickBot="1" x14ac:dyDescent="0.25">
      <c r="A107" s="410"/>
      <c r="B107" s="411"/>
      <c r="C107" s="479"/>
      <c r="D107" s="480"/>
      <c r="E107" s="52"/>
      <c r="F107" s="263"/>
      <c r="G107" s="271"/>
      <c r="H107" s="271"/>
      <c r="I107" s="269"/>
      <c r="J107" s="267"/>
      <c r="K107" s="268"/>
      <c r="M107" s="104">
        <f>SUM(M105:M106)</f>
        <v>0</v>
      </c>
    </row>
    <row r="108" spans="1:13" ht="18.75" customHeight="1" thickTop="1" thickBot="1" x14ac:dyDescent="0.25">
      <c r="A108" s="469" t="s">
        <v>22</v>
      </c>
      <c r="B108" s="470"/>
      <c r="C108" s="461">
        <f>SUM(C85:C107)</f>
        <v>0</v>
      </c>
      <c r="D108" s="462"/>
      <c r="E108" s="226"/>
      <c r="F108" s="226"/>
      <c r="G108" s="247"/>
      <c r="H108" s="248"/>
      <c r="I108" s="226"/>
      <c r="J108" s="246"/>
      <c r="K108" s="137"/>
      <c r="M108" s="78" t="str">
        <f>IF(M107=C108,"OK","NG")</f>
        <v>OK</v>
      </c>
    </row>
  </sheetData>
  <mergeCells count="224">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 ref="C71:D71"/>
    <mergeCell ref="C91:D91"/>
    <mergeCell ref="C92:D92"/>
    <mergeCell ref="C72:D72"/>
    <mergeCell ref="C73:D73"/>
    <mergeCell ref="C74:D74"/>
    <mergeCell ref="C75:D75"/>
    <mergeCell ref="C76:D76"/>
    <mergeCell ref="C77:D77"/>
    <mergeCell ref="C78:D78"/>
    <mergeCell ref="C79:D79"/>
    <mergeCell ref="C80:D80"/>
    <mergeCell ref="C53:D53"/>
    <mergeCell ref="C54:D54"/>
    <mergeCell ref="C58:D58"/>
    <mergeCell ref="C59:D59"/>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3:D33"/>
    <mergeCell ref="C34:D34"/>
    <mergeCell ref="C35:D35"/>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A12:B12"/>
    <mergeCell ref="A15:B15"/>
    <mergeCell ref="A16:B16"/>
    <mergeCell ref="A14:B14"/>
    <mergeCell ref="A18:B18"/>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9:B19"/>
    <mergeCell ref="A26:B26"/>
    <mergeCell ref="A27:B27"/>
    <mergeCell ref="A17:B17"/>
    <mergeCell ref="A20:B20"/>
    <mergeCell ref="A21:B21"/>
    <mergeCell ref="A22:B22"/>
    <mergeCell ref="A23:B23"/>
    <mergeCell ref="A24:B24"/>
    <mergeCell ref="A25:B25"/>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G29:I29"/>
    <mergeCell ref="J29:J30"/>
    <mergeCell ref="K29:K30"/>
    <mergeCell ref="A31:B31"/>
    <mergeCell ref="A32:B32"/>
    <mergeCell ref="A33:B33"/>
    <mergeCell ref="A34:B34"/>
    <mergeCell ref="A35:B35"/>
    <mergeCell ref="A36:B36"/>
    <mergeCell ref="C36:D36"/>
    <mergeCell ref="A54:B54"/>
    <mergeCell ref="A49:B49"/>
    <mergeCell ref="A50:B50"/>
    <mergeCell ref="A51:B51"/>
    <mergeCell ref="A52:B52"/>
    <mergeCell ref="A53:B53"/>
    <mergeCell ref="A44:B44"/>
    <mergeCell ref="A45:B45"/>
    <mergeCell ref="A46:B46"/>
    <mergeCell ref="A47:B47"/>
    <mergeCell ref="A48:B48"/>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G56:I56"/>
    <mergeCell ref="J56:J57"/>
    <mergeCell ref="K56:K57"/>
    <mergeCell ref="A58:B58"/>
    <mergeCell ref="A59:B59"/>
    <mergeCell ref="A60:B60"/>
    <mergeCell ref="A61:B61"/>
    <mergeCell ref="A62:B62"/>
    <mergeCell ref="A63:B63"/>
    <mergeCell ref="C60:D60"/>
    <mergeCell ref="C61:D61"/>
    <mergeCell ref="C62:D62"/>
    <mergeCell ref="A81:B81"/>
    <mergeCell ref="A76:B76"/>
    <mergeCell ref="A77:B77"/>
    <mergeCell ref="A78:B78"/>
    <mergeCell ref="A79:B79"/>
    <mergeCell ref="A80:B80"/>
    <mergeCell ref="A71:B71"/>
    <mergeCell ref="A72:B72"/>
    <mergeCell ref="A73:B73"/>
    <mergeCell ref="A74:B74"/>
    <mergeCell ref="A75:B75"/>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G83:I83"/>
    <mergeCell ref="J83:J84"/>
    <mergeCell ref="K83:K84"/>
    <mergeCell ref="A85:B85"/>
    <mergeCell ref="A86:B86"/>
    <mergeCell ref="A87:B87"/>
    <mergeCell ref="A88:B88"/>
    <mergeCell ref="A89:B89"/>
    <mergeCell ref="A90:B90"/>
    <mergeCell ref="A108:B108"/>
    <mergeCell ref="A103:B103"/>
    <mergeCell ref="A104:B104"/>
    <mergeCell ref="A105:B105"/>
    <mergeCell ref="A106:B106"/>
    <mergeCell ref="A107:B107"/>
    <mergeCell ref="A98:B98"/>
    <mergeCell ref="A99:B99"/>
    <mergeCell ref="A100:B100"/>
    <mergeCell ref="A101:B101"/>
    <mergeCell ref="A102:B102"/>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167</v>
      </c>
      <c r="C1" s="4"/>
      <c r="D1" s="2"/>
      <c r="F1" s="45"/>
      <c r="G1" s="4" t="s">
        <v>155</v>
      </c>
      <c r="K1" s="188" t="s">
        <v>110</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77"/>
      <c r="B4" s="478"/>
      <c r="C4" s="371"/>
      <c r="D4" s="372"/>
      <c r="E4" s="101"/>
      <c r="F4" s="36"/>
      <c r="G4" s="270"/>
      <c r="H4" s="270"/>
      <c r="I4" s="37"/>
      <c r="J4" s="274"/>
      <c r="K4" s="40"/>
      <c r="M4" s="433"/>
    </row>
    <row r="5" spans="1:13" ht="22.5" customHeight="1" x14ac:dyDescent="0.2">
      <c r="A5" s="410"/>
      <c r="B5" s="411"/>
      <c r="C5" s="371"/>
      <c r="D5" s="372"/>
      <c r="E5" s="52"/>
      <c r="F5" s="10"/>
      <c r="G5" s="227"/>
      <c r="H5" s="227"/>
      <c r="I5" s="33"/>
      <c r="J5" s="260"/>
      <c r="K5" s="39"/>
      <c r="M5" s="433"/>
    </row>
    <row r="6" spans="1:13" ht="22.5" customHeight="1" x14ac:dyDescent="0.2">
      <c r="A6" s="410"/>
      <c r="B6" s="411"/>
      <c r="C6" s="371"/>
      <c r="D6" s="372"/>
      <c r="E6" s="52"/>
      <c r="F6" s="9"/>
      <c r="G6" s="227"/>
      <c r="H6" s="227"/>
      <c r="I6" s="33"/>
      <c r="J6" s="260"/>
      <c r="K6" s="39"/>
      <c r="M6" s="433"/>
    </row>
    <row r="7" spans="1:13" ht="22.5" customHeight="1" x14ac:dyDescent="0.2">
      <c r="A7" s="410"/>
      <c r="B7" s="411"/>
      <c r="C7" s="371"/>
      <c r="D7" s="372"/>
      <c r="E7" s="52"/>
      <c r="F7" s="10"/>
      <c r="G7" s="227"/>
      <c r="H7" s="227"/>
      <c r="I7" s="33"/>
      <c r="J7" s="260"/>
      <c r="K7" s="39"/>
      <c r="M7" s="433"/>
    </row>
    <row r="8" spans="1:13" ht="22.5" customHeight="1" x14ac:dyDescent="0.2">
      <c r="A8" s="410"/>
      <c r="B8" s="411"/>
      <c r="C8" s="371"/>
      <c r="D8" s="372"/>
      <c r="E8" s="52"/>
      <c r="F8" s="253"/>
      <c r="G8" s="227"/>
      <c r="H8" s="227"/>
      <c r="I8" s="33"/>
      <c r="J8" s="260"/>
      <c r="K8" s="39"/>
      <c r="M8" s="433"/>
    </row>
    <row r="9" spans="1:13" ht="22.5" customHeight="1" x14ac:dyDescent="0.2">
      <c r="A9" s="410"/>
      <c r="B9" s="411"/>
      <c r="C9" s="371"/>
      <c r="D9" s="372"/>
      <c r="E9" s="52"/>
      <c r="F9" s="9"/>
      <c r="G9" s="227"/>
      <c r="H9" s="227"/>
      <c r="I9" s="33"/>
      <c r="J9" s="260"/>
      <c r="K9" s="39"/>
      <c r="M9" s="433"/>
    </row>
    <row r="10" spans="1:13" ht="22.5" customHeight="1" x14ac:dyDescent="0.2">
      <c r="A10" s="410"/>
      <c r="B10" s="411"/>
      <c r="C10" s="371"/>
      <c r="D10" s="372"/>
      <c r="E10" s="52"/>
      <c r="F10" s="9"/>
      <c r="G10" s="227"/>
      <c r="H10" s="227"/>
      <c r="I10" s="33"/>
      <c r="J10" s="260"/>
      <c r="K10" s="39"/>
      <c r="M10" s="433"/>
    </row>
    <row r="11" spans="1:13" ht="22.5" customHeight="1" x14ac:dyDescent="0.2">
      <c r="A11" s="410"/>
      <c r="B11" s="411"/>
      <c r="C11" s="371"/>
      <c r="D11" s="372"/>
      <c r="E11" s="52"/>
      <c r="F11" s="9"/>
      <c r="G11" s="227"/>
      <c r="H11" s="227"/>
      <c r="I11" s="33"/>
      <c r="J11" s="260"/>
      <c r="K11" s="39"/>
      <c r="M11" s="433"/>
    </row>
    <row r="12" spans="1:13" ht="22.5" customHeight="1" x14ac:dyDescent="0.2">
      <c r="A12" s="410"/>
      <c r="B12" s="411"/>
      <c r="C12" s="371"/>
      <c r="D12" s="372"/>
      <c r="E12" s="52"/>
      <c r="F12" s="9"/>
      <c r="G12" s="227"/>
      <c r="H12" s="227"/>
      <c r="I12" s="33"/>
      <c r="J12" s="260"/>
      <c r="K12" s="39"/>
      <c r="M12" s="433"/>
    </row>
    <row r="13" spans="1:13" ht="22.5" customHeight="1" x14ac:dyDescent="0.2">
      <c r="A13" s="410"/>
      <c r="B13" s="411"/>
      <c r="C13" s="371"/>
      <c r="D13" s="372"/>
      <c r="E13" s="52"/>
      <c r="F13" s="9"/>
      <c r="G13" s="227"/>
      <c r="H13" s="227"/>
      <c r="I13" s="33"/>
      <c r="J13" s="260"/>
      <c r="K13" s="39"/>
      <c r="M13" s="433"/>
    </row>
    <row r="14" spans="1:13" ht="22.5" customHeight="1" x14ac:dyDescent="0.2">
      <c r="A14" s="410"/>
      <c r="B14" s="411"/>
      <c r="C14" s="371"/>
      <c r="D14" s="372"/>
      <c r="E14" s="52"/>
      <c r="F14" s="9"/>
      <c r="G14" s="227"/>
      <c r="H14" s="227"/>
      <c r="I14" s="33"/>
      <c r="J14" s="260"/>
      <c r="K14" s="39"/>
      <c r="M14" s="433"/>
    </row>
    <row r="15" spans="1:13" ht="22.5" customHeight="1" x14ac:dyDescent="0.2">
      <c r="A15" s="410"/>
      <c r="B15" s="411"/>
      <c r="C15" s="371"/>
      <c r="D15" s="372"/>
      <c r="E15" s="52"/>
      <c r="F15" s="10"/>
      <c r="G15" s="227"/>
      <c r="H15" s="227"/>
      <c r="I15" s="33"/>
      <c r="J15" s="11"/>
      <c r="K15" s="39"/>
      <c r="M15" s="433"/>
    </row>
    <row r="16" spans="1:13" ht="22.5" customHeight="1" x14ac:dyDescent="0.2">
      <c r="A16" s="410"/>
      <c r="B16" s="411"/>
      <c r="C16" s="371"/>
      <c r="D16" s="372"/>
      <c r="E16" s="52"/>
      <c r="F16" s="10"/>
      <c r="G16" s="227"/>
      <c r="H16" s="227"/>
      <c r="I16" s="33"/>
      <c r="J16" s="260"/>
      <c r="K16" s="39"/>
    </row>
    <row r="17" spans="1:14" ht="22.5" customHeight="1" x14ac:dyDescent="0.2">
      <c r="A17" s="477"/>
      <c r="B17" s="478"/>
      <c r="C17" s="371"/>
      <c r="D17" s="372"/>
      <c r="E17" s="101"/>
      <c r="F17" s="36"/>
      <c r="G17" s="270"/>
      <c r="H17" s="270"/>
      <c r="I17" s="37"/>
      <c r="J17" s="261"/>
      <c r="K17" s="273"/>
    </row>
    <row r="18" spans="1:14" ht="22.5" customHeight="1" x14ac:dyDescent="0.2">
      <c r="A18" s="410"/>
      <c r="B18" s="411"/>
      <c r="C18" s="371"/>
      <c r="D18" s="372"/>
      <c r="E18" s="52"/>
      <c r="F18" s="9"/>
      <c r="G18" s="227"/>
      <c r="H18" s="227"/>
      <c r="I18" s="33"/>
      <c r="J18" s="260"/>
      <c r="K18" s="39"/>
    </row>
    <row r="19" spans="1:14" ht="22.5" customHeight="1" x14ac:dyDescent="0.2">
      <c r="A19" s="410"/>
      <c r="B19" s="411"/>
      <c r="C19" s="371"/>
      <c r="D19" s="372"/>
      <c r="E19" s="52"/>
      <c r="F19" s="9"/>
      <c r="G19" s="227"/>
      <c r="H19" s="227"/>
      <c r="I19" s="33"/>
      <c r="J19" s="260"/>
      <c r="K19" s="39"/>
    </row>
    <row r="20" spans="1:14" ht="22.5" customHeight="1" x14ac:dyDescent="0.2">
      <c r="A20" s="410"/>
      <c r="B20" s="411"/>
      <c r="C20" s="371"/>
      <c r="D20" s="372"/>
      <c r="E20" s="52"/>
      <c r="F20" s="9"/>
      <c r="G20" s="227"/>
      <c r="H20" s="227"/>
      <c r="I20" s="33"/>
      <c r="J20" s="260"/>
      <c r="K20" s="39"/>
    </row>
    <row r="21" spans="1:14" ht="22.5" customHeight="1" x14ac:dyDescent="0.2">
      <c r="A21" s="410"/>
      <c r="B21" s="411"/>
      <c r="C21" s="371"/>
      <c r="D21" s="372"/>
      <c r="E21" s="52"/>
      <c r="F21" s="9"/>
      <c r="G21" s="227"/>
      <c r="H21" s="227"/>
      <c r="I21" s="33"/>
      <c r="J21" s="260"/>
      <c r="K21" s="39"/>
    </row>
    <row r="22" spans="1:14" ht="22.5" customHeight="1" x14ac:dyDescent="0.2">
      <c r="A22" s="410"/>
      <c r="B22" s="411"/>
      <c r="C22" s="371"/>
      <c r="D22" s="372"/>
      <c r="E22" s="52"/>
      <c r="F22" s="9"/>
      <c r="G22" s="227"/>
      <c r="H22" s="227"/>
      <c r="I22" s="33"/>
      <c r="J22" s="260"/>
      <c r="K22" s="39"/>
    </row>
    <row r="23" spans="1:14" ht="22.5" customHeight="1" x14ac:dyDescent="0.2">
      <c r="A23" s="410"/>
      <c r="B23" s="411"/>
      <c r="C23" s="371"/>
      <c r="D23" s="372"/>
      <c r="E23" s="52"/>
      <c r="F23" s="9"/>
      <c r="G23" s="227"/>
      <c r="H23" s="227"/>
      <c r="I23" s="33"/>
      <c r="J23" s="260"/>
      <c r="K23" s="39"/>
    </row>
    <row r="24" spans="1:14" ht="22.5" customHeight="1" x14ac:dyDescent="0.2">
      <c r="A24" s="410"/>
      <c r="B24" s="411"/>
      <c r="C24" s="371"/>
      <c r="D24" s="372"/>
      <c r="E24" s="52"/>
      <c r="F24" s="9"/>
      <c r="G24" s="227"/>
      <c r="H24" s="227"/>
      <c r="I24" s="33"/>
      <c r="J24" s="260"/>
      <c r="K24" s="39"/>
      <c r="M24" s="18">
        <f>SUMIF(E4:E26,"立候補準備",C4:C26)</f>
        <v>0</v>
      </c>
      <c r="N24" s="86" t="s">
        <v>21</v>
      </c>
    </row>
    <row r="25" spans="1:14" ht="22.5" customHeight="1" x14ac:dyDescent="0.2">
      <c r="A25" s="410"/>
      <c r="B25" s="411"/>
      <c r="C25" s="371"/>
      <c r="D25" s="372"/>
      <c r="E25" s="52"/>
      <c r="F25" s="9"/>
      <c r="G25" s="227"/>
      <c r="H25" s="227"/>
      <c r="I25" s="33"/>
      <c r="J25" s="260"/>
      <c r="K25" s="39"/>
      <c r="M25" s="18">
        <f>SUMIF(E4:E26,"選 挙 運 動",C4:C26)</f>
        <v>0</v>
      </c>
      <c r="N25" s="86" t="s">
        <v>54</v>
      </c>
    </row>
    <row r="26" spans="1:14" ht="22.5" customHeight="1" thickBot="1" x14ac:dyDescent="0.25">
      <c r="A26" s="410"/>
      <c r="B26" s="411"/>
      <c r="C26" s="479"/>
      <c r="D26" s="480"/>
      <c r="E26" s="52"/>
      <c r="F26" s="263"/>
      <c r="G26" s="271"/>
      <c r="H26" s="271"/>
      <c r="I26" s="269"/>
      <c r="J26" s="262"/>
      <c r="K26" s="268"/>
      <c r="M26" s="18">
        <f>SUM(M24:M25)</f>
        <v>0</v>
      </c>
    </row>
    <row r="27" spans="1:14" ht="18.75" customHeight="1" thickTop="1" thickBot="1" x14ac:dyDescent="0.25">
      <c r="A27" s="469" t="s">
        <v>22</v>
      </c>
      <c r="B27" s="470"/>
      <c r="C27" s="461">
        <f>SUM(C4:C26)</f>
        <v>0</v>
      </c>
      <c r="D27" s="462"/>
      <c r="E27" s="226"/>
      <c r="F27" s="226"/>
      <c r="G27" s="247"/>
      <c r="H27" s="248"/>
      <c r="I27" s="226"/>
      <c r="J27" s="246"/>
      <c r="K27" s="137"/>
      <c r="M27" s="78" t="str">
        <f>IF(M26=C27,"OK","NG")</f>
        <v>OK</v>
      </c>
    </row>
    <row r="28" spans="1:14" ht="18.75" customHeight="1" thickBot="1" x14ac:dyDescent="0.25">
      <c r="A28" s="187" t="s">
        <v>94</v>
      </c>
      <c r="B28" s="3" t="s">
        <v>167</v>
      </c>
      <c r="C28" s="4"/>
      <c r="D28" s="2"/>
      <c r="F28" s="45"/>
      <c r="G28" s="4" t="s">
        <v>156</v>
      </c>
      <c r="K28" s="188" t="s">
        <v>110</v>
      </c>
      <c r="M28" s="433" t="s">
        <v>49</v>
      </c>
    </row>
    <row r="29" spans="1:14" ht="15" customHeight="1" x14ac:dyDescent="0.2">
      <c r="A29" s="418" t="s">
        <v>0</v>
      </c>
      <c r="B29" s="419"/>
      <c r="C29" s="422" t="s">
        <v>101</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77" t="s">
        <v>43</v>
      </c>
      <c r="H30" s="77" t="s">
        <v>1</v>
      </c>
      <c r="I30" s="76" t="s">
        <v>44</v>
      </c>
      <c r="J30" s="464"/>
      <c r="K30" s="416"/>
      <c r="M30" s="433"/>
    </row>
    <row r="31" spans="1:14" ht="22.5" customHeight="1" x14ac:dyDescent="0.2">
      <c r="A31" s="477"/>
      <c r="B31" s="478"/>
      <c r="C31" s="371"/>
      <c r="D31" s="372"/>
      <c r="E31" s="101"/>
      <c r="F31" s="36"/>
      <c r="G31" s="270"/>
      <c r="H31" s="270"/>
      <c r="I31" s="37"/>
      <c r="J31" s="274"/>
      <c r="K31" s="40"/>
      <c r="M31" s="433"/>
    </row>
    <row r="32" spans="1:14" ht="22.5" customHeight="1" x14ac:dyDescent="0.2">
      <c r="A32" s="410"/>
      <c r="B32" s="411"/>
      <c r="C32" s="371"/>
      <c r="D32" s="372"/>
      <c r="E32" s="52"/>
      <c r="F32" s="10"/>
      <c r="G32" s="227"/>
      <c r="H32" s="227"/>
      <c r="I32" s="33"/>
      <c r="J32" s="260"/>
      <c r="K32" s="39"/>
      <c r="M32" s="433"/>
    </row>
    <row r="33" spans="1:13" ht="22.5" customHeight="1" x14ac:dyDescent="0.2">
      <c r="A33" s="410"/>
      <c r="B33" s="411"/>
      <c r="C33" s="371"/>
      <c r="D33" s="372"/>
      <c r="E33" s="52"/>
      <c r="F33" s="9"/>
      <c r="G33" s="227"/>
      <c r="H33" s="227"/>
      <c r="I33" s="33"/>
      <c r="J33" s="260"/>
      <c r="K33" s="39"/>
      <c r="M33" s="433"/>
    </row>
    <row r="34" spans="1:13" ht="22.5" customHeight="1" x14ac:dyDescent="0.2">
      <c r="A34" s="410"/>
      <c r="B34" s="411"/>
      <c r="C34" s="371"/>
      <c r="D34" s="372"/>
      <c r="E34" s="52"/>
      <c r="F34" s="10"/>
      <c r="G34" s="227"/>
      <c r="H34" s="227"/>
      <c r="I34" s="33"/>
      <c r="J34" s="260"/>
      <c r="K34" s="39"/>
      <c r="M34" s="433"/>
    </row>
    <row r="35" spans="1:13" ht="22.5" customHeight="1" x14ac:dyDescent="0.2">
      <c r="A35" s="410"/>
      <c r="B35" s="411"/>
      <c r="C35" s="371"/>
      <c r="D35" s="372"/>
      <c r="E35" s="52"/>
      <c r="F35" s="253"/>
      <c r="G35" s="227"/>
      <c r="H35" s="227"/>
      <c r="I35" s="33"/>
      <c r="J35" s="260"/>
      <c r="K35" s="39"/>
      <c r="M35" s="433"/>
    </row>
    <row r="36" spans="1:13" ht="22.5" customHeight="1" x14ac:dyDescent="0.2">
      <c r="A36" s="410"/>
      <c r="B36" s="411"/>
      <c r="C36" s="371"/>
      <c r="D36" s="372"/>
      <c r="E36" s="52"/>
      <c r="F36" s="9"/>
      <c r="G36" s="227"/>
      <c r="H36" s="227"/>
      <c r="I36" s="33"/>
      <c r="J36" s="260"/>
      <c r="K36" s="39"/>
      <c r="M36" s="433"/>
    </row>
    <row r="37" spans="1:13" ht="22.5" customHeight="1" x14ac:dyDescent="0.2">
      <c r="A37" s="410"/>
      <c r="B37" s="411"/>
      <c r="C37" s="371"/>
      <c r="D37" s="372"/>
      <c r="E37" s="52"/>
      <c r="F37" s="9"/>
      <c r="G37" s="227"/>
      <c r="H37" s="227"/>
      <c r="I37" s="33"/>
      <c r="J37" s="260"/>
      <c r="K37" s="39"/>
      <c r="M37" s="433"/>
    </row>
    <row r="38" spans="1:13" ht="22.5" customHeight="1" x14ac:dyDescent="0.2">
      <c r="A38" s="410"/>
      <c r="B38" s="411"/>
      <c r="C38" s="371"/>
      <c r="D38" s="372"/>
      <c r="E38" s="52"/>
      <c r="F38" s="9"/>
      <c r="G38" s="227"/>
      <c r="H38" s="227"/>
      <c r="I38" s="33"/>
      <c r="J38" s="260"/>
      <c r="K38" s="39"/>
      <c r="M38" s="433"/>
    </row>
    <row r="39" spans="1:13" ht="22.5" customHeight="1" x14ac:dyDescent="0.2">
      <c r="A39" s="410"/>
      <c r="B39" s="411"/>
      <c r="C39" s="371"/>
      <c r="D39" s="372"/>
      <c r="E39" s="52"/>
      <c r="F39" s="9"/>
      <c r="G39" s="227"/>
      <c r="H39" s="227"/>
      <c r="I39" s="33"/>
      <c r="J39" s="260"/>
      <c r="K39" s="39"/>
      <c r="M39" s="433"/>
    </row>
    <row r="40" spans="1:13" ht="22.5" customHeight="1" x14ac:dyDescent="0.2">
      <c r="A40" s="410"/>
      <c r="B40" s="411"/>
      <c r="C40" s="371"/>
      <c r="D40" s="372"/>
      <c r="E40" s="52"/>
      <c r="F40" s="9"/>
      <c r="G40" s="227"/>
      <c r="H40" s="227"/>
      <c r="I40" s="33"/>
      <c r="J40" s="260"/>
      <c r="K40" s="39"/>
      <c r="M40" s="433"/>
    </row>
    <row r="41" spans="1:13" ht="22.5" customHeight="1" x14ac:dyDescent="0.2">
      <c r="A41" s="410"/>
      <c r="B41" s="411"/>
      <c r="C41" s="371"/>
      <c r="D41" s="372"/>
      <c r="E41" s="52"/>
      <c r="F41" s="9"/>
      <c r="G41" s="227"/>
      <c r="H41" s="227"/>
      <c r="I41" s="33"/>
      <c r="J41" s="260"/>
      <c r="K41" s="39"/>
      <c r="M41" s="433"/>
    </row>
    <row r="42" spans="1:13" ht="22.5" customHeight="1" x14ac:dyDescent="0.2">
      <c r="A42" s="410"/>
      <c r="B42" s="411"/>
      <c r="C42" s="371"/>
      <c r="D42" s="372"/>
      <c r="E42" s="52"/>
      <c r="F42" s="10"/>
      <c r="G42" s="227"/>
      <c r="H42" s="227"/>
      <c r="I42" s="33"/>
      <c r="J42" s="11"/>
      <c r="K42" s="39"/>
      <c r="M42" s="433"/>
    </row>
    <row r="43" spans="1:13" ht="22.5" customHeight="1" x14ac:dyDescent="0.2">
      <c r="A43" s="410"/>
      <c r="B43" s="411"/>
      <c r="C43" s="371"/>
      <c r="D43" s="372"/>
      <c r="E43" s="52"/>
      <c r="F43" s="10"/>
      <c r="G43" s="227"/>
      <c r="H43" s="227"/>
      <c r="I43" s="33"/>
      <c r="J43" s="260"/>
      <c r="K43" s="39"/>
    </row>
    <row r="44" spans="1:13" ht="22.5" customHeight="1" x14ac:dyDescent="0.2">
      <c r="A44" s="477"/>
      <c r="B44" s="478"/>
      <c r="C44" s="371"/>
      <c r="D44" s="372"/>
      <c r="E44" s="101"/>
      <c r="F44" s="36"/>
      <c r="G44" s="270"/>
      <c r="H44" s="270"/>
      <c r="I44" s="37"/>
      <c r="J44" s="261"/>
      <c r="K44" s="273"/>
    </row>
    <row r="45" spans="1:13" ht="22.5" customHeight="1" x14ac:dyDescent="0.2">
      <c r="A45" s="410"/>
      <c r="B45" s="411"/>
      <c r="C45" s="371"/>
      <c r="D45" s="372"/>
      <c r="E45" s="52"/>
      <c r="F45" s="9"/>
      <c r="G45" s="227"/>
      <c r="H45" s="227"/>
      <c r="I45" s="33"/>
      <c r="J45" s="260"/>
      <c r="K45" s="39"/>
    </row>
    <row r="46" spans="1:13" ht="22.5" customHeight="1" x14ac:dyDescent="0.2">
      <c r="A46" s="410"/>
      <c r="B46" s="411"/>
      <c r="C46" s="371"/>
      <c r="D46" s="372"/>
      <c r="E46" s="52"/>
      <c r="F46" s="9"/>
      <c r="G46" s="227"/>
      <c r="H46" s="227"/>
      <c r="I46" s="33"/>
      <c r="J46" s="260"/>
      <c r="K46" s="39"/>
    </row>
    <row r="47" spans="1:13" ht="22.5" customHeight="1" x14ac:dyDescent="0.2">
      <c r="A47" s="410"/>
      <c r="B47" s="411"/>
      <c r="C47" s="371"/>
      <c r="D47" s="372"/>
      <c r="E47" s="52"/>
      <c r="F47" s="9"/>
      <c r="G47" s="227"/>
      <c r="H47" s="227"/>
      <c r="I47" s="33"/>
      <c r="J47" s="260"/>
      <c r="K47" s="39"/>
    </row>
    <row r="48" spans="1:13" ht="22.5" customHeight="1" x14ac:dyDescent="0.2">
      <c r="A48" s="410"/>
      <c r="B48" s="411"/>
      <c r="C48" s="371"/>
      <c r="D48" s="372"/>
      <c r="E48" s="52"/>
      <c r="F48" s="9"/>
      <c r="G48" s="227"/>
      <c r="H48" s="227"/>
      <c r="I48" s="33"/>
      <c r="J48" s="260"/>
      <c r="K48" s="39"/>
    </row>
    <row r="49" spans="1:13" ht="22.5" customHeight="1" x14ac:dyDescent="0.2">
      <c r="A49" s="410"/>
      <c r="B49" s="411"/>
      <c r="C49" s="371"/>
      <c r="D49" s="372"/>
      <c r="E49" s="52"/>
      <c r="F49" s="9"/>
      <c r="G49" s="227"/>
      <c r="H49" s="227"/>
      <c r="I49" s="33"/>
      <c r="J49" s="260"/>
      <c r="K49" s="39"/>
    </row>
    <row r="50" spans="1:13" ht="22.5" customHeight="1" x14ac:dyDescent="0.2">
      <c r="A50" s="410"/>
      <c r="B50" s="411"/>
      <c r="C50" s="371"/>
      <c r="D50" s="372"/>
      <c r="E50" s="52"/>
      <c r="F50" s="9"/>
      <c r="G50" s="227"/>
      <c r="H50" s="227"/>
      <c r="I50" s="33"/>
      <c r="J50" s="260"/>
      <c r="K50" s="39"/>
    </row>
    <row r="51" spans="1:13" ht="22.5" customHeight="1" x14ac:dyDescent="0.2">
      <c r="A51" s="410"/>
      <c r="B51" s="411"/>
      <c r="C51" s="371"/>
      <c r="D51" s="372"/>
      <c r="E51" s="52"/>
      <c r="F51" s="9"/>
      <c r="G51" s="227"/>
      <c r="H51" s="227"/>
      <c r="I51" s="33"/>
      <c r="J51" s="260"/>
      <c r="K51" s="39"/>
      <c r="M51" s="18">
        <f>SUMIF(E31:E53,"立候補準備",C31:C53)</f>
        <v>0</v>
      </c>
    </row>
    <row r="52" spans="1:13" ht="22.5" customHeight="1" x14ac:dyDescent="0.2">
      <c r="A52" s="410"/>
      <c r="B52" s="411"/>
      <c r="C52" s="371"/>
      <c r="D52" s="372"/>
      <c r="E52" s="52"/>
      <c r="F52" s="9"/>
      <c r="G52" s="227"/>
      <c r="H52" s="227"/>
      <c r="I52" s="33"/>
      <c r="J52" s="260"/>
      <c r="K52" s="39"/>
      <c r="M52" s="18">
        <f>SUMIF(E31:E53,"選 挙 運 動",C31:C53)</f>
        <v>0</v>
      </c>
    </row>
    <row r="53" spans="1:13" ht="22.5" customHeight="1" thickBot="1" x14ac:dyDescent="0.25">
      <c r="A53" s="410"/>
      <c r="B53" s="411"/>
      <c r="C53" s="479"/>
      <c r="D53" s="480"/>
      <c r="E53" s="52"/>
      <c r="F53" s="263"/>
      <c r="G53" s="271"/>
      <c r="H53" s="271"/>
      <c r="I53" s="269"/>
      <c r="J53" s="262"/>
      <c r="K53" s="268"/>
      <c r="M53" s="18">
        <f>SUM(M51:M52)</f>
        <v>0</v>
      </c>
    </row>
    <row r="54" spans="1:13" ht="18.75" customHeight="1" thickTop="1" thickBot="1" x14ac:dyDescent="0.25">
      <c r="A54" s="469" t="s">
        <v>22</v>
      </c>
      <c r="B54" s="470"/>
      <c r="C54" s="461">
        <f>SUM(C31:C53)</f>
        <v>0</v>
      </c>
      <c r="D54" s="462"/>
      <c r="E54" s="226"/>
      <c r="F54" s="226"/>
      <c r="G54" s="247"/>
      <c r="H54" s="248"/>
      <c r="I54" s="226"/>
      <c r="J54" s="246"/>
      <c r="K54" s="137"/>
      <c r="M54" s="78" t="str">
        <f>IF(M53=C54,"OK","NG")</f>
        <v>OK</v>
      </c>
    </row>
    <row r="55" spans="1:13" ht="18.75" customHeight="1" thickBot="1" x14ac:dyDescent="0.25">
      <c r="A55" s="187" t="s">
        <v>94</v>
      </c>
      <c r="B55" s="3" t="s">
        <v>167</v>
      </c>
      <c r="C55" s="4"/>
      <c r="D55" s="2"/>
      <c r="F55" s="45"/>
      <c r="G55" s="4" t="s">
        <v>157</v>
      </c>
      <c r="K55" s="188" t="s">
        <v>110</v>
      </c>
      <c r="M55" s="433" t="s">
        <v>50</v>
      </c>
    </row>
    <row r="56" spans="1:13" ht="15" customHeight="1" x14ac:dyDescent="0.2">
      <c r="A56" s="418" t="s">
        <v>0</v>
      </c>
      <c r="B56" s="419"/>
      <c r="C56" s="422" t="s">
        <v>101</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93" t="s">
        <v>43</v>
      </c>
      <c r="H57" s="93" t="s">
        <v>1</v>
      </c>
      <c r="I57" s="92" t="s">
        <v>44</v>
      </c>
      <c r="J57" s="464"/>
      <c r="K57" s="416"/>
      <c r="M57" s="433"/>
    </row>
    <row r="58" spans="1:13" ht="22.5" customHeight="1" x14ac:dyDescent="0.2">
      <c r="A58" s="477"/>
      <c r="B58" s="478"/>
      <c r="C58" s="371"/>
      <c r="D58" s="372"/>
      <c r="E58" s="101"/>
      <c r="F58" s="36"/>
      <c r="G58" s="270"/>
      <c r="H58" s="270"/>
      <c r="I58" s="37"/>
      <c r="J58" s="274"/>
      <c r="K58" s="40"/>
      <c r="M58" s="433"/>
    </row>
    <row r="59" spans="1:13" ht="22.5" customHeight="1" x14ac:dyDescent="0.2">
      <c r="A59" s="410"/>
      <c r="B59" s="411"/>
      <c r="C59" s="371"/>
      <c r="D59" s="372"/>
      <c r="E59" s="52"/>
      <c r="F59" s="10"/>
      <c r="G59" s="227"/>
      <c r="H59" s="227"/>
      <c r="I59" s="33"/>
      <c r="J59" s="260"/>
      <c r="K59" s="39"/>
      <c r="M59" s="433"/>
    </row>
    <row r="60" spans="1:13" ht="22.5" customHeight="1" x14ac:dyDescent="0.2">
      <c r="A60" s="410"/>
      <c r="B60" s="411"/>
      <c r="C60" s="371"/>
      <c r="D60" s="372"/>
      <c r="E60" s="52"/>
      <c r="F60" s="9"/>
      <c r="G60" s="227"/>
      <c r="H60" s="227"/>
      <c r="I60" s="33"/>
      <c r="J60" s="260"/>
      <c r="K60" s="39"/>
      <c r="M60" s="433"/>
    </row>
    <row r="61" spans="1:13" ht="22.5" customHeight="1" x14ac:dyDescent="0.2">
      <c r="A61" s="410"/>
      <c r="B61" s="411"/>
      <c r="C61" s="371"/>
      <c r="D61" s="372"/>
      <c r="E61" s="52"/>
      <c r="F61" s="10"/>
      <c r="G61" s="227"/>
      <c r="H61" s="227"/>
      <c r="I61" s="33"/>
      <c r="J61" s="260"/>
      <c r="K61" s="39"/>
      <c r="M61" s="433"/>
    </row>
    <row r="62" spans="1:13" ht="22.5" customHeight="1" x14ac:dyDescent="0.2">
      <c r="A62" s="410"/>
      <c r="B62" s="411"/>
      <c r="C62" s="371"/>
      <c r="D62" s="372"/>
      <c r="E62" s="52"/>
      <c r="F62" s="253"/>
      <c r="G62" s="227"/>
      <c r="H62" s="227"/>
      <c r="I62" s="33"/>
      <c r="J62" s="260"/>
      <c r="K62" s="39"/>
      <c r="M62" s="433"/>
    </row>
    <row r="63" spans="1:13" ht="22.5" customHeight="1" x14ac:dyDescent="0.2">
      <c r="A63" s="410"/>
      <c r="B63" s="411"/>
      <c r="C63" s="371"/>
      <c r="D63" s="372"/>
      <c r="E63" s="52"/>
      <c r="F63" s="9"/>
      <c r="G63" s="227"/>
      <c r="H63" s="227"/>
      <c r="I63" s="33"/>
      <c r="J63" s="260"/>
      <c r="K63" s="39"/>
      <c r="M63" s="433"/>
    </row>
    <row r="64" spans="1:13" ht="22.5" customHeight="1" x14ac:dyDescent="0.2">
      <c r="A64" s="410"/>
      <c r="B64" s="411"/>
      <c r="C64" s="371"/>
      <c r="D64" s="372"/>
      <c r="E64" s="52"/>
      <c r="F64" s="9"/>
      <c r="G64" s="227"/>
      <c r="H64" s="227"/>
      <c r="I64" s="33"/>
      <c r="J64" s="260"/>
      <c r="K64" s="39"/>
      <c r="M64" s="433"/>
    </row>
    <row r="65" spans="1:13" ht="22.5" customHeight="1" x14ac:dyDescent="0.2">
      <c r="A65" s="410"/>
      <c r="B65" s="411"/>
      <c r="C65" s="371"/>
      <c r="D65" s="372"/>
      <c r="E65" s="52"/>
      <c r="F65" s="9"/>
      <c r="G65" s="227"/>
      <c r="H65" s="227"/>
      <c r="I65" s="33"/>
      <c r="J65" s="260"/>
      <c r="K65" s="39"/>
      <c r="M65" s="433"/>
    </row>
    <row r="66" spans="1:13" ht="22.5" customHeight="1" x14ac:dyDescent="0.2">
      <c r="A66" s="410"/>
      <c r="B66" s="411"/>
      <c r="C66" s="371"/>
      <c r="D66" s="372"/>
      <c r="E66" s="52"/>
      <c r="F66" s="9"/>
      <c r="G66" s="227"/>
      <c r="H66" s="227"/>
      <c r="I66" s="33"/>
      <c r="J66" s="260"/>
      <c r="K66" s="39"/>
      <c r="M66" s="433"/>
    </row>
    <row r="67" spans="1:13" ht="22.5" customHeight="1" x14ac:dyDescent="0.2">
      <c r="A67" s="410"/>
      <c r="B67" s="411"/>
      <c r="C67" s="371"/>
      <c r="D67" s="372"/>
      <c r="E67" s="52"/>
      <c r="F67" s="9"/>
      <c r="G67" s="227"/>
      <c r="H67" s="227"/>
      <c r="I67" s="33"/>
      <c r="J67" s="260"/>
      <c r="K67" s="39"/>
      <c r="M67" s="433"/>
    </row>
    <row r="68" spans="1:13" ht="22.5" customHeight="1" x14ac:dyDescent="0.2">
      <c r="A68" s="410"/>
      <c r="B68" s="411"/>
      <c r="C68" s="371"/>
      <c r="D68" s="372"/>
      <c r="E68" s="52"/>
      <c r="F68" s="9"/>
      <c r="G68" s="227"/>
      <c r="H68" s="227"/>
      <c r="I68" s="33"/>
      <c r="J68" s="260"/>
      <c r="K68" s="39"/>
      <c r="M68" s="433"/>
    </row>
    <row r="69" spans="1:13" ht="22.5" customHeight="1" x14ac:dyDescent="0.2">
      <c r="A69" s="410"/>
      <c r="B69" s="411"/>
      <c r="C69" s="371"/>
      <c r="D69" s="372"/>
      <c r="E69" s="52"/>
      <c r="F69" s="10"/>
      <c r="G69" s="227"/>
      <c r="H69" s="227"/>
      <c r="I69" s="33"/>
      <c r="J69" s="11"/>
      <c r="K69" s="39"/>
      <c r="M69" s="433"/>
    </row>
    <row r="70" spans="1:13" ht="22.5" customHeight="1" x14ac:dyDescent="0.2">
      <c r="A70" s="410"/>
      <c r="B70" s="411"/>
      <c r="C70" s="371"/>
      <c r="D70" s="372"/>
      <c r="E70" s="52"/>
      <c r="F70" s="10"/>
      <c r="G70" s="227"/>
      <c r="H70" s="227"/>
      <c r="I70" s="33"/>
      <c r="J70" s="260"/>
      <c r="K70" s="39"/>
    </row>
    <row r="71" spans="1:13" ht="22.5" customHeight="1" x14ac:dyDescent="0.2">
      <c r="A71" s="477"/>
      <c r="B71" s="478"/>
      <c r="C71" s="371"/>
      <c r="D71" s="372"/>
      <c r="E71" s="101"/>
      <c r="F71" s="36"/>
      <c r="G71" s="270"/>
      <c r="H71" s="270"/>
      <c r="I71" s="37"/>
      <c r="J71" s="261"/>
      <c r="K71" s="273"/>
    </row>
    <row r="72" spans="1:13" ht="22.5" customHeight="1" x14ac:dyDescent="0.2">
      <c r="A72" s="410"/>
      <c r="B72" s="411"/>
      <c r="C72" s="371"/>
      <c r="D72" s="372"/>
      <c r="E72" s="52"/>
      <c r="F72" s="9"/>
      <c r="G72" s="227"/>
      <c r="H72" s="227"/>
      <c r="I72" s="33"/>
      <c r="J72" s="260"/>
      <c r="K72" s="39"/>
    </row>
    <row r="73" spans="1:13" ht="22.5" customHeight="1" x14ac:dyDescent="0.2">
      <c r="A73" s="410"/>
      <c r="B73" s="411"/>
      <c r="C73" s="371"/>
      <c r="D73" s="372"/>
      <c r="E73" s="52"/>
      <c r="F73" s="9"/>
      <c r="G73" s="227"/>
      <c r="H73" s="227"/>
      <c r="I73" s="33"/>
      <c r="J73" s="260"/>
      <c r="K73" s="39"/>
    </row>
    <row r="74" spans="1:13" ht="22.5" customHeight="1" x14ac:dyDescent="0.2">
      <c r="A74" s="410"/>
      <c r="B74" s="411"/>
      <c r="C74" s="371"/>
      <c r="D74" s="372"/>
      <c r="E74" s="52"/>
      <c r="F74" s="9"/>
      <c r="G74" s="227"/>
      <c r="H74" s="227"/>
      <c r="I74" s="33"/>
      <c r="J74" s="260"/>
      <c r="K74" s="39"/>
    </row>
    <row r="75" spans="1:13" ht="22.5" customHeight="1" x14ac:dyDescent="0.2">
      <c r="A75" s="410"/>
      <c r="B75" s="411"/>
      <c r="C75" s="371"/>
      <c r="D75" s="372"/>
      <c r="E75" s="52"/>
      <c r="F75" s="9"/>
      <c r="G75" s="227"/>
      <c r="H75" s="227"/>
      <c r="I75" s="33"/>
      <c r="J75" s="260"/>
      <c r="K75" s="39"/>
    </row>
    <row r="76" spans="1:13" ht="22.5" customHeight="1" x14ac:dyDescent="0.2">
      <c r="A76" s="410"/>
      <c r="B76" s="411"/>
      <c r="C76" s="371"/>
      <c r="D76" s="372"/>
      <c r="E76" s="52"/>
      <c r="F76" s="9"/>
      <c r="G76" s="227"/>
      <c r="H76" s="227"/>
      <c r="I76" s="33"/>
      <c r="J76" s="260"/>
      <c r="K76" s="39"/>
    </row>
    <row r="77" spans="1:13" ht="22.5" customHeight="1" x14ac:dyDescent="0.2">
      <c r="A77" s="410"/>
      <c r="B77" s="411"/>
      <c r="C77" s="371"/>
      <c r="D77" s="372"/>
      <c r="E77" s="52"/>
      <c r="F77" s="9"/>
      <c r="G77" s="227"/>
      <c r="H77" s="227"/>
      <c r="I77" s="33"/>
      <c r="J77" s="260"/>
      <c r="K77" s="39"/>
    </row>
    <row r="78" spans="1:13" ht="22.5" customHeight="1" x14ac:dyDescent="0.2">
      <c r="A78" s="410"/>
      <c r="B78" s="411"/>
      <c r="C78" s="371"/>
      <c r="D78" s="372"/>
      <c r="E78" s="52"/>
      <c r="F78" s="9"/>
      <c r="G78" s="227"/>
      <c r="H78" s="227"/>
      <c r="I78" s="33"/>
      <c r="J78" s="260"/>
      <c r="K78" s="39"/>
      <c r="M78" s="18">
        <f>SUMIF(E58:E80,"立候補準備",C58:C80)</f>
        <v>0</v>
      </c>
    </row>
    <row r="79" spans="1:13" ht="22.5" customHeight="1" x14ac:dyDescent="0.2">
      <c r="A79" s="410"/>
      <c r="B79" s="411"/>
      <c r="C79" s="371"/>
      <c r="D79" s="372"/>
      <c r="E79" s="52"/>
      <c r="F79" s="9"/>
      <c r="G79" s="227"/>
      <c r="H79" s="227"/>
      <c r="I79" s="33"/>
      <c r="J79" s="260"/>
      <c r="K79" s="39"/>
      <c r="M79" s="18">
        <f>SUMIF(E58:E80,"選 挙 運 動",C58:C80)</f>
        <v>0</v>
      </c>
    </row>
    <row r="80" spans="1:13" ht="22.5" customHeight="1" thickBot="1" x14ac:dyDescent="0.25">
      <c r="A80" s="410"/>
      <c r="B80" s="411"/>
      <c r="C80" s="479"/>
      <c r="D80" s="480"/>
      <c r="E80" s="52"/>
      <c r="F80" s="263"/>
      <c r="G80" s="271"/>
      <c r="H80" s="271"/>
      <c r="I80" s="269"/>
      <c r="J80" s="262"/>
      <c r="K80" s="268"/>
      <c r="M80" s="18">
        <f>SUM(M78:M79)</f>
        <v>0</v>
      </c>
    </row>
    <row r="81" spans="1:13" ht="18.75" customHeight="1" thickTop="1" thickBot="1" x14ac:dyDescent="0.25">
      <c r="A81" s="469" t="s">
        <v>22</v>
      </c>
      <c r="B81" s="470"/>
      <c r="C81" s="461">
        <f>SUM(C58:C80)</f>
        <v>0</v>
      </c>
      <c r="D81" s="462"/>
      <c r="E81" s="226"/>
      <c r="F81" s="226"/>
      <c r="G81" s="247"/>
      <c r="H81" s="248"/>
      <c r="I81" s="226"/>
      <c r="J81" s="246"/>
      <c r="K81" s="137"/>
      <c r="M81" s="78" t="str">
        <f>IF(M80=C81,"OK","NG")</f>
        <v>OK</v>
      </c>
    </row>
    <row r="82" spans="1:13" ht="18.75" customHeight="1" thickBot="1" x14ac:dyDescent="0.25">
      <c r="A82" s="187" t="s">
        <v>94</v>
      </c>
      <c r="B82" s="3" t="s">
        <v>167</v>
      </c>
      <c r="C82" s="4"/>
      <c r="D82" s="2"/>
      <c r="F82" s="45"/>
      <c r="G82" s="4" t="s">
        <v>158</v>
      </c>
      <c r="K82" s="188" t="s">
        <v>110</v>
      </c>
      <c r="M82" s="433" t="s">
        <v>51</v>
      </c>
    </row>
    <row r="83" spans="1:13" ht="15" customHeight="1" x14ac:dyDescent="0.2">
      <c r="A83" s="418" t="s">
        <v>0</v>
      </c>
      <c r="B83" s="419"/>
      <c r="C83" s="422" t="s">
        <v>101</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93" t="s">
        <v>43</v>
      </c>
      <c r="H84" s="93" t="s">
        <v>1</v>
      </c>
      <c r="I84" s="92" t="s">
        <v>44</v>
      </c>
      <c r="J84" s="464"/>
      <c r="K84" s="416"/>
      <c r="M84" s="433"/>
    </row>
    <row r="85" spans="1:13" ht="22.5" customHeight="1" x14ac:dyDescent="0.2">
      <c r="A85" s="477"/>
      <c r="B85" s="478"/>
      <c r="C85" s="371"/>
      <c r="D85" s="372"/>
      <c r="E85" s="101"/>
      <c r="F85" s="36"/>
      <c r="G85" s="270"/>
      <c r="H85" s="270"/>
      <c r="I85" s="37"/>
      <c r="J85" s="274"/>
      <c r="K85" s="40"/>
      <c r="M85" s="433"/>
    </row>
    <row r="86" spans="1:13" ht="22.5" customHeight="1" x14ac:dyDescent="0.2">
      <c r="A86" s="410"/>
      <c r="B86" s="411"/>
      <c r="C86" s="371"/>
      <c r="D86" s="372"/>
      <c r="E86" s="52"/>
      <c r="F86" s="10"/>
      <c r="G86" s="227"/>
      <c r="H86" s="227"/>
      <c r="I86" s="33"/>
      <c r="J86" s="260"/>
      <c r="K86" s="39"/>
      <c r="M86" s="433"/>
    </row>
    <row r="87" spans="1:13" ht="22.5" customHeight="1" x14ac:dyDescent="0.2">
      <c r="A87" s="410"/>
      <c r="B87" s="411"/>
      <c r="C87" s="371"/>
      <c r="D87" s="372"/>
      <c r="E87" s="52"/>
      <c r="F87" s="9"/>
      <c r="G87" s="227"/>
      <c r="H87" s="227"/>
      <c r="I87" s="33"/>
      <c r="J87" s="260"/>
      <c r="K87" s="39"/>
      <c r="M87" s="433"/>
    </row>
    <row r="88" spans="1:13" ht="22.5" customHeight="1" x14ac:dyDescent="0.2">
      <c r="A88" s="410"/>
      <c r="B88" s="411"/>
      <c r="C88" s="371"/>
      <c r="D88" s="372"/>
      <c r="E88" s="52"/>
      <c r="F88" s="10"/>
      <c r="G88" s="227"/>
      <c r="H88" s="227"/>
      <c r="I88" s="33"/>
      <c r="J88" s="260"/>
      <c r="K88" s="39"/>
      <c r="M88" s="433"/>
    </row>
    <row r="89" spans="1:13" ht="22.5" customHeight="1" x14ac:dyDescent="0.2">
      <c r="A89" s="410"/>
      <c r="B89" s="411"/>
      <c r="C89" s="371"/>
      <c r="D89" s="372"/>
      <c r="E89" s="52"/>
      <c r="F89" s="253"/>
      <c r="G89" s="227"/>
      <c r="H89" s="227"/>
      <c r="I89" s="33"/>
      <c r="J89" s="260"/>
      <c r="K89" s="39"/>
      <c r="M89" s="433"/>
    </row>
    <row r="90" spans="1:13" ht="22.5" customHeight="1" x14ac:dyDescent="0.2">
      <c r="A90" s="410"/>
      <c r="B90" s="411"/>
      <c r="C90" s="371"/>
      <c r="D90" s="372"/>
      <c r="E90" s="52"/>
      <c r="F90" s="9"/>
      <c r="G90" s="227"/>
      <c r="H90" s="227"/>
      <c r="I90" s="33"/>
      <c r="J90" s="260"/>
      <c r="K90" s="39"/>
      <c r="M90" s="433"/>
    </row>
    <row r="91" spans="1:13" ht="22.5" customHeight="1" x14ac:dyDescent="0.2">
      <c r="A91" s="410"/>
      <c r="B91" s="411"/>
      <c r="C91" s="371"/>
      <c r="D91" s="372"/>
      <c r="E91" s="52"/>
      <c r="F91" s="9"/>
      <c r="G91" s="227"/>
      <c r="H91" s="227"/>
      <c r="I91" s="33"/>
      <c r="J91" s="260"/>
      <c r="K91" s="39"/>
      <c r="M91" s="433"/>
    </row>
    <row r="92" spans="1:13" ht="22.5" customHeight="1" x14ac:dyDescent="0.2">
      <c r="A92" s="410"/>
      <c r="B92" s="411"/>
      <c r="C92" s="371"/>
      <c r="D92" s="372"/>
      <c r="E92" s="52"/>
      <c r="F92" s="9"/>
      <c r="G92" s="227"/>
      <c r="H92" s="227"/>
      <c r="I92" s="33"/>
      <c r="J92" s="260"/>
      <c r="K92" s="39"/>
      <c r="M92" s="433"/>
    </row>
    <row r="93" spans="1:13" ht="22.5" customHeight="1" x14ac:dyDescent="0.2">
      <c r="A93" s="410"/>
      <c r="B93" s="411"/>
      <c r="C93" s="371"/>
      <c r="D93" s="372"/>
      <c r="E93" s="52"/>
      <c r="F93" s="9"/>
      <c r="G93" s="227"/>
      <c r="H93" s="227"/>
      <c r="I93" s="33"/>
      <c r="J93" s="260"/>
      <c r="K93" s="39"/>
      <c r="M93" s="433"/>
    </row>
    <row r="94" spans="1:13" ht="22.5" customHeight="1" x14ac:dyDescent="0.2">
      <c r="A94" s="410"/>
      <c r="B94" s="411"/>
      <c r="C94" s="371"/>
      <c r="D94" s="372"/>
      <c r="E94" s="52"/>
      <c r="F94" s="9"/>
      <c r="G94" s="227"/>
      <c r="H94" s="227"/>
      <c r="I94" s="33"/>
      <c r="J94" s="260"/>
      <c r="K94" s="39"/>
      <c r="M94" s="433"/>
    </row>
    <row r="95" spans="1:13" ht="22.5" customHeight="1" x14ac:dyDescent="0.2">
      <c r="A95" s="410"/>
      <c r="B95" s="411"/>
      <c r="C95" s="371"/>
      <c r="D95" s="372"/>
      <c r="E95" s="52"/>
      <c r="F95" s="9"/>
      <c r="G95" s="227"/>
      <c r="H95" s="227"/>
      <c r="I95" s="33"/>
      <c r="J95" s="260"/>
      <c r="K95" s="39"/>
      <c r="M95" s="433"/>
    </row>
    <row r="96" spans="1:13" ht="22.5" customHeight="1" x14ac:dyDescent="0.2">
      <c r="A96" s="410"/>
      <c r="B96" s="411"/>
      <c r="C96" s="371"/>
      <c r="D96" s="372"/>
      <c r="E96" s="52"/>
      <c r="F96" s="10"/>
      <c r="G96" s="227"/>
      <c r="H96" s="227"/>
      <c r="I96" s="33"/>
      <c r="J96" s="11"/>
      <c r="K96" s="39"/>
      <c r="M96" s="433"/>
    </row>
    <row r="97" spans="1:13" ht="22.5" customHeight="1" x14ac:dyDescent="0.2">
      <c r="A97" s="410"/>
      <c r="B97" s="411"/>
      <c r="C97" s="371"/>
      <c r="D97" s="372"/>
      <c r="E97" s="52"/>
      <c r="F97" s="10"/>
      <c r="G97" s="227"/>
      <c r="H97" s="227"/>
      <c r="I97" s="33"/>
      <c r="J97" s="260"/>
      <c r="K97" s="39"/>
    </row>
    <row r="98" spans="1:13" ht="22.5" customHeight="1" x14ac:dyDescent="0.2">
      <c r="A98" s="477"/>
      <c r="B98" s="478"/>
      <c r="C98" s="371"/>
      <c r="D98" s="372"/>
      <c r="E98" s="101"/>
      <c r="F98" s="36"/>
      <c r="G98" s="270"/>
      <c r="H98" s="270"/>
      <c r="I98" s="37"/>
      <c r="J98" s="261"/>
      <c r="K98" s="273"/>
    </row>
    <row r="99" spans="1:13" ht="22.5" customHeight="1" x14ac:dyDescent="0.2">
      <c r="A99" s="410"/>
      <c r="B99" s="411"/>
      <c r="C99" s="371"/>
      <c r="D99" s="372"/>
      <c r="E99" s="52"/>
      <c r="F99" s="9"/>
      <c r="G99" s="227"/>
      <c r="H99" s="227"/>
      <c r="I99" s="33"/>
      <c r="J99" s="260"/>
      <c r="K99" s="39"/>
    </row>
    <row r="100" spans="1:13" ht="22.5" customHeight="1" x14ac:dyDescent="0.2">
      <c r="A100" s="410"/>
      <c r="B100" s="411"/>
      <c r="C100" s="371"/>
      <c r="D100" s="372"/>
      <c r="E100" s="52"/>
      <c r="F100" s="9"/>
      <c r="G100" s="227"/>
      <c r="H100" s="227"/>
      <c r="I100" s="33"/>
      <c r="J100" s="260"/>
      <c r="K100" s="39"/>
    </row>
    <row r="101" spans="1:13" ht="22.5" customHeight="1" x14ac:dyDescent="0.2">
      <c r="A101" s="410"/>
      <c r="B101" s="411"/>
      <c r="C101" s="371"/>
      <c r="D101" s="372"/>
      <c r="E101" s="52"/>
      <c r="F101" s="9"/>
      <c r="G101" s="227"/>
      <c r="H101" s="227"/>
      <c r="I101" s="33"/>
      <c r="J101" s="260"/>
      <c r="K101" s="39"/>
    </row>
    <row r="102" spans="1:13" ht="22.5" customHeight="1" x14ac:dyDescent="0.2">
      <c r="A102" s="410"/>
      <c r="B102" s="411"/>
      <c r="C102" s="371"/>
      <c r="D102" s="372"/>
      <c r="E102" s="52"/>
      <c r="F102" s="9"/>
      <c r="G102" s="227"/>
      <c r="H102" s="227"/>
      <c r="I102" s="33"/>
      <c r="J102" s="260"/>
      <c r="K102" s="39"/>
    </row>
    <row r="103" spans="1:13" ht="22.5" customHeight="1" x14ac:dyDescent="0.2">
      <c r="A103" s="410"/>
      <c r="B103" s="411"/>
      <c r="C103" s="371"/>
      <c r="D103" s="372"/>
      <c r="E103" s="52"/>
      <c r="F103" s="9"/>
      <c r="G103" s="227"/>
      <c r="H103" s="227"/>
      <c r="I103" s="33"/>
      <c r="J103" s="260"/>
      <c r="K103" s="39"/>
    </row>
    <row r="104" spans="1:13" ht="22.5" customHeight="1" x14ac:dyDescent="0.2">
      <c r="A104" s="410"/>
      <c r="B104" s="411"/>
      <c r="C104" s="371"/>
      <c r="D104" s="372"/>
      <c r="E104" s="52"/>
      <c r="F104" s="9"/>
      <c r="G104" s="227"/>
      <c r="H104" s="227"/>
      <c r="I104" s="33"/>
      <c r="J104" s="260"/>
      <c r="K104" s="39"/>
    </row>
    <row r="105" spans="1:13" ht="22.5" customHeight="1" x14ac:dyDescent="0.2">
      <c r="A105" s="410"/>
      <c r="B105" s="411"/>
      <c r="C105" s="371"/>
      <c r="D105" s="372"/>
      <c r="E105" s="52"/>
      <c r="F105" s="9"/>
      <c r="G105" s="227"/>
      <c r="H105" s="227"/>
      <c r="I105" s="33"/>
      <c r="J105" s="260"/>
      <c r="K105" s="39"/>
      <c r="M105" s="18">
        <f>SUMIF(E85:E107,"立候補準備",C85:C107)</f>
        <v>0</v>
      </c>
    </row>
    <row r="106" spans="1:13" ht="22.5" customHeight="1" x14ac:dyDescent="0.2">
      <c r="A106" s="410"/>
      <c r="B106" s="411"/>
      <c r="C106" s="371"/>
      <c r="D106" s="372"/>
      <c r="E106" s="52"/>
      <c r="F106" s="9"/>
      <c r="G106" s="227"/>
      <c r="H106" s="227"/>
      <c r="I106" s="33"/>
      <c r="J106" s="260"/>
      <c r="K106" s="39"/>
      <c r="M106" s="18">
        <f>SUMIF(E85:E107,"選 挙 運 動",C85:C107)</f>
        <v>0</v>
      </c>
    </row>
    <row r="107" spans="1:13" ht="22.5" customHeight="1" thickBot="1" x14ac:dyDescent="0.25">
      <c r="A107" s="410"/>
      <c r="B107" s="411"/>
      <c r="C107" s="479"/>
      <c r="D107" s="480"/>
      <c r="E107" s="52"/>
      <c r="F107" s="263"/>
      <c r="G107" s="271"/>
      <c r="H107" s="271"/>
      <c r="I107" s="269"/>
      <c r="J107" s="262"/>
      <c r="K107" s="268"/>
      <c r="M107" s="18">
        <f>SUM(M105:M106)</f>
        <v>0</v>
      </c>
    </row>
    <row r="108" spans="1:13" ht="18" customHeight="1" thickTop="1" thickBot="1" x14ac:dyDescent="0.25">
      <c r="A108" s="469" t="s">
        <v>22</v>
      </c>
      <c r="B108" s="470"/>
      <c r="C108" s="461">
        <f>SUM(C85:C107)</f>
        <v>0</v>
      </c>
      <c r="D108" s="462"/>
      <c r="E108" s="226"/>
      <c r="F108" s="226"/>
      <c r="G108" s="247"/>
      <c r="H108" s="248"/>
      <c r="I108" s="226"/>
      <c r="J108" s="246"/>
      <c r="K108" s="137"/>
      <c r="M108" s="78" t="str">
        <f>IF(M107=C108,"OK","NG")</f>
        <v>OK</v>
      </c>
    </row>
  </sheetData>
  <mergeCells count="224">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40:D40"/>
    <mergeCell ref="C41:D41"/>
    <mergeCell ref="C42:D42"/>
    <mergeCell ref="C43:D43"/>
    <mergeCell ref="C44:D44"/>
    <mergeCell ref="C45:D45"/>
    <mergeCell ref="C46:D46"/>
    <mergeCell ref="C47:D47"/>
    <mergeCell ref="C48:D48"/>
    <mergeCell ref="C24:D24"/>
    <mergeCell ref="C25:D25"/>
    <mergeCell ref="C26:D26"/>
    <mergeCell ref="C27:D27"/>
    <mergeCell ref="C31:D31"/>
    <mergeCell ref="C32:D32"/>
    <mergeCell ref="C33:D33"/>
    <mergeCell ref="C34:D34"/>
    <mergeCell ref="C35:D35"/>
    <mergeCell ref="C29:D30"/>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A27:B27"/>
    <mergeCell ref="A14:B14"/>
    <mergeCell ref="A24:B24"/>
    <mergeCell ref="A21:B21"/>
    <mergeCell ref="A22:B22"/>
    <mergeCell ref="A23:B23"/>
    <mergeCell ref="A15:B15"/>
    <mergeCell ref="A29:B30"/>
    <mergeCell ref="A25:B25"/>
    <mergeCell ref="A26:B26"/>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F83:F84"/>
    <mergeCell ref="G83:I83"/>
    <mergeCell ref="J83:J84"/>
    <mergeCell ref="K83:K84"/>
    <mergeCell ref="A85:B85"/>
    <mergeCell ref="A86:B86"/>
    <mergeCell ref="A87:B87"/>
    <mergeCell ref="A88:B88"/>
    <mergeCell ref="A89:B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168</v>
      </c>
      <c r="C1" s="4"/>
      <c r="D1" s="2"/>
      <c r="F1" s="45"/>
      <c r="G1" s="4" t="s">
        <v>155</v>
      </c>
      <c r="K1" s="188" t="s">
        <v>113</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77"/>
      <c r="B4" s="478"/>
      <c r="C4" s="371"/>
      <c r="D4" s="372"/>
      <c r="E4" s="101"/>
      <c r="F4" s="36"/>
      <c r="G4" s="270"/>
      <c r="H4" s="291"/>
      <c r="I4" s="36"/>
      <c r="J4" s="274"/>
      <c r="K4" s="40"/>
      <c r="M4" s="433"/>
    </row>
    <row r="5" spans="1:13" ht="22.5" customHeight="1" x14ac:dyDescent="0.2">
      <c r="A5" s="410"/>
      <c r="B5" s="411"/>
      <c r="C5" s="371"/>
      <c r="D5" s="372"/>
      <c r="E5" s="52"/>
      <c r="F5" s="10"/>
      <c r="G5" s="227"/>
      <c r="H5" s="290"/>
      <c r="I5" s="9"/>
      <c r="J5" s="260"/>
      <c r="K5" s="39"/>
      <c r="M5" s="433"/>
    </row>
    <row r="6" spans="1:13" ht="22.5" customHeight="1" x14ac:dyDescent="0.2">
      <c r="A6" s="410"/>
      <c r="B6" s="411"/>
      <c r="C6" s="371"/>
      <c r="D6" s="372"/>
      <c r="E6" s="52"/>
      <c r="F6" s="9"/>
      <c r="G6" s="227"/>
      <c r="H6" s="290"/>
      <c r="I6" s="9"/>
      <c r="J6" s="260"/>
      <c r="K6" s="39"/>
      <c r="M6" s="433"/>
    </row>
    <row r="7" spans="1:13" ht="22.5" customHeight="1" x14ac:dyDescent="0.2">
      <c r="A7" s="410"/>
      <c r="B7" s="411"/>
      <c r="C7" s="371"/>
      <c r="D7" s="372"/>
      <c r="E7" s="52"/>
      <c r="F7" s="10"/>
      <c r="G7" s="227"/>
      <c r="H7" s="290"/>
      <c r="I7" s="9"/>
      <c r="J7" s="260"/>
      <c r="K7" s="39"/>
      <c r="M7" s="433"/>
    </row>
    <row r="8" spans="1:13" ht="22.5" customHeight="1" x14ac:dyDescent="0.2">
      <c r="A8" s="410"/>
      <c r="B8" s="411"/>
      <c r="C8" s="371"/>
      <c r="D8" s="372"/>
      <c r="E8" s="52"/>
      <c r="F8" s="275"/>
      <c r="G8" s="227"/>
      <c r="H8" s="290"/>
      <c r="I8" s="9"/>
      <c r="J8" s="260"/>
      <c r="K8" s="39"/>
      <c r="M8" s="433"/>
    </row>
    <row r="9" spans="1:13" ht="22.5" customHeight="1" x14ac:dyDescent="0.2">
      <c r="A9" s="410"/>
      <c r="B9" s="411"/>
      <c r="C9" s="371"/>
      <c r="D9" s="372"/>
      <c r="E9" s="52"/>
      <c r="F9" s="275"/>
      <c r="G9" s="227"/>
      <c r="H9" s="290"/>
      <c r="I9" s="9"/>
      <c r="J9" s="260"/>
      <c r="K9" s="39"/>
      <c r="M9" s="433"/>
    </row>
    <row r="10" spans="1:13" ht="22.5" customHeight="1" x14ac:dyDescent="0.2">
      <c r="A10" s="410"/>
      <c r="B10" s="411"/>
      <c r="C10" s="371"/>
      <c r="D10" s="372"/>
      <c r="E10" s="52"/>
      <c r="F10" s="275"/>
      <c r="G10" s="227"/>
      <c r="H10" s="290"/>
      <c r="I10" s="9"/>
      <c r="J10" s="260"/>
      <c r="K10" s="39"/>
      <c r="M10" s="433"/>
    </row>
    <row r="11" spans="1:13" ht="22.5" customHeight="1" x14ac:dyDescent="0.2">
      <c r="A11" s="410"/>
      <c r="B11" s="411"/>
      <c r="C11" s="371"/>
      <c r="D11" s="372"/>
      <c r="E11" s="52"/>
      <c r="F11" s="275"/>
      <c r="G11" s="227"/>
      <c r="H11" s="290"/>
      <c r="I11" s="9"/>
      <c r="J11" s="260"/>
      <c r="K11" s="39"/>
      <c r="M11" s="433"/>
    </row>
    <row r="12" spans="1:13" ht="22.5" customHeight="1" x14ac:dyDescent="0.2">
      <c r="A12" s="410"/>
      <c r="B12" s="411"/>
      <c r="C12" s="371"/>
      <c r="D12" s="372"/>
      <c r="E12" s="52"/>
      <c r="F12" s="275"/>
      <c r="G12" s="227"/>
      <c r="H12" s="290"/>
      <c r="I12" s="9"/>
      <c r="J12" s="260"/>
      <c r="K12" s="39"/>
      <c r="M12" s="433"/>
    </row>
    <row r="13" spans="1:13" ht="22.5" customHeight="1" x14ac:dyDescent="0.2">
      <c r="A13" s="410"/>
      <c r="B13" s="411"/>
      <c r="C13" s="371"/>
      <c r="D13" s="372"/>
      <c r="E13" s="52"/>
      <c r="F13" s="9"/>
      <c r="G13" s="227"/>
      <c r="H13" s="290"/>
      <c r="I13" s="9"/>
      <c r="J13" s="260"/>
      <c r="K13" s="39"/>
      <c r="M13" s="433"/>
    </row>
    <row r="14" spans="1:13" ht="22.5" customHeight="1" x14ac:dyDescent="0.2">
      <c r="A14" s="410"/>
      <c r="B14" s="411"/>
      <c r="C14" s="371"/>
      <c r="D14" s="372"/>
      <c r="E14" s="52"/>
      <c r="F14" s="9"/>
      <c r="G14" s="227"/>
      <c r="H14" s="290"/>
      <c r="I14" s="9"/>
      <c r="J14" s="260"/>
      <c r="K14" s="39"/>
      <c r="M14" s="433"/>
    </row>
    <row r="15" spans="1:13" ht="22.5" customHeight="1" x14ac:dyDescent="0.2">
      <c r="A15" s="410"/>
      <c r="B15" s="411"/>
      <c r="C15" s="371"/>
      <c r="D15" s="372"/>
      <c r="E15" s="52"/>
      <c r="F15" s="9"/>
      <c r="G15" s="227"/>
      <c r="H15" s="290"/>
      <c r="I15" s="9"/>
      <c r="J15" s="260"/>
      <c r="K15" s="39"/>
      <c r="M15" s="433"/>
    </row>
    <row r="16" spans="1:13" ht="22.5" customHeight="1" x14ac:dyDescent="0.2">
      <c r="A16" s="410"/>
      <c r="B16" s="411"/>
      <c r="C16" s="371"/>
      <c r="D16" s="372"/>
      <c r="E16" s="52"/>
      <c r="F16" s="9"/>
      <c r="G16" s="227"/>
      <c r="H16" s="290"/>
      <c r="I16" s="9"/>
      <c r="J16" s="260"/>
      <c r="K16" s="39"/>
    </row>
    <row r="17" spans="1:14" ht="22.5" customHeight="1" x14ac:dyDescent="0.2">
      <c r="A17" s="410"/>
      <c r="B17" s="411"/>
      <c r="C17" s="371"/>
      <c r="D17" s="372"/>
      <c r="E17" s="52"/>
      <c r="F17" s="9"/>
      <c r="G17" s="227"/>
      <c r="H17" s="290"/>
      <c r="I17" s="9"/>
      <c r="J17" s="260"/>
      <c r="K17" s="39"/>
    </row>
    <row r="18" spans="1:14" ht="22.5" customHeight="1" x14ac:dyDescent="0.2">
      <c r="A18" s="410"/>
      <c r="B18" s="411"/>
      <c r="C18" s="371"/>
      <c r="D18" s="372"/>
      <c r="E18" s="52"/>
      <c r="F18" s="9"/>
      <c r="G18" s="227"/>
      <c r="H18" s="290"/>
      <c r="I18" s="9"/>
      <c r="J18" s="260"/>
      <c r="K18" s="39"/>
    </row>
    <row r="19" spans="1:14" ht="22.5" customHeight="1" x14ac:dyDescent="0.2">
      <c r="A19" s="410"/>
      <c r="B19" s="411"/>
      <c r="C19" s="371"/>
      <c r="D19" s="372"/>
      <c r="E19" s="52"/>
      <c r="F19" s="9"/>
      <c r="G19" s="227"/>
      <c r="H19" s="290"/>
      <c r="I19" s="9"/>
      <c r="J19" s="260"/>
      <c r="K19" s="39"/>
    </row>
    <row r="20" spans="1:14" ht="22.5" customHeight="1" x14ac:dyDescent="0.2">
      <c r="A20" s="410"/>
      <c r="B20" s="411"/>
      <c r="C20" s="371"/>
      <c r="D20" s="372"/>
      <c r="E20" s="52"/>
      <c r="F20" s="9"/>
      <c r="G20" s="227"/>
      <c r="H20" s="290"/>
      <c r="I20" s="9"/>
      <c r="J20" s="260"/>
      <c r="K20" s="39"/>
    </row>
    <row r="21" spans="1:14" ht="22.5" customHeight="1" x14ac:dyDescent="0.2">
      <c r="A21" s="410"/>
      <c r="B21" s="411"/>
      <c r="C21" s="371"/>
      <c r="D21" s="372"/>
      <c r="E21" s="52"/>
      <c r="F21" s="10"/>
      <c r="G21" s="227"/>
      <c r="H21" s="227"/>
      <c r="I21" s="10"/>
      <c r="J21" s="11"/>
      <c r="K21" s="39"/>
    </row>
    <row r="22" spans="1:14" ht="22.5" customHeight="1" x14ac:dyDescent="0.2">
      <c r="A22" s="410"/>
      <c r="B22" s="411"/>
      <c r="C22" s="371"/>
      <c r="D22" s="372"/>
      <c r="E22" s="52"/>
      <c r="F22" s="10"/>
      <c r="G22" s="227"/>
      <c r="H22" s="290"/>
      <c r="I22" s="9"/>
      <c r="J22" s="260"/>
      <c r="K22" s="39"/>
    </row>
    <row r="23" spans="1:14" ht="22.5" customHeight="1" x14ac:dyDescent="0.2">
      <c r="A23" s="410"/>
      <c r="B23" s="411"/>
      <c r="C23" s="371"/>
      <c r="D23" s="372"/>
      <c r="E23" s="52"/>
      <c r="F23" s="9"/>
      <c r="G23" s="227"/>
      <c r="H23" s="290"/>
      <c r="I23" s="9"/>
      <c r="J23" s="260"/>
      <c r="K23" s="39"/>
    </row>
    <row r="24" spans="1:14" ht="22.5" customHeight="1" x14ac:dyDescent="0.2">
      <c r="A24" s="410"/>
      <c r="B24" s="411"/>
      <c r="C24" s="371"/>
      <c r="D24" s="372"/>
      <c r="E24" s="52"/>
      <c r="F24" s="9"/>
      <c r="G24" s="227"/>
      <c r="H24" s="290"/>
      <c r="I24" s="9"/>
      <c r="J24" s="260"/>
      <c r="K24" s="39"/>
      <c r="M24" s="18">
        <f>SUMIF(E4:E26,"立候補準備",C4:C26)</f>
        <v>0</v>
      </c>
      <c r="N24" s="86" t="s">
        <v>21</v>
      </c>
    </row>
    <row r="25" spans="1:14" ht="22.5" customHeight="1" x14ac:dyDescent="0.2">
      <c r="A25" s="410"/>
      <c r="B25" s="411"/>
      <c r="C25" s="371"/>
      <c r="D25" s="372"/>
      <c r="E25" s="52"/>
      <c r="F25" s="9"/>
      <c r="G25" s="227"/>
      <c r="H25" s="290"/>
      <c r="I25" s="9"/>
      <c r="J25" s="260"/>
      <c r="K25" s="39"/>
      <c r="M25" s="18">
        <f>SUMIF(E4:E26,"選 挙 運 動",C4:C26)</f>
        <v>0</v>
      </c>
      <c r="N25" s="86" t="s">
        <v>54</v>
      </c>
    </row>
    <row r="26" spans="1:14" ht="22.5" customHeight="1" thickBot="1" x14ac:dyDescent="0.25">
      <c r="A26" s="410"/>
      <c r="B26" s="411"/>
      <c r="C26" s="479"/>
      <c r="D26" s="480"/>
      <c r="E26" s="52"/>
      <c r="F26" s="263"/>
      <c r="G26" s="271"/>
      <c r="H26" s="292"/>
      <c r="I26" s="263"/>
      <c r="J26" s="262"/>
      <c r="K26" s="268"/>
      <c r="M26" s="18">
        <f>SUM(M24:M25)</f>
        <v>0</v>
      </c>
    </row>
    <row r="27" spans="1:14" ht="18.75" customHeight="1" thickTop="1" x14ac:dyDescent="0.2">
      <c r="A27" s="485" t="s">
        <v>22</v>
      </c>
      <c r="B27" s="486"/>
      <c r="C27" s="487">
        <f>SUM(C4:C26)</f>
        <v>0</v>
      </c>
      <c r="D27" s="488"/>
      <c r="E27" s="276"/>
      <c r="F27" s="276"/>
      <c r="G27" s="277"/>
      <c r="H27" s="278"/>
      <c r="I27" s="276"/>
      <c r="J27" s="190"/>
      <c r="K27" s="145"/>
      <c r="M27" s="78" t="str">
        <f>IF(M26=C27,"OK","NG")</f>
        <v>OK</v>
      </c>
    </row>
    <row r="28" spans="1:14" ht="18.75" customHeight="1" thickBot="1" x14ac:dyDescent="0.25">
      <c r="A28" s="187" t="s">
        <v>94</v>
      </c>
      <c r="B28" s="3" t="s">
        <v>168</v>
      </c>
      <c r="C28" s="4"/>
      <c r="D28" s="2"/>
      <c r="F28" s="45"/>
      <c r="G28" s="4" t="s">
        <v>156</v>
      </c>
      <c r="K28" s="188" t="s">
        <v>111</v>
      </c>
      <c r="M28" s="433" t="s">
        <v>49</v>
      </c>
    </row>
    <row r="29" spans="1:14" ht="15" customHeight="1" x14ac:dyDescent="0.2">
      <c r="A29" s="418" t="s">
        <v>0</v>
      </c>
      <c r="B29" s="419"/>
      <c r="C29" s="422" t="s">
        <v>101</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77" t="s">
        <v>43</v>
      </c>
      <c r="H30" s="77" t="s">
        <v>1</v>
      </c>
      <c r="I30" s="76" t="s">
        <v>44</v>
      </c>
      <c r="J30" s="464"/>
      <c r="K30" s="416"/>
      <c r="M30" s="433"/>
    </row>
    <row r="31" spans="1:14" ht="22.5" customHeight="1" x14ac:dyDescent="0.2">
      <c r="A31" s="477"/>
      <c r="B31" s="478"/>
      <c r="C31" s="371"/>
      <c r="D31" s="372"/>
      <c r="E31" s="101"/>
      <c r="F31" s="36"/>
      <c r="G31" s="270"/>
      <c r="H31" s="291"/>
      <c r="I31" s="36"/>
      <c r="J31" s="274"/>
      <c r="K31" s="40"/>
      <c r="M31" s="433"/>
    </row>
    <row r="32" spans="1:14" ht="22.5" customHeight="1" x14ac:dyDescent="0.2">
      <c r="A32" s="410"/>
      <c r="B32" s="411"/>
      <c r="C32" s="371"/>
      <c r="D32" s="372"/>
      <c r="E32" s="52"/>
      <c r="F32" s="10"/>
      <c r="G32" s="227"/>
      <c r="H32" s="290"/>
      <c r="I32" s="9"/>
      <c r="J32" s="260"/>
      <c r="K32" s="39"/>
      <c r="M32" s="433"/>
    </row>
    <row r="33" spans="1:13" ht="22.5" customHeight="1" x14ac:dyDescent="0.2">
      <c r="A33" s="410"/>
      <c r="B33" s="411"/>
      <c r="C33" s="371"/>
      <c r="D33" s="372"/>
      <c r="E33" s="52"/>
      <c r="F33" s="9"/>
      <c r="G33" s="227"/>
      <c r="H33" s="290"/>
      <c r="I33" s="9"/>
      <c r="J33" s="260"/>
      <c r="K33" s="39"/>
      <c r="M33" s="433"/>
    </row>
    <row r="34" spans="1:13" ht="22.5" customHeight="1" x14ac:dyDescent="0.2">
      <c r="A34" s="410"/>
      <c r="B34" s="411"/>
      <c r="C34" s="371"/>
      <c r="D34" s="372"/>
      <c r="E34" s="52"/>
      <c r="F34" s="10"/>
      <c r="G34" s="227"/>
      <c r="H34" s="290"/>
      <c r="I34" s="9"/>
      <c r="J34" s="260"/>
      <c r="K34" s="39"/>
      <c r="M34" s="433"/>
    </row>
    <row r="35" spans="1:13" ht="22.5" customHeight="1" x14ac:dyDescent="0.2">
      <c r="A35" s="410"/>
      <c r="B35" s="411"/>
      <c r="C35" s="371"/>
      <c r="D35" s="372"/>
      <c r="E35" s="52"/>
      <c r="F35" s="275"/>
      <c r="G35" s="227"/>
      <c r="H35" s="290"/>
      <c r="I35" s="9"/>
      <c r="J35" s="260"/>
      <c r="K35" s="39"/>
      <c r="M35" s="433"/>
    </row>
    <row r="36" spans="1:13" ht="22.5" customHeight="1" x14ac:dyDescent="0.2">
      <c r="A36" s="410"/>
      <c r="B36" s="411"/>
      <c r="C36" s="371"/>
      <c r="D36" s="372"/>
      <c r="E36" s="52"/>
      <c r="F36" s="275"/>
      <c r="G36" s="227"/>
      <c r="H36" s="290"/>
      <c r="I36" s="9"/>
      <c r="J36" s="260"/>
      <c r="K36" s="39"/>
      <c r="M36" s="433"/>
    </row>
    <row r="37" spans="1:13" ht="22.5" customHeight="1" x14ac:dyDescent="0.2">
      <c r="A37" s="410"/>
      <c r="B37" s="411"/>
      <c r="C37" s="371"/>
      <c r="D37" s="372"/>
      <c r="E37" s="52"/>
      <c r="F37" s="275"/>
      <c r="G37" s="227"/>
      <c r="H37" s="290"/>
      <c r="I37" s="9"/>
      <c r="J37" s="260"/>
      <c r="K37" s="39"/>
      <c r="M37" s="433"/>
    </row>
    <row r="38" spans="1:13" ht="22.5" customHeight="1" x14ac:dyDescent="0.2">
      <c r="A38" s="410"/>
      <c r="B38" s="411"/>
      <c r="C38" s="371"/>
      <c r="D38" s="372"/>
      <c r="E38" s="52"/>
      <c r="F38" s="275"/>
      <c r="G38" s="227"/>
      <c r="H38" s="290"/>
      <c r="I38" s="9"/>
      <c r="J38" s="260"/>
      <c r="K38" s="39"/>
      <c r="M38" s="433"/>
    </row>
    <row r="39" spans="1:13" ht="22.5" customHeight="1" x14ac:dyDescent="0.2">
      <c r="A39" s="410"/>
      <c r="B39" s="411"/>
      <c r="C39" s="371"/>
      <c r="D39" s="372"/>
      <c r="E39" s="52"/>
      <c r="F39" s="275"/>
      <c r="G39" s="227"/>
      <c r="H39" s="290"/>
      <c r="I39" s="9"/>
      <c r="J39" s="260"/>
      <c r="K39" s="39"/>
      <c r="M39" s="433"/>
    </row>
    <row r="40" spans="1:13" ht="22.5" customHeight="1" x14ac:dyDescent="0.2">
      <c r="A40" s="410"/>
      <c r="B40" s="411"/>
      <c r="C40" s="371"/>
      <c r="D40" s="372"/>
      <c r="E40" s="52"/>
      <c r="F40" s="9"/>
      <c r="G40" s="227"/>
      <c r="H40" s="290"/>
      <c r="I40" s="9"/>
      <c r="J40" s="260"/>
      <c r="K40" s="39"/>
      <c r="M40" s="433"/>
    </row>
    <row r="41" spans="1:13" ht="22.5" customHeight="1" x14ac:dyDescent="0.2">
      <c r="A41" s="410"/>
      <c r="B41" s="411"/>
      <c r="C41" s="371"/>
      <c r="D41" s="372"/>
      <c r="E41" s="52"/>
      <c r="F41" s="9"/>
      <c r="G41" s="227"/>
      <c r="H41" s="290"/>
      <c r="I41" s="9"/>
      <c r="J41" s="260"/>
      <c r="K41" s="39"/>
      <c r="M41" s="433"/>
    </row>
    <row r="42" spans="1:13" ht="22.5" customHeight="1" x14ac:dyDescent="0.2">
      <c r="A42" s="410"/>
      <c r="B42" s="411"/>
      <c r="C42" s="371"/>
      <c r="D42" s="372"/>
      <c r="E42" s="52"/>
      <c r="F42" s="9"/>
      <c r="G42" s="227"/>
      <c r="H42" s="290"/>
      <c r="I42" s="9"/>
      <c r="J42" s="260"/>
      <c r="K42" s="39"/>
      <c r="M42" s="433"/>
    </row>
    <row r="43" spans="1:13" ht="22.5" customHeight="1" x14ac:dyDescent="0.2">
      <c r="A43" s="410"/>
      <c r="B43" s="411"/>
      <c r="C43" s="371"/>
      <c r="D43" s="372"/>
      <c r="E43" s="52"/>
      <c r="F43" s="9"/>
      <c r="G43" s="227"/>
      <c r="H43" s="290"/>
      <c r="I43" s="9"/>
      <c r="J43" s="260"/>
      <c r="K43" s="39"/>
    </row>
    <row r="44" spans="1:13" ht="22.5" customHeight="1" x14ac:dyDescent="0.2">
      <c r="A44" s="410"/>
      <c r="B44" s="411"/>
      <c r="C44" s="371"/>
      <c r="D44" s="372"/>
      <c r="E44" s="52"/>
      <c r="F44" s="9"/>
      <c r="G44" s="227"/>
      <c r="H44" s="290"/>
      <c r="I44" s="9"/>
      <c r="J44" s="260"/>
      <c r="K44" s="39"/>
    </row>
    <row r="45" spans="1:13" ht="22.5" customHeight="1" x14ac:dyDescent="0.2">
      <c r="A45" s="410"/>
      <c r="B45" s="411"/>
      <c r="C45" s="371"/>
      <c r="D45" s="372"/>
      <c r="E45" s="52"/>
      <c r="F45" s="9"/>
      <c r="G45" s="227"/>
      <c r="H45" s="290"/>
      <c r="I45" s="9"/>
      <c r="J45" s="260"/>
      <c r="K45" s="39"/>
    </row>
    <row r="46" spans="1:13" ht="22.5" customHeight="1" x14ac:dyDescent="0.2">
      <c r="A46" s="410"/>
      <c r="B46" s="411"/>
      <c r="C46" s="371"/>
      <c r="D46" s="372"/>
      <c r="E46" s="52"/>
      <c r="F46" s="9"/>
      <c r="G46" s="227"/>
      <c r="H46" s="290"/>
      <c r="I46" s="9"/>
      <c r="J46" s="260"/>
      <c r="K46" s="39"/>
    </row>
    <row r="47" spans="1:13" ht="22.5" customHeight="1" x14ac:dyDescent="0.2">
      <c r="A47" s="410"/>
      <c r="B47" s="411"/>
      <c r="C47" s="371"/>
      <c r="D47" s="372"/>
      <c r="E47" s="52"/>
      <c r="F47" s="9"/>
      <c r="G47" s="227"/>
      <c r="H47" s="290"/>
      <c r="I47" s="9"/>
      <c r="J47" s="260"/>
      <c r="K47" s="39"/>
    </row>
    <row r="48" spans="1:13" ht="22.5" customHeight="1" x14ac:dyDescent="0.2">
      <c r="A48" s="410"/>
      <c r="B48" s="411"/>
      <c r="C48" s="371"/>
      <c r="D48" s="372"/>
      <c r="E48" s="52"/>
      <c r="F48" s="10"/>
      <c r="G48" s="227"/>
      <c r="H48" s="227"/>
      <c r="I48" s="10"/>
      <c r="J48" s="11"/>
      <c r="K48" s="39"/>
    </row>
    <row r="49" spans="1:13" ht="22.5" customHeight="1" x14ac:dyDescent="0.2">
      <c r="A49" s="410"/>
      <c r="B49" s="411"/>
      <c r="C49" s="371"/>
      <c r="D49" s="372"/>
      <c r="E49" s="52"/>
      <c r="F49" s="10"/>
      <c r="G49" s="227"/>
      <c r="H49" s="290"/>
      <c r="I49" s="9"/>
      <c r="J49" s="260"/>
      <c r="K49" s="39"/>
    </row>
    <row r="50" spans="1:13" ht="22.5" customHeight="1" x14ac:dyDescent="0.2">
      <c r="A50" s="410"/>
      <c r="B50" s="411"/>
      <c r="C50" s="371"/>
      <c r="D50" s="372"/>
      <c r="E50" s="52"/>
      <c r="F50" s="9"/>
      <c r="G50" s="227"/>
      <c r="H50" s="290"/>
      <c r="I50" s="9"/>
      <c r="J50" s="260"/>
      <c r="K50" s="39"/>
    </row>
    <row r="51" spans="1:13" ht="22.5" customHeight="1" x14ac:dyDescent="0.2">
      <c r="A51" s="410"/>
      <c r="B51" s="411"/>
      <c r="C51" s="371"/>
      <c r="D51" s="372"/>
      <c r="E51" s="52"/>
      <c r="F51" s="9"/>
      <c r="G51" s="227"/>
      <c r="H51" s="290"/>
      <c r="I51" s="9"/>
      <c r="J51" s="260"/>
      <c r="K51" s="39"/>
      <c r="M51" s="18">
        <f>SUMIF(E31:E53,"立候補準備",C31:C53)</f>
        <v>0</v>
      </c>
    </row>
    <row r="52" spans="1:13" ht="22.5" customHeight="1" x14ac:dyDescent="0.2">
      <c r="A52" s="410"/>
      <c r="B52" s="411"/>
      <c r="C52" s="371"/>
      <c r="D52" s="372"/>
      <c r="E52" s="52"/>
      <c r="F52" s="9"/>
      <c r="G52" s="227"/>
      <c r="H52" s="290"/>
      <c r="I52" s="9"/>
      <c r="J52" s="260"/>
      <c r="K52" s="39"/>
      <c r="M52" s="18">
        <f>SUMIF(E31:E53,"選 挙 運 動",C31:C53)</f>
        <v>0</v>
      </c>
    </row>
    <row r="53" spans="1:13" ht="22.5" customHeight="1" thickBot="1" x14ac:dyDescent="0.25">
      <c r="A53" s="410"/>
      <c r="B53" s="411"/>
      <c r="C53" s="479"/>
      <c r="D53" s="480"/>
      <c r="E53" s="52"/>
      <c r="F53" s="263"/>
      <c r="G53" s="271"/>
      <c r="H53" s="292"/>
      <c r="I53" s="263"/>
      <c r="J53" s="262"/>
      <c r="K53" s="268"/>
      <c r="M53" s="18">
        <f>SUM(M51:M52)</f>
        <v>0</v>
      </c>
    </row>
    <row r="54" spans="1:13" ht="18.75" customHeight="1" thickTop="1" x14ac:dyDescent="0.2">
      <c r="A54" s="485" t="s">
        <v>22</v>
      </c>
      <c r="B54" s="486"/>
      <c r="C54" s="487">
        <f>SUM(C31:C53)</f>
        <v>0</v>
      </c>
      <c r="D54" s="488"/>
      <c r="E54" s="276"/>
      <c r="F54" s="276"/>
      <c r="G54" s="277"/>
      <c r="H54" s="278"/>
      <c r="I54" s="276"/>
      <c r="J54" s="190"/>
      <c r="K54" s="145"/>
      <c r="M54" s="78" t="str">
        <f>IF(M53=C54,"OK","NG")</f>
        <v>OK</v>
      </c>
    </row>
    <row r="55" spans="1:13" ht="18.75" customHeight="1" thickBot="1" x14ac:dyDescent="0.25">
      <c r="A55" s="187" t="s">
        <v>94</v>
      </c>
      <c r="B55" s="3" t="s">
        <v>168</v>
      </c>
      <c r="C55" s="4"/>
      <c r="D55" s="2"/>
      <c r="F55" s="45"/>
      <c r="G55" s="4" t="s">
        <v>157</v>
      </c>
      <c r="K55" s="188" t="s">
        <v>111</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95" t="s">
        <v>43</v>
      </c>
      <c r="H57" s="95" t="s">
        <v>1</v>
      </c>
      <c r="I57" s="94" t="s">
        <v>44</v>
      </c>
      <c r="J57" s="464"/>
      <c r="K57" s="416"/>
      <c r="M57" s="433"/>
    </row>
    <row r="58" spans="1:13" ht="22.5" customHeight="1" x14ac:dyDescent="0.2">
      <c r="A58" s="477"/>
      <c r="B58" s="478"/>
      <c r="C58" s="371"/>
      <c r="D58" s="372"/>
      <c r="E58" s="101"/>
      <c r="F58" s="36"/>
      <c r="G58" s="270"/>
      <c r="H58" s="291"/>
      <c r="I58" s="36"/>
      <c r="J58" s="274"/>
      <c r="K58" s="40"/>
      <c r="M58" s="433"/>
    </row>
    <row r="59" spans="1:13" ht="22.5" customHeight="1" x14ac:dyDescent="0.2">
      <c r="A59" s="410"/>
      <c r="B59" s="411"/>
      <c r="C59" s="371"/>
      <c r="D59" s="372"/>
      <c r="E59" s="52"/>
      <c r="F59" s="10"/>
      <c r="G59" s="227"/>
      <c r="H59" s="290"/>
      <c r="I59" s="9"/>
      <c r="J59" s="260"/>
      <c r="K59" s="39"/>
      <c r="M59" s="433"/>
    </row>
    <row r="60" spans="1:13" ht="22.5" customHeight="1" x14ac:dyDescent="0.2">
      <c r="A60" s="410"/>
      <c r="B60" s="411"/>
      <c r="C60" s="371"/>
      <c r="D60" s="372"/>
      <c r="E60" s="52"/>
      <c r="F60" s="9"/>
      <c r="G60" s="227"/>
      <c r="H60" s="290"/>
      <c r="I60" s="9"/>
      <c r="J60" s="260"/>
      <c r="K60" s="39"/>
      <c r="M60" s="433"/>
    </row>
    <row r="61" spans="1:13" ht="22.5" customHeight="1" x14ac:dyDescent="0.2">
      <c r="A61" s="410"/>
      <c r="B61" s="411"/>
      <c r="C61" s="371"/>
      <c r="D61" s="372"/>
      <c r="E61" s="52"/>
      <c r="F61" s="10"/>
      <c r="G61" s="227"/>
      <c r="H61" s="290"/>
      <c r="I61" s="9"/>
      <c r="J61" s="260"/>
      <c r="K61" s="39"/>
      <c r="M61" s="433"/>
    </row>
    <row r="62" spans="1:13" ht="22.5" customHeight="1" x14ac:dyDescent="0.2">
      <c r="A62" s="410"/>
      <c r="B62" s="411"/>
      <c r="C62" s="371"/>
      <c r="D62" s="372"/>
      <c r="E62" s="52"/>
      <c r="F62" s="275"/>
      <c r="G62" s="227"/>
      <c r="H62" s="290"/>
      <c r="I62" s="9"/>
      <c r="J62" s="260"/>
      <c r="K62" s="39"/>
      <c r="M62" s="433"/>
    </row>
    <row r="63" spans="1:13" ht="22.5" customHeight="1" x14ac:dyDescent="0.2">
      <c r="A63" s="410"/>
      <c r="B63" s="411"/>
      <c r="C63" s="371"/>
      <c r="D63" s="372"/>
      <c r="E63" s="52"/>
      <c r="F63" s="275"/>
      <c r="G63" s="227"/>
      <c r="H63" s="290"/>
      <c r="I63" s="9"/>
      <c r="J63" s="260"/>
      <c r="K63" s="39"/>
      <c r="M63" s="433"/>
    </row>
    <row r="64" spans="1:13" ht="22.5" customHeight="1" x14ac:dyDescent="0.2">
      <c r="A64" s="410"/>
      <c r="B64" s="411"/>
      <c r="C64" s="371"/>
      <c r="D64" s="372"/>
      <c r="E64" s="52"/>
      <c r="F64" s="275"/>
      <c r="G64" s="227"/>
      <c r="H64" s="290"/>
      <c r="I64" s="9"/>
      <c r="J64" s="260"/>
      <c r="K64" s="39"/>
      <c r="M64" s="433"/>
    </row>
    <row r="65" spans="1:13" ht="22.5" customHeight="1" x14ac:dyDescent="0.2">
      <c r="A65" s="410"/>
      <c r="B65" s="411"/>
      <c r="C65" s="371"/>
      <c r="D65" s="372"/>
      <c r="E65" s="52"/>
      <c r="F65" s="275"/>
      <c r="G65" s="227"/>
      <c r="H65" s="290"/>
      <c r="I65" s="9"/>
      <c r="J65" s="260"/>
      <c r="K65" s="39"/>
      <c r="M65" s="433"/>
    </row>
    <row r="66" spans="1:13" ht="22.5" customHeight="1" x14ac:dyDescent="0.2">
      <c r="A66" s="410"/>
      <c r="B66" s="411"/>
      <c r="C66" s="371"/>
      <c r="D66" s="372"/>
      <c r="E66" s="52"/>
      <c r="F66" s="275"/>
      <c r="G66" s="227"/>
      <c r="H66" s="290"/>
      <c r="I66" s="9"/>
      <c r="J66" s="260"/>
      <c r="K66" s="39"/>
      <c r="M66" s="433"/>
    </row>
    <row r="67" spans="1:13" ht="22.5" customHeight="1" x14ac:dyDescent="0.2">
      <c r="A67" s="410"/>
      <c r="B67" s="411"/>
      <c r="C67" s="371"/>
      <c r="D67" s="372"/>
      <c r="E67" s="52"/>
      <c r="F67" s="9"/>
      <c r="G67" s="227"/>
      <c r="H67" s="290"/>
      <c r="I67" s="9"/>
      <c r="J67" s="260"/>
      <c r="K67" s="39"/>
      <c r="M67" s="433"/>
    </row>
    <row r="68" spans="1:13" ht="22.5" customHeight="1" x14ac:dyDescent="0.2">
      <c r="A68" s="410"/>
      <c r="B68" s="411"/>
      <c r="C68" s="371"/>
      <c r="D68" s="372"/>
      <c r="E68" s="52"/>
      <c r="F68" s="9"/>
      <c r="G68" s="227"/>
      <c r="H68" s="290"/>
      <c r="I68" s="9"/>
      <c r="J68" s="260"/>
      <c r="K68" s="39"/>
      <c r="M68" s="433"/>
    </row>
    <row r="69" spans="1:13" ht="22.5" customHeight="1" x14ac:dyDescent="0.2">
      <c r="A69" s="410"/>
      <c r="B69" s="411"/>
      <c r="C69" s="371"/>
      <c r="D69" s="372"/>
      <c r="E69" s="52"/>
      <c r="F69" s="9"/>
      <c r="G69" s="227"/>
      <c r="H69" s="290"/>
      <c r="I69" s="9"/>
      <c r="J69" s="260"/>
      <c r="K69" s="39"/>
      <c r="M69" s="433"/>
    </row>
    <row r="70" spans="1:13" ht="22.5" customHeight="1" x14ac:dyDescent="0.2">
      <c r="A70" s="410"/>
      <c r="B70" s="411"/>
      <c r="C70" s="371"/>
      <c r="D70" s="372"/>
      <c r="E70" s="52"/>
      <c r="F70" s="9"/>
      <c r="G70" s="227"/>
      <c r="H70" s="290"/>
      <c r="I70" s="9"/>
      <c r="J70" s="260"/>
      <c r="K70" s="39"/>
    </row>
    <row r="71" spans="1:13" ht="22.5" customHeight="1" x14ac:dyDescent="0.2">
      <c r="A71" s="410"/>
      <c r="B71" s="411"/>
      <c r="C71" s="371"/>
      <c r="D71" s="372"/>
      <c r="E71" s="52"/>
      <c r="F71" s="9"/>
      <c r="G71" s="227"/>
      <c r="H71" s="290"/>
      <c r="I71" s="9"/>
      <c r="J71" s="260"/>
      <c r="K71" s="39"/>
    </row>
    <row r="72" spans="1:13" ht="22.5" customHeight="1" x14ac:dyDescent="0.2">
      <c r="A72" s="410"/>
      <c r="B72" s="411"/>
      <c r="C72" s="371"/>
      <c r="D72" s="372"/>
      <c r="E72" s="52"/>
      <c r="F72" s="9"/>
      <c r="G72" s="227"/>
      <c r="H72" s="290"/>
      <c r="I72" s="9"/>
      <c r="J72" s="260"/>
      <c r="K72" s="39"/>
    </row>
    <row r="73" spans="1:13" ht="22.5" customHeight="1" x14ac:dyDescent="0.2">
      <c r="A73" s="410"/>
      <c r="B73" s="411"/>
      <c r="C73" s="371"/>
      <c r="D73" s="372"/>
      <c r="E73" s="52"/>
      <c r="F73" s="9"/>
      <c r="G73" s="227"/>
      <c r="H73" s="290"/>
      <c r="I73" s="9"/>
      <c r="J73" s="260"/>
      <c r="K73" s="39"/>
    </row>
    <row r="74" spans="1:13" ht="22.5" customHeight="1" x14ac:dyDescent="0.2">
      <c r="A74" s="410"/>
      <c r="B74" s="411"/>
      <c r="C74" s="371"/>
      <c r="D74" s="372"/>
      <c r="E74" s="52"/>
      <c r="F74" s="9"/>
      <c r="G74" s="227"/>
      <c r="H74" s="290"/>
      <c r="I74" s="9"/>
      <c r="J74" s="260"/>
      <c r="K74" s="39"/>
    </row>
    <row r="75" spans="1:13" ht="22.5" customHeight="1" x14ac:dyDescent="0.2">
      <c r="A75" s="410"/>
      <c r="B75" s="411"/>
      <c r="C75" s="371"/>
      <c r="D75" s="372"/>
      <c r="E75" s="52"/>
      <c r="F75" s="10"/>
      <c r="G75" s="227"/>
      <c r="H75" s="227"/>
      <c r="I75" s="10"/>
      <c r="J75" s="11"/>
      <c r="K75" s="39"/>
    </row>
    <row r="76" spans="1:13" ht="22.5" customHeight="1" x14ac:dyDescent="0.2">
      <c r="A76" s="410"/>
      <c r="B76" s="411"/>
      <c r="C76" s="371"/>
      <c r="D76" s="372"/>
      <c r="E76" s="52"/>
      <c r="F76" s="10"/>
      <c r="G76" s="227"/>
      <c r="H76" s="290"/>
      <c r="I76" s="9"/>
      <c r="J76" s="260"/>
      <c r="K76" s="39"/>
    </row>
    <row r="77" spans="1:13" ht="22.5" customHeight="1" x14ac:dyDescent="0.2">
      <c r="A77" s="410"/>
      <c r="B77" s="411"/>
      <c r="C77" s="371"/>
      <c r="D77" s="372"/>
      <c r="E77" s="52"/>
      <c r="F77" s="9"/>
      <c r="G77" s="227"/>
      <c r="H77" s="290"/>
      <c r="I77" s="9"/>
      <c r="J77" s="260"/>
      <c r="K77" s="39"/>
    </row>
    <row r="78" spans="1:13" ht="22.5" customHeight="1" x14ac:dyDescent="0.2">
      <c r="A78" s="410"/>
      <c r="B78" s="411"/>
      <c r="C78" s="371"/>
      <c r="D78" s="372"/>
      <c r="E78" s="52"/>
      <c r="F78" s="9"/>
      <c r="G78" s="227"/>
      <c r="H78" s="290"/>
      <c r="I78" s="9"/>
      <c r="J78" s="260"/>
      <c r="K78" s="39"/>
      <c r="M78" s="18">
        <f>SUMIF(E58:E80,"立候補準備",C58:C80)</f>
        <v>0</v>
      </c>
    </row>
    <row r="79" spans="1:13" ht="22.5" customHeight="1" x14ac:dyDescent="0.2">
      <c r="A79" s="410"/>
      <c r="B79" s="411"/>
      <c r="C79" s="371"/>
      <c r="D79" s="372"/>
      <c r="E79" s="52"/>
      <c r="F79" s="9"/>
      <c r="G79" s="227"/>
      <c r="H79" s="290"/>
      <c r="I79" s="9"/>
      <c r="J79" s="260"/>
      <c r="K79" s="39"/>
      <c r="M79" s="18">
        <f>SUMIF(E58:E80,"選 挙 運 動",C58:C80)</f>
        <v>0</v>
      </c>
    </row>
    <row r="80" spans="1:13" ht="22.5" customHeight="1" thickBot="1" x14ac:dyDescent="0.25">
      <c r="A80" s="410"/>
      <c r="B80" s="411"/>
      <c r="C80" s="479"/>
      <c r="D80" s="480"/>
      <c r="E80" s="52"/>
      <c r="F80" s="263"/>
      <c r="G80" s="271"/>
      <c r="H80" s="292"/>
      <c r="I80" s="263"/>
      <c r="J80" s="262"/>
      <c r="K80" s="268"/>
      <c r="M80" s="18">
        <f>SUM(M78:M79)</f>
        <v>0</v>
      </c>
    </row>
    <row r="81" spans="1:13" ht="18.75" customHeight="1" thickTop="1" x14ac:dyDescent="0.2">
      <c r="A81" s="485" t="s">
        <v>22</v>
      </c>
      <c r="B81" s="486"/>
      <c r="C81" s="487">
        <f>SUM(C58:C80)</f>
        <v>0</v>
      </c>
      <c r="D81" s="488"/>
      <c r="E81" s="276"/>
      <c r="F81" s="276"/>
      <c r="G81" s="277"/>
      <c r="H81" s="278"/>
      <c r="I81" s="276"/>
      <c r="J81" s="190"/>
      <c r="K81" s="145"/>
      <c r="M81" s="78" t="str">
        <f>IF(M80=C81,"OK","NG")</f>
        <v>OK</v>
      </c>
    </row>
    <row r="82" spans="1:13" ht="18.75" customHeight="1" thickBot="1" x14ac:dyDescent="0.25">
      <c r="A82" s="187" t="s">
        <v>94</v>
      </c>
      <c r="B82" s="3" t="s">
        <v>168</v>
      </c>
      <c r="C82" s="4"/>
      <c r="D82" s="2"/>
      <c r="F82" s="45"/>
      <c r="G82" s="4" t="s">
        <v>158</v>
      </c>
      <c r="K82" s="188" t="s">
        <v>111</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95" t="s">
        <v>43</v>
      </c>
      <c r="H84" s="95" t="s">
        <v>1</v>
      </c>
      <c r="I84" s="94" t="s">
        <v>44</v>
      </c>
      <c r="J84" s="464"/>
      <c r="K84" s="416"/>
      <c r="M84" s="433"/>
    </row>
    <row r="85" spans="1:13" ht="22.5" customHeight="1" x14ac:dyDescent="0.2">
      <c r="A85" s="477"/>
      <c r="B85" s="478"/>
      <c r="C85" s="371"/>
      <c r="D85" s="372"/>
      <c r="E85" s="101"/>
      <c r="F85" s="36"/>
      <c r="G85" s="270"/>
      <c r="H85" s="291"/>
      <c r="I85" s="36"/>
      <c r="J85" s="274"/>
      <c r="K85" s="40"/>
      <c r="M85" s="433"/>
    </row>
    <row r="86" spans="1:13" ht="22.5" customHeight="1" x14ac:dyDescent="0.2">
      <c r="A86" s="410"/>
      <c r="B86" s="411"/>
      <c r="C86" s="371"/>
      <c r="D86" s="372"/>
      <c r="E86" s="52"/>
      <c r="F86" s="10"/>
      <c r="G86" s="227"/>
      <c r="H86" s="290"/>
      <c r="I86" s="9"/>
      <c r="J86" s="260"/>
      <c r="K86" s="39"/>
      <c r="M86" s="433"/>
    </row>
    <row r="87" spans="1:13" ht="22.5" customHeight="1" x14ac:dyDescent="0.2">
      <c r="A87" s="410"/>
      <c r="B87" s="411"/>
      <c r="C87" s="371"/>
      <c r="D87" s="372"/>
      <c r="E87" s="52"/>
      <c r="F87" s="9"/>
      <c r="G87" s="227"/>
      <c r="H87" s="290"/>
      <c r="I87" s="9"/>
      <c r="J87" s="260"/>
      <c r="K87" s="39"/>
      <c r="M87" s="433"/>
    </row>
    <row r="88" spans="1:13" ht="22.5" customHeight="1" x14ac:dyDescent="0.2">
      <c r="A88" s="410"/>
      <c r="B88" s="411"/>
      <c r="C88" s="371"/>
      <c r="D88" s="372"/>
      <c r="E88" s="52"/>
      <c r="F88" s="10"/>
      <c r="G88" s="227"/>
      <c r="H88" s="290"/>
      <c r="I88" s="9"/>
      <c r="J88" s="260"/>
      <c r="K88" s="39"/>
      <c r="M88" s="433"/>
    </row>
    <row r="89" spans="1:13" ht="22.5" customHeight="1" x14ac:dyDescent="0.2">
      <c r="A89" s="410"/>
      <c r="B89" s="411"/>
      <c r="C89" s="371"/>
      <c r="D89" s="372"/>
      <c r="E89" s="52"/>
      <c r="F89" s="275"/>
      <c r="G89" s="227"/>
      <c r="H89" s="290"/>
      <c r="I89" s="9"/>
      <c r="J89" s="260"/>
      <c r="K89" s="39"/>
      <c r="M89" s="433"/>
    </row>
    <row r="90" spans="1:13" ht="22.5" customHeight="1" x14ac:dyDescent="0.2">
      <c r="A90" s="410"/>
      <c r="B90" s="411"/>
      <c r="C90" s="371"/>
      <c r="D90" s="372"/>
      <c r="E90" s="52"/>
      <c r="F90" s="275"/>
      <c r="G90" s="227"/>
      <c r="H90" s="290"/>
      <c r="I90" s="9"/>
      <c r="J90" s="260"/>
      <c r="K90" s="39"/>
      <c r="M90" s="433"/>
    </row>
    <row r="91" spans="1:13" ht="22.5" customHeight="1" x14ac:dyDescent="0.2">
      <c r="A91" s="410"/>
      <c r="B91" s="411"/>
      <c r="C91" s="371"/>
      <c r="D91" s="372"/>
      <c r="E91" s="52"/>
      <c r="F91" s="275"/>
      <c r="G91" s="227"/>
      <c r="H91" s="290"/>
      <c r="I91" s="9"/>
      <c r="J91" s="260"/>
      <c r="K91" s="39"/>
      <c r="M91" s="433"/>
    </row>
    <row r="92" spans="1:13" ht="22.5" customHeight="1" x14ac:dyDescent="0.2">
      <c r="A92" s="410"/>
      <c r="B92" s="411"/>
      <c r="C92" s="371"/>
      <c r="D92" s="372"/>
      <c r="E92" s="52"/>
      <c r="F92" s="275"/>
      <c r="G92" s="227"/>
      <c r="H92" s="290"/>
      <c r="I92" s="9"/>
      <c r="J92" s="260"/>
      <c r="K92" s="39"/>
      <c r="M92" s="433"/>
    </row>
    <row r="93" spans="1:13" ht="22.5" customHeight="1" x14ac:dyDescent="0.2">
      <c r="A93" s="410"/>
      <c r="B93" s="411"/>
      <c r="C93" s="371"/>
      <c r="D93" s="372"/>
      <c r="E93" s="52"/>
      <c r="F93" s="275"/>
      <c r="G93" s="227"/>
      <c r="H93" s="290"/>
      <c r="I93" s="9"/>
      <c r="J93" s="260"/>
      <c r="K93" s="39"/>
      <c r="M93" s="433"/>
    </row>
    <row r="94" spans="1:13" ht="22.5" customHeight="1" x14ac:dyDescent="0.2">
      <c r="A94" s="410"/>
      <c r="B94" s="411"/>
      <c r="C94" s="371"/>
      <c r="D94" s="372"/>
      <c r="E94" s="52"/>
      <c r="F94" s="9"/>
      <c r="G94" s="227"/>
      <c r="H94" s="290"/>
      <c r="I94" s="9"/>
      <c r="J94" s="260"/>
      <c r="K94" s="39"/>
      <c r="M94" s="433"/>
    </row>
    <row r="95" spans="1:13" ht="22.5" customHeight="1" x14ac:dyDescent="0.2">
      <c r="A95" s="410"/>
      <c r="B95" s="411"/>
      <c r="C95" s="371"/>
      <c r="D95" s="372"/>
      <c r="E95" s="52"/>
      <c r="F95" s="9"/>
      <c r="G95" s="227"/>
      <c r="H95" s="290"/>
      <c r="I95" s="9"/>
      <c r="J95" s="260"/>
      <c r="K95" s="39"/>
      <c r="M95" s="433"/>
    </row>
    <row r="96" spans="1:13" ht="22.5" customHeight="1" x14ac:dyDescent="0.2">
      <c r="A96" s="410"/>
      <c r="B96" s="411"/>
      <c r="C96" s="371"/>
      <c r="D96" s="372"/>
      <c r="E96" s="52"/>
      <c r="F96" s="9"/>
      <c r="G96" s="227"/>
      <c r="H96" s="290"/>
      <c r="I96" s="9"/>
      <c r="J96" s="260"/>
      <c r="K96" s="39"/>
      <c r="M96" s="433"/>
    </row>
    <row r="97" spans="1:13" ht="22.5" customHeight="1" x14ac:dyDescent="0.2">
      <c r="A97" s="410"/>
      <c r="B97" s="411"/>
      <c r="C97" s="371"/>
      <c r="D97" s="372"/>
      <c r="E97" s="52"/>
      <c r="F97" s="9"/>
      <c r="G97" s="227"/>
      <c r="H97" s="290"/>
      <c r="I97" s="9"/>
      <c r="J97" s="260"/>
      <c r="K97" s="39"/>
    </row>
    <row r="98" spans="1:13" ht="22.5" customHeight="1" x14ac:dyDescent="0.2">
      <c r="A98" s="410"/>
      <c r="B98" s="411"/>
      <c r="C98" s="371"/>
      <c r="D98" s="372"/>
      <c r="E98" s="52"/>
      <c r="F98" s="9"/>
      <c r="G98" s="227"/>
      <c r="H98" s="290"/>
      <c r="I98" s="9"/>
      <c r="J98" s="260"/>
      <c r="K98" s="39"/>
    </row>
    <row r="99" spans="1:13" ht="22.5" customHeight="1" x14ac:dyDescent="0.2">
      <c r="A99" s="410"/>
      <c r="B99" s="411"/>
      <c r="C99" s="371"/>
      <c r="D99" s="372"/>
      <c r="E99" s="52"/>
      <c r="F99" s="9"/>
      <c r="G99" s="227"/>
      <c r="H99" s="290"/>
      <c r="I99" s="9"/>
      <c r="J99" s="260"/>
      <c r="K99" s="39"/>
    </row>
    <row r="100" spans="1:13" ht="22.5" customHeight="1" x14ac:dyDescent="0.2">
      <c r="A100" s="410"/>
      <c r="B100" s="411"/>
      <c r="C100" s="371"/>
      <c r="D100" s="372"/>
      <c r="E100" s="52"/>
      <c r="F100" s="9"/>
      <c r="G100" s="227"/>
      <c r="H100" s="290"/>
      <c r="I100" s="9"/>
      <c r="J100" s="260"/>
      <c r="K100" s="39"/>
    </row>
    <row r="101" spans="1:13" ht="22.5" customHeight="1" x14ac:dyDescent="0.2">
      <c r="A101" s="410"/>
      <c r="B101" s="411"/>
      <c r="C101" s="371"/>
      <c r="D101" s="372"/>
      <c r="E101" s="52"/>
      <c r="F101" s="9"/>
      <c r="G101" s="227"/>
      <c r="H101" s="290"/>
      <c r="I101" s="9"/>
      <c r="J101" s="260"/>
      <c r="K101" s="39"/>
    </row>
    <row r="102" spans="1:13" ht="22.5" customHeight="1" x14ac:dyDescent="0.2">
      <c r="A102" s="410"/>
      <c r="B102" s="411"/>
      <c r="C102" s="371"/>
      <c r="D102" s="372"/>
      <c r="E102" s="52"/>
      <c r="F102" s="10"/>
      <c r="G102" s="227"/>
      <c r="H102" s="227"/>
      <c r="I102" s="10"/>
      <c r="J102" s="11"/>
      <c r="K102" s="39"/>
    </row>
    <row r="103" spans="1:13" ht="22.5" customHeight="1" x14ac:dyDescent="0.2">
      <c r="A103" s="410"/>
      <c r="B103" s="411"/>
      <c r="C103" s="371"/>
      <c r="D103" s="372"/>
      <c r="E103" s="52"/>
      <c r="F103" s="10"/>
      <c r="G103" s="227"/>
      <c r="H103" s="290"/>
      <c r="I103" s="9"/>
      <c r="J103" s="260"/>
      <c r="K103" s="39"/>
    </row>
    <row r="104" spans="1:13" ht="22.5" customHeight="1" x14ac:dyDescent="0.2">
      <c r="A104" s="410"/>
      <c r="B104" s="411"/>
      <c r="C104" s="371"/>
      <c r="D104" s="372"/>
      <c r="E104" s="52"/>
      <c r="F104" s="9"/>
      <c r="G104" s="227"/>
      <c r="H104" s="290"/>
      <c r="I104" s="9"/>
      <c r="J104" s="260"/>
      <c r="K104" s="39"/>
    </row>
    <row r="105" spans="1:13" ht="22.5" customHeight="1" x14ac:dyDescent="0.2">
      <c r="A105" s="410"/>
      <c r="B105" s="411"/>
      <c r="C105" s="371"/>
      <c r="D105" s="372"/>
      <c r="E105" s="52"/>
      <c r="F105" s="9"/>
      <c r="G105" s="227"/>
      <c r="H105" s="290"/>
      <c r="I105" s="9"/>
      <c r="J105" s="260"/>
      <c r="K105" s="39"/>
      <c r="M105" s="18">
        <f>SUMIF(E85:E107,"立候補準備",C85:C107)</f>
        <v>0</v>
      </c>
    </row>
    <row r="106" spans="1:13" ht="22.5" customHeight="1" x14ac:dyDescent="0.2">
      <c r="A106" s="410"/>
      <c r="B106" s="411"/>
      <c r="C106" s="371"/>
      <c r="D106" s="372"/>
      <c r="E106" s="52"/>
      <c r="F106" s="9"/>
      <c r="G106" s="227"/>
      <c r="H106" s="290"/>
      <c r="I106" s="9"/>
      <c r="J106" s="260"/>
      <c r="K106" s="39"/>
      <c r="M106" s="18">
        <f>SUMIF(E85:E107,"選 挙 運 動",C85:C107)</f>
        <v>0</v>
      </c>
    </row>
    <row r="107" spans="1:13" ht="22.5" customHeight="1" thickBot="1" x14ac:dyDescent="0.25">
      <c r="A107" s="410"/>
      <c r="B107" s="411"/>
      <c r="C107" s="479"/>
      <c r="D107" s="480"/>
      <c r="E107" s="52"/>
      <c r="F107" s="263"/>
      <c r="G107" s="271"/>
      <c r="H107" s="292"/>
      <c r="I107" s="263"/>
      <c r="J107" s="262"/>
      <c r="K107" s="268"/>
      <c r="M107" s="18">
        <f>SUM(M105:M106)</f>
        <v>0</v>
      </c>
    </row>
    <row r="108" spans="1:13" ht="18.75" customHeight="1" thickTop="1" x14ac:dyDescent="0.2">
      <c r="A108" s="485" t="s">
        <v>22</v>
      </c>
      <c r="B108" s="486"/>
      <c r="C108" s="487">
        <f>SUM(C85:C107)</f>
        <v>0</v>
      </c>
      <c r="D108" s="488"/>
      <c r="E108" s="276"/>
      <c r="F108" s="276"/>
      <c r="G108" s="277"/>
      <c r="H108" s="278"/>
      <c r="I108" s="276"/>
      <c r="J108" s="190"/>
      <c r="K108" s="145"/>
      <c r="M108" s="78" t="str">
        <f>IF(M107=C108,"OK","NG")</f>
        <v>OK</v>
      </c>
    </row>
  </sheetData>
  <mergeCells count="22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46:D46"/>
    <mergeCell ref="C47:D47"/>
    <mergeCell ref="C48:D48"/>
    <mergeCell ref="C49:D49"/>
    <mergeCell ref="C50:D50"/>
    <mergeCell ref="C51:D51"/>
    <mergeCell ref="C52:D52"/>
    <mergeCell ref="C53:D53"/>
    <mergeCell ref="C54:D54"/>
    <mergeCell ref="C37:D37"/>
    <mergeCell ref="C38:D38"/>
    <mergeCell ref="C39:D39"/>
    <mergeCell ref="C40:D40"/>
    <mergeCell ref="C41:D41"/>
    <mergeCell ref="C42:D42"/>
    <mergeCell ref="C43:D43"/>
    <mergeCell ref="C44:D44"/>
    <mergeCell ref="C45:D45"/>
    <mergeCell ref="C21:D21"/>
    <mergeCell ref="C22:D22"/>
    <mergeCell ref="C23:D23"/>
    <mergeCell ref="C24:D24"/>
    <mergeCell ref="C25:D25"/>
    <mergeCell ref="C26:D26"/>
    <mergeCell ref="C27:D27"/>
    <mergeCell ref="C31:D31"/>
    <mergeCell ref="C32:D32"/>
    <mergeCell ref="C12:D12"/>
    <mergeCell ref="C13:D13"/>
    <mergeCell ref="C14:D14"/>
    <mergeCell ref="C15:D15"/>
    <mergeCell ref="C16:D16"/>
    <mergeCell ref="C17:D17"/>
    <mergeCell ref="C18:D18"/>
    <mergeCell ref="C19:D19"/>
    <mergeCell ref="C20:D20"/>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A17:B17"/>
    <mergeCell ref="A23:B23"/>
    <mergeCell ref="A24:B24"/>
    <mergeCell ref="A25:B25"/>
    <mergeCell ref="A18:B18"/>
    <mergeCell ref="A19:B19"/>
    <mergeCell ref="A20:B20"/>
    <mergeCell ref="A21:B21"/>
    <mergeCell ref="A22:B22"/>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G56:I56"/>
    <mergeCell ref="J56:J57"/>
    <mergeCell ref="K56:K57"/>
    <mergeCell ref="A58:B58"/>
    <mergeCell ref="A59:B59"/>
    <mergeCell ref="A60:B60"/>
    <mergeCell ref="A61:B61"/>
    <mergeCell ref="A62:B62"/>
    <mergeCell ref="A63:B63"/>
    <mergeCell ref="C63:D63"/>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F83:F84"/>
    <mergeCell ref="G83:I83"/>
    <mergeCell ref="J83:J84"/>
    <mergeCell ref="K83:K84"/>
    <mergeCell ref="A85:B85"/>
    <mergeCell ref="A86:B86"/>
    <mergeCell ref="A87:B87"/>
    <mergeCell ref="A88:B88"/>
    <mergeCell ref="A89:B89"/>
    <mergeCell ref="C87:D87"/>
    <mergeCell ref="C88:D88"/>
    <mergeCell ref="C89:D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82 A55"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2060"/>
  </sheetPr>
  <dimension ref="A1:Q135"/>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4" width="9" style="1"/>
    <col min="15" max="15" width="3.6640625" style="1" customWidth="1"/>
    <col min="16" max="16384" width="9" style="1"/>
  </cols>
  <sheetData>
    <row r="1" spans="1:13" ht="18.75" customHeight="1" thickBot="1" x14ac:dyDescent="0.25">
      <c r="A1" s="187" t="s">
        <v>94</v>
      </c>
      <c r="B1" s="3" t="s">
        <v>169</v>
      </c>
      <c r="C1" s="4"/>
      <c r="D1" s="2"/>
      <c r="F1" s="45"/>
      <c r="G1" s="4" t="s">
        <v>159</v>
      </c>
      <c r="K1" s="188" t="s">
        <v>114</v>
      </c>
      <c r="M1" s="433" t="s">
        <v>119</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97"/>
      <c r="B4" s="498"/>
      <c r="C4" s="503"/>
      <c r="D4" s="504"/>
      <c r="E4" s="52"/>
      <c r="F4" s="225"/>
      <c r="G4" s="229"/>
      <c r="H4" s="293"/>
      <c r="I4" s="222"/>
      <c r="J4" s="279"/>
      <c r="K4" s="250"/>
      <c r="M4" s="433"/>
    </row>
    <row r="5" spans="1:13" ht="22.5" customHeight="1" x14ac:dyDescent="0.2">
      <c r="A5" s="491"/>
      <c r="B5" s="490"/>
      <c r="C5" s="503"/>
      <c r="D5" s="504"/>
      <c r="E5" s="52"/>
      <c r="F5" s="225"/>
      <c r="G5" s="227"/>
      <c r="H5" s="290"/>
      <c r="I5" s="9"/>
      <c r="J5" s="11"/>
      <c r="K5" s="38"/>
      <c r="M5" s="433"/>
    </row>
    <row r="6" spans="1:13" ht="22.5" customHeight="1" x14ac:dyDescent="0.2">
      <c r="A6" s="491"/>
      <c r="B6" s="490"/>
      <c r="C6" s="503"/>
      <c r="D6" s="504"/>
      <c r="E6" s="52"/>
      <c r="F6" s="225"/>
      <c r="G6" s="227"/>
      <c r="H6" s="290"/>
      <c r="I6" s="9"/>
      <c r="J6" s="260"/>
      <c r="K6" s="39"/>
      <c r="M6" s="433"/>
    </row>
    <row r="7" spans="1:13" ht="22.5" customHeight="1" x14ac:dyDescent="0.2">
      <c r="A7" s="491"/>
      <c r="B7" s="490"/>
      <c r="C7" s="503"/>
      <c r="D7" s="504"/>
      <c r="E7" s="52"/>
      <c r="F7" s="225"/>
      <c r="G7" s="227"/>
      <c r="H7" s="290"/>
      <c r="I7" s="9"/>
      <c r="J7" s="260"/>
      <c r="K7" s="39"/>
      <c r="M7" s="433"/>
    </row>
    <row r="8" spans="1:13" ht="22.5" customHeight="1" x14ac:dyDescent="0.2">
      <c r="A8" s="489"/>
      <c r="B8" s="490"/>
      <c r="C8" s="503"/>
      <c r="D8" s="504"/>
      <c r="E8" s="52"/>
      <c r="F8" s="225"/>
      <c r="G8" s="227"/>
      <c r="H8" s="290"/>
      <c r="I8" s="9"/>
      <c r="J8" s="260"/>
      <c r="K8" s="39"/>
      <c r="M8" s="433"/>
    </row>
    <row r="9" spans="1:13" ht="22.5" customHeight="1" x14ac:dyDescent="0.2">
      <c r="A9" s="489"/>
      <c r="B9" s="490"/>
      <c r="C9" s="503"/>
      <c r="D9" s="504"/>
      <c r="E9" s="52"/>
      <c r="F9" s="225"/>
      <c r="G9" s="227"/>
      <c r="H9" s="290"/>
      <c r="I9" s="9"/>
      <c r="J9" s="260"/>
      <c r="K9" s="39"/>
      <c r="M9" s="433"/>
    </row>
    <row r="10" spans="1:13" ht="22.5" customHeight="1" x14ac:dyDescent="0.2">
      <c r="A10" s="489"/>
      <c r="B10" s="490"/>
      <c r="C10" s="503"/>
      <c r="D10" s="504"/>
      <c r="E10" s="52"/>
      <c r="F10" s="225"/>
      <c r="G10" s="227"/>
      <c r="H10" s="290"/>
      <c r="I10" s="9"/>
      <c r="J10" s="260"/>
      <c r="K10" s="39"/>
      <c r="M10" s="433"/>
    </row>
    <row r="11" spans="1:13" ht="22.5" customHeight="1" x14ac:dyDescent="0.2">
      <c r="A11" s="489"/>
      <c r="B11" s="490"/>
      <c r="C11" s="503"/>
      <c r="D11" s="504"/>
      <c r="E11" s="52"/>
      <c r="F11" s="225"/>
      <c r="G11" s="227"/>
      <c r="H11" s="290"/>
      <c r="I11" s="9"/>
      <c r="J11" s="260"/>
      <c r="K11" s="39"/>
      <c r="M11" s="433"/>
    </row>
    <row r="12" spans="1:13" ht="22.5" customHeight="1" x14ac:dyDescent="0.2">
      <c r="A12" s="489"/>
      <c r="B12" s="490"/>
      <c r="C12" s="503"/>
      <c r="D12" s="504"/>
      <c r="E12" s="52"/>
      <c r="F12" s="225"/>
      <c r="G12" s="227"/>
      <c r="H12" s="290"/>
      <c r="I12" s="9"/>
      <c r="J12" s="260"/>
      <c r="K12" s="39"/>
      <c r="M12" s="433"/>
    </row>
    <row r="13" spans="1:13" ht="22.5" customHeight="1" x14ac:dyDescent="0.2">
      <c r="A13" s="489"/>
      <c r="B13" s="490"/>
      <c r="C13" s="503"/>
      <c r="D13" s="504"/>
      <c r="E13" s="52"/>
      <c r="F13" s="225"/>
      <c r="G13" s="227"/>
      <c r="H13" s="290"/>
      <c r="I13" s="9"/>
      <c r="J13" s="260"/>
      <c r="K13" s="39"/>
      <c r="M13" s="433"/>
    </row>
    <row r="14" spans="1:13" ht="22.5" customHeight="1" x14ac:dyDescent="0.2">
      <c r="A14" s="491"/>
      <c r="B14" s="490"/>
      <c r="C14" s="503"/>
      <c r="D14" s="504"/>
      <c r="E14" s="52"/>
      <c r="F14" s="225"/>
      <c r="G14" s="227"/>
      <c r="H14" s="227"/>
      <c r="I14" s="10"/>
      <c r="J14" s="11"/>
      <c r="K14" s="39"/>
      <c r="M14" s="433"/>
    </row>
    <row r="15" spans="1:13" ht="22.5" customHeight="1" x14ac:dyDescent="0.2">
      <c r="A15" s="491"/>
      <c r="B15" s="496"/>
      <c r="C15" s="503"/>
      <c r="D15" s="504"/>
      <c r="E15" s="52"/>
      <c r="F15" s="225"/>
      <c r="G15" s="227"/>
      <c r="H15" s="290"/>
      <c r="I15" s="9"/>
      <c r="J15" s="260"/>
      <c r="K15" s="39"/>
      <c r="M15" s="433"/>
    </row>
    <row r="16" spans="1:13" ht="22.5" customHeight="1" x14ac:dyDescent="0.2">
      <c r="A16" s="491"/>
      <c r="B16" s="496"/>
      <c r="C16" s="503"/>
      <c r="D16" s="504"/>
      <c r="E16" s="52"/>
      <c r="F16" s="225"/>
      <c r="G16" s="227"/>
      <c r="H16" s="227"/>
      <c r="I16" s="9"/>
      <c r="J16" s="260"/>
      <c r="K16" s="39"/>
      <c r="M16" s="103"/>
    </row>
    <row r="17" spans="1:17" ht="22.5" customHeight="1" x14ac:dyDescent="0.2">
      <c r="A17" s="494"/>
      <c r="B17" s="495"/>
      <c r="C17" s="503"/>
      <c r="D17" s="504"/>
      <c r="E17" s="52"/>
      <c r="F17" s="225"/>
      <c r="G17" s="228"/>
      <c r="H17" s="228"/>
      <c r="I17" s="12"/>
      <c r="J17" s="280"/>
      <c r="K17" s="252"/>
    </row>
    <row r="18" spans="1:17" ht="22.5" customHeight="1" x14ac:dyDescent="0.2">
      <c r="A18" s="494"/>
      <c r="B18" s="495"/>
      <c r="C18" s="503"/>
      <c r="D18" s="504"/>
      <c r="E18" s="52"/>
      <c r="F18" s="225"/>
      <c r="G18" s="294"/>
      <c r="H18" s="294"/>
      <c r="I18" s="12"/>
      <c r="J18" s="280"/>
      <c r="K18" s="252"/>
    </row>
    <row r="19" spans="1:17" ht="22.5" customHeight="1" x14ac:dyDescent="0.2">
      <c r="A19" s="489"/>
      <c r="B19" s="490"/>
      <c r="C19" s="503"/>
      <c r="D19" s="504"/>
      <c r="E19" s="52"/>
      <c r="F19" s="225"/>
      <c r="G19" s="227"/>
      <c r="H19" s="290"/>
      <c r="I19" s="9"/>
      <c r="J19" s="260"/>
      <c r="K19" s="39"/>
      <c r="P19" s="85" t="s">
        <v>31</v>
      </c>
    </row>
    <row r="20" spans="1:17" ht="22.5" customHeight="1" x14ac:dyDescent="0.2">
      <c r="A20" s="489"/>
      <c r="B20" s="490"/>
      <c r="C20" s="503"/>
      <c r="D20" s="504"/>
      <c r="E20" s="52"/>
      <c r="F20" s="225"/>
      <c r="G20" s="227"/>
      <c r="H20" s="290"/>
      <c r="I20" s="9"/>
      <c r="J20" s="260"/>
      <c r="K20" s="39"/>
      <c r="P20" s="85" t="s">
        <v>112</v>
      </c>
    </row>
    <row r="21" spans="1:17" ht="22.5" customHeight="1" x14ac:dyDescent="0.2">
      <c r="A21" s="491"/>
      <c r="B21" s="490"/>
      <c r="C21" s="503"/>
      <c r="D21" s="504"/>
      <c r="E21" s="52"/>
      <c r="F21" s="225"/>
      <c r="G21" s="227"/>
      <c r="H21" s="290"/>
      <c r="I21" s="9"/>
      <c r="J21" s="260"/>
      <c r="K21" s="39"/>
      <c r="P21" s="85" t="s">
        <v>32</v>
      </c>
    </row>
    <row r="22" spans="1:17" ht="22.5" customHeight="1" x14ac:dyDescent="0.2">
      <c r="A22" s="489"/>
      <c r="B22" s="490"/>
      <c r="C22" s="503"/>
      <c r="D22" s="504"/>
      <c r="E22" s="52"/>
      <c r="F22" s="225"/>
      <c r="G22" s="227"/>
      <c r="H22" s="290"/>
      <c r="I22" s="9"/>
      <c r="J22" s="260"/>
      <c r="K22" s="39"/>
      <c r="N22" s="85"/>
      <c r="O22" s="85"/>
      <c r="P22" s="85" t="s">
        <v>33</v>
      </c>
      <c r="Q22" s="85"/>
    </row>
    <row r="23" spans="1:17" ht="22.5" customHeight="1" x14ac:dyDescent="0.2">
      <c r="A23" s="489"/>
      <c r="B23" s="490"/>
      <c r="C23" s="503"/>
      <c r="D23" s="504"/>
      <c r="E23" s="52"/>
      <c r="F23" s="225"/>
      <c r="G23" s="227"/>
      <c r="H23" s="290"/>
      <c r="I23" s="9"/>
      <c r="J23" s="260"/>
      <c r="K23" s="39"/>
      <c r="N23" s="85"/>
      <c r="O23" s="85"/>
      <c r="P23" s="85" t="s">
        <v>37</v>
      </c>
      <c r="Q23" s="85"/>
    </row>
    <row r="24" spans="1:17" ht="22.5" customHeight="1" x14ac:dyDescent="0.2">
      <c r="A24" s="491"/>
      <c r="B24" s="490"/>
      <c r="C24" s="503"/>
      <c r="D24" s="504"/>
      <c r="E24" s="52"/>
      <c r="F24" s="225"/>
      <c r="G24" s="227"/>
      <c r="H24" s="290"/>
      <c r="I24" s="9"/>
      <c r="J24" s="260"/>
      <c r="K24" s="39"/>
      <c r="M24" s="18">
        <f>SUMIF(E4:E26,"立候補準備",C4:C26)</f>
        <v>0</v>
      </c>
      <c r="N24" s="86" t="s">
        <v>21</v>
      </c>
      <c r="O24" s="85"/>
      <c r="P24" s="85" t="s">
        <v>38</v>
      </c>
      <c r="Q24" s="85"/>
    </row>
    <row r="25" spans="1:17" ht="22.5" customHeight="1" x14ac:dyDescent="0.2">
      <c r="A25" s="489"/>
      <c r="B25" s="490"/>
      <c r="C25" s="503"/>
      <c r="D25" s="504"/>
      <c r="E25" s="52"/>
      <c r="F25" s="225"/>
      <c r="G25" s="227"/>
      <c r="H25" s="290"/>
      <c r="I25" s="9"/>
      <c r="J25" s="260"/>
      <c r="K25" s="39"/>
      <c r="M25" s="104">
        <f>SUMIF(E4:E26,"選 挙 運 動",C4:C26)</f>
        <v>0</v>
      </c>
      <c r="N25" s="86" t="s">
        <v>54</v>
      </c>
      <c r="O25" s="85"/>
      <c r="P25" s="85" t="s">
        <v>40</v>
      </c>
      <c r="Q25" s="85"/>
    </row>
    <row r="26" spans="1:17" ht="22.5" customHeight="1" thickBot="1" x14ac:dyDescent="0.25">
      <c r="A26" s="492"/>
      <c r="B26" s="493"/>
      <c r="C26" s="479"/>
      <c r="D26" s="480"/>
      <c r="E26" s="52"/>
      <c r="F26" s="225"/>
      <c r="G26" s="271"/>
      <c r="H26" s="292"/>
      <c r="I26" s="263"/>
      <c r="J26" s="262"/>
      <c r="K26" s="268"/>
      <c r="M26" s="104">
        <f>SUM(M24:M25)</f>
        <v>0</v>
      </c>
      <c r="O26" s="85"/>
      <c r="P26" s="85" t="s">
        <v>39</v>
      </c>
      <c r="Q26" s="85"/>
    </row>
    <row r="27" spans="1:17" ht="18.75" customHeight="1" thickTop="1" x14ac:dyDescent="0.2">
      <c r="A27" s="485" t="s">
        <v>22</v>
      </c>
      <c r="B27" s="486"/>
      <c r="C27" s="487">
        <f>SUM(C4:C26)</f>
        <v>0</v>
      </c>
      <c r="D27" s="488"/>
      <c r="E27" s="190" t="s">
        <v>115</v>
      </c>
      <c r="F27" s="276"/>
      <c r="G27" s="277"/>
      <c r="H27" s="278"/>
      <c r="I27" s="276"/>
      <c r="J27" s="190"/>
      <c r="K27" s="145"/>
      <c r="M27" s="78" t="str">
        <f>IF(M26=C27,"OK","NG")</f>
        <v>OK</v>
      </c>
      <c r="N27" s="85"/>
      <c r="O27" s="85"/>
      <c r="P27" s="85" t="s">
        <v>62</v>
      </c>
      <c r="Q27" s="85"/>
    </row>
    <row r="28" spans="1:17" ht="18.75" customHeight="1" thickBot="1" x14ac:dyDescent="0.25">
      <c r="A28" s="187" t="s">
        <v>94</v>
      </c>
      <c r="B28" s="3" t="s">
        <v>169</v>
      </c>
      <c r="C28" s="4"/>
      <c r="D28" s="2"/>
      <c r="F28" s="45"/>
      <c r="G28" s="4" t="s">
        <v>160</v>
      </c>
      <c r="K28" s="188" t="s">
        <v>114</v>
      </c>
      <c r="M28" s="433" t="s">
        <v>52</v>
      </c>
    </row>
    <row r="29" spans="1:17" ht="15" customHeight="1" x14ac:dyDescent="0.2">
      <c r="A29" s="418" t="s">
        <v>0</v>
      </c>
      <c r="B29" s="419"/>
      <c r="C29" s="422" t="s">
        <v>100</v>
      </c>
      <c r="D29" s="419"/>
      <c r="E29" s="419" t="s">
        <v>10</v>
      </c>
      <c r="F29" s="465" t="s">
        <v>3</v>
      </c>
      <c r="G29" s="419" t="s">
        <v>11</v>
      </c>
      <c r="H29" s="419"/>
      <c r="I29" s="419"/>
      <c r="J29" s="463" t="s">
        <v>233</v>
      </c>
      <c r="K29" s="415" t="s">
        <v>9</v>
      </c>
      <c r="M29" s="433"/>
    </row>
    <row r="30" spans="1:17" ht="15" customHeight="1" x14ac:dyDescent="0.2">
      <c r="A30" s="420"/>
      <c r="B30" s="421"/>
      <c r="C30" s="421"/>
      <c r="D30" s="421"/>
      <c r="E30" s="421"/>
      <c r="F30" s="466"/>
      <c r="G30" s="77" t="s">
        <v>43</v>
      </c>
      <c r="H30" s="77" t="s">
        <v>1</v>
      </c>
      <c r="I30" s="76" t="s">
        <v>44</v>
      </c>
      <c r="J30" s="464"/>
      <c r="K30" s="416"/>
      <c r="M30" s="433"/>
    </row>
    <row r="31" spans="1:17" ht="22.5" customHeight="1" x14ac:dyDescent="0.2">
      <c r="A31" s="497"/>
      <c r="B31" s="498"/>
      <c r="C31" s="499"/>
      <c r="D31" s="500"/>
      <c r="E31" s="52"/>
      <c r="F31" s="225"/>
      <c r="G31" s="229"/>
      <c r="H31" s="293"/>
      <c r="I31" s="222"/>
      <c r="J31" s="279"/>
      <c r="K31" s="250"/>
      <c r="M31" s="433"/>
    </row>
    <row r="32" spans="1:17" ht="22.5" customHeight="1" x14ac:dyDescent="0.2">
      <c r="A32" s="491"/>
      <c r="B32" s="490"/>
      <c r="C32" s="499"/>
      <c r="D32" s="500"/>
      <c r="E32" s="52"/>
      <c r="F32" s="225"/>
      <c r="G32" s="227"/>
      <c r="H32" s="290"/>
      <c r="I32" s="9"/>
      <c r="J32" s="11"/>
      <c r="K32" s="38"/>
      <c r="M32" s="433"/>
    </row>
    <row r="33" spans="1:13" ht="22.5" customHeight="1" x14ac:dyDescent="0.2">
      <c r="A33" s="491"/>
      <c r="B33" s="490"/>
      <c r="C33" s="499"/>
      <c r="D33" s="500"/>
      <c r="E33" s="52"/>
      <c r="F33" s="225"/>
      <c r="G33" s="227"/>
      <c r="H33" s="290"/>
      <c r="I33" s="9"/>
      <c r="J33" s="260"/>
      <c r="K33" s="39"/>
      <c r="M33" s="433"/>
    </row>
    <row r="34" spans="1:13" ht="22.5" customHeight="1" x14ac:dyDescent="0.2">
      <c r="A34" s="491"/>
      <c r="B34" s="490"/>
      <c r="C34" s="499"/>
      <c r="D34" s="500"/>
      <c r="E34" s="52"/>
      <c r="F34" s="225"/>
      <c r="G34" s="227"/>
      <c r="H34" s="290"/>
      <c r="I34" s="9"/>
      <c r="J34" s="260"/>
      <c r="K34" s="39"/>
      <c r="M34" s="433"/>
    </row>
    <row r="35" spans="1:13" ht="22.5" customHeight="1" x14ac:dyDescent="0.2">
      <c r="A35" s="489"/>
      <c r="B35" s="490"/>
      <c r="C35" s="499"/>
      <c r="D35" s="500"/>
      <c r="E35" s="52"/>
      <c r="F35" s="225"/>
      <c r="G35" s="227"/>
      <c r="H35" s="290"/>
      <c r="I35" s="9"/>
      <c r="J35" s="260"/>
      <c r="K35" s="39"/>
      <c r="M35" s="433"/>
    </row>
    <row r="36" spans="1:13" ht="22.5" customHeight="1" x14ac:dyDescent="0.2">
      <c r="A36" s="489"/>
      <c r="B36" s="490"/>
      <c r="C36" s="499"/>
      <c r="D36" s="500"/>
      <c r="E36" s="52"/>
      <c r="F36" s="225"/>
      <c r="G36" s="227"/>
      <c r="H36" s="290"/>
      <c r="I36" s="9"/>
      <c r="J36" s="260"/>
      <c r="K36" s="39"/>
      <c r="M36" s="433"/>
    </row>
    <row r="37" spans="1:13" ht="22.5" customHeight="1" x14ac:dyDescent="0.2">
      <c r="A37" s="489"/>
      <c r="B37" s="490"/>
      <c r="C37" s="499"/>
      <c r="D37" s="500"/>
      <c r="E37" s="52"/>
      <c r="F37" s="225"/>
      <c r="G37" s="227"/>
      <c r="H37" s="290"/>
      <c r="I37" s="9"/>
      <c r="J37" s="260"/>
      <c r="K37" s="39"/>
      <c r="M37" s="433"/>
    </row>
    <row r="38" spans="1:13" ht="22.5" customHeight="1" x14ac:dyDescent="0.2">
      <c r="A38" s="489"/>
      <c r="B38" s="490"/>
      <c r="C38" s="499"/>
      <c r="D38" s="500"/>
      <c r="E38" s="52"/>
      <c r="F38" s="225"/>
      <c r="G38" s="227"/>
      <c r="H38" s="290"/>
      <c r="I38" s="9"/>
      <c r="J38" s="260"/>
      <c r="K38" s="39"/>
      <c r="M38" s="433"/>
    </row>
    <row r="39" spans="1:13" ht="22.5" customHeight="1" x14ac:dyDescent="0.2">
      <c r="A39" s="489"/>
      <c r="B39" s="490"/>
      <c r="C39" s="499"/>
      <c r="D39" s="500"/>
      <c r="E39" s="52"/>
      <c r="F39" s="225"/>
      <c r="G39" s="227"/>
      <c r="H39" s="290"/>
      <c r="I39" s="9"/>
      <c r="J39" s="260"/>
      <c r="K39" s="39"/>
      <c r="M39" s="433"/>
    </row>
    <row r="40" spans="1:13" ht="22.5" customHeight="1" x14ac:dyDescent="0.2">
      <c r="A40" s="489"/>
      <c r="B40" s="490"/>
      <c r="C40" s="499"/>
      <c r="D40" s="500"/>
      <c r="E40" s="52"/>
      <c r="F40" s="225"/>
      <c r="G40" s="227"/>
      <c r="H40" s="290"/>
      <c r="I40" s="9"/>
      <c r="J40" s="260"/>
      <c r="K40" s="39"/>
      <c r="M40" s="433"/>
    </row>
    <row r="41" spans="1:13" ht="22.5" customHeight="1" x14ac:dyDescent="0.2">
      <c r="A41" s="491"/>
      <c r="B41" s="490"/>
      <c r="C41" s="499"/>
      <c r="D41" s="500"/>
      <c r="E41" s="52"/>
      <c r="F41" s="225"/>
      <c r="G41" s="227"/>
      <c r="H41" s="227"/>
      <c r="I41" s="10"/>
      <c r="J41" s="11"/>
      <c r="K41" s="39"/>
      <c r="M41" s="433"/>
    </row>
    <row r="42" spans="1:13" ht="22.5" customHeight="1" x14ac:dyDescent="0.2">
      <c r="A42" s="491"/>
      <c r="B42" s="496"/>
      <c r="C42" s="499"/>
      <c r="D42" s="500"/>
      <c r="E42" s="52"/>
      <c r="F42" s="225"/>
      <c r="G42" s="227"/>
      <c r="H42" s="290"/>
      <c r="I42" s="9"/>
      <c r="J42" s="260"/>
      <c r="K42" s="39"/>
      <c r="M42" s="433"/>
    </row>
    <row r="43" spans="1:13" ht="22.5" customHeight="1" x14ac:dyDescent="0.2">
      <c r="A43" s="491"/>
      <c r="B43" s="496"/>
      <c r="C43" s="499"/>
      <c r="D43" s="500"/>
      <c r="E43" s="52"/>
      <c r="F43" s="225"/>
      <c r="G43" s="227"/>
      <c r="H43" s="227"/>
      <c r="I43" s="9"/>
      <c r="J43" s="260"/>
      <c r="K43" s="39"/>
      <c r="M43" s="103"/>
    </row>
    <row r="44" spans="1:13" ht="22.5" customHeight="1" x14ac:dyDescent="0.2">
      <c r="A44" s="494"/>
      <c r="B44" s="495"/>
      <c r="C44" s="499"/>
      <c r="D44" s="500"/>
      <c r="E44" s="52"/>
      <c r="F44" s="225"/>
      <c r="G44" s="228"/>
      <c r="H44" s="228"/>
      <c r="I44" s="12"/>
      <c r="J44" s="280"/>
      <c r="K44" s="252"/>
    </row>
    <row r="45" spans="1:13" ht="22.5" customHeight="1" x14ac:dyDescent="0.2">
      <c r="A45" s="494"/>
      <c r="B45" s="495"/>
      <c r="C45" s="499"/>
      <c r="D45" s="500"/>
      <c r="E45" s="52"/>
      <c r="F45" s="225"/>
      <c r="G45" s="294"/>
      <c r="H45" s="294"/>
      <c r="I45" s="12"/>
      <c r="J45" s="280"/>
      <c r="K45" s="252"/>
    </row>
    <row r="46" spans="1:13" ht="22.5" customHeight="1" x14ac:dyDescent="0.2">
      <c r="A46" s="489"/>
      <c r="B46" s="490"/>
      <c r="C46" s="499"/>
      <c r="D46" s="500"/>
      <c r="E46" s="52"/>
      <c r="F46" s="225"/>
      <c r="G46" s="227"/>
      <c r="H46" s="290"/>
      <c r="I46" s="9"/>
      <c r="J46" s="260"/>
      <c r="K46" s="39"/>
    </row>
    <row r="47" spans="1:13" ht="22.5" customHeight="1" x14ac:dyDescent="0.2">
      <c r="A47" s="489"/>
      <c r="B47" s="490"/>
      <c r="C47" s="499"/>
      <c r="D47" s="500"/>
      <c r="E47" s="52"/>
      <c r="F47" s="225"/>
      <c r="G47" s="227"/>
      <c r="H47" s="290"/>
      <c r="I47" s="9"/>
      <c r="J47" s="260"/>
      <c r="K47" s="39"/>
    </row>
    <row r="48" spans="1:13" ht="22.5" customHeight="1" x14ac:dyDescent="0.2">
      <c r="A48" s="491"/>
      <c r="B48" s="490"/>
      <c r="C48" s="499"/>
      <c r="D48" s="500"/>
      <c r="E48" s="52"/>
      <c r="F48" s="225"/>
      <c r="G48" s="227"/>
      <c r="H48" s="290"/>
      <c r="I48" s="9"/>
      <c r="J48" s="260"/>
      <c r="K48" s="39"/>
    </row>
    <row r="49" spans="1:13" ht="22.5" customHeight="1" x14ac:dyDescent="0.2">
      <c r="A49" s="489"/>
      <c r="B49" s="490"/>
      <c r="C49" s="499"/>
      <c r="D49" s="500"/>
      <c r="E49" s="52"/>
      <c r="F49" s="225"/>
      <c r="G49" s="227"/>
      <c r="H49" s="290"/>
      <c r="I49" s="9"/>
      <c r="J49" s="260"/>
      <c r="K49" s="39"/>
    </row>
    <row r="50" spans="1:13" ht="22.5" customHeight="1" x14ac:dyDescent="0.2">
      <c r="A50" s="491"/>
      <c r="B50" s="490"/>
      <c r="C50" s="499"/>
      <c r="D50" s="500"/>
      <c r="E50" s="52"/>
      <c r="F50" s="225"/>
      <c r="G50" s="227"/>
      <c r="H50" s="290"/>
      <c r="I50" s="9"/>
      <c r="J50" s="260"/>
      <c r="K50" s="39"/>
      <c r="M50" s="18">
        <f>SUMIF(E4:E52,"立候補準備",C4:C52)</f>
        <v>0</v>
      </c>
    </row>
    <row r="51" spans="1:13" ht="22.5" customHeight="1" x14ac:dyDescent="0.2">
      <c r="A51" s="489"/>
      <c r="B51" s="490"/>
      <c r="C51" s="499"/>
      <c r="D51" s="500"/>
      <c r="E51" s="52"/>
      <c r="F51" s="225"/>
      <c r="G51" s="227"/>
      <c r="H51" s="290"/>
      <c r="I51" s="9"/>
      <c r="J51" s="260"/>
      <c r="K51" s="39"/>
      <c r="M51" s="104">
        <f>SUMIF(E4:E52,"選 挙 運 動",C4:C52)</f>
        <v>0</v>
      </c>
    </row>
    <row r="52" spans="1:13" ht="22.5" customHeight="1" thickBot="1" x14ac:dyDescent="0.25">
      <c r="A52" s="492"/>
      <c r="B52" s="493"/>
      <c r="C52" s="479"/>
      <c r="D52" s="480"/>
      <c r="E52" s="52"/>
      <c r="F52" s="225"/>
      <c r="G52" s="271"/>
      <c r="H52" s="292"/>
      <c r="I52" s="263"/>
      <c r="J52" s="262"/>
      <c r="K52" s="268"/>
      <c r="M52" s="104">
        <f>SUM(M50:M51)</f>
        <v>0</v>
      </c>
    </row>
    <row r="53" spans="1:13" ht="18.75" customHeight="1" thickTop="1" thickBot="1" x14ac:dyDescent="0.25">
      <c r="A53" s="485" t="s">
        <v>22</v>
      </c>
      <c r="B53" s="486"/>
      <c r="C53" s="505">
        <f>SUM(C31:C52)</f>
        <v>0</v>
      </c>
      <c r="D53" s="506"/>
      <c r="E53" s="190" t="s">
        <v>116</v>
      </c>
      <c r="F53" s="276"/>
      <c r="G53" s="277"/>
      <c r="H53" s="278"/>
      <c r="I53" s="276"/>
      <c r="J53" s="190"/>
      <c r="K53" s="281"/>
      <c r="M53" s="78" t="str">
        <f>IF(M52=C54,"OK","NG")</f>
        <v>OK</v>
      </c>
    </row>
    <row r="54" spans="1:13" ht="18.75" customHeight="1" thickTop="1" x14ac:dyDescent="0.2">
      <c r="A54" s="485" t="s">
        <v>53</v>
      </c>
      <c r="B54" s="486"/>
      <c r="C54" s="487">
        <f>C27+C53</f>
        <v>0</v>
      </c>
      <c r="D54" s="488"/>
      <c r="E54" s="276"/>
      <c r="F54" s="276"/>
      <c r="G54" s="277"/>
      <c r="H54" s="278"/>
      <c r="I54" s="276"/>
      <c r="J54" s="190"/>
      <c r="K54" s="145"/>
    </row>
    <row r="55" spans="1:13" ht="18.75" customHeight="1" thickBot="1" x14ac:dyDescent="0.25">
      <c r="A55" s="187" t="s">
        <v>94</v>
      </c>
      <c r="B55" s="3" t="s">
        <v>169</v>
      </c>
      <c r="C55" s="4"/>
      <c r="D55" s="2"/>
      <c r="F55" s="45"/>
      <c r="G55" s="4" t="s">
        <v>156</v>
      </c>
      <c r="K55" s="188" t="s">
        <v>114</v>
      </c>
      <c r="M55" s="433" t="s">
        <v>49</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99" t="s">
        <v>43</v>
      </c>
      <c r="H57" s="99" t="s">
        <v>1</v>
      </c>
      <c r="I57" s="98" t="s">
        <v>44</v>
      </c>
      <c r="J57" s="464"/>
      <c r="K57" s="416"/>
      <c r="M57" s="433"/>
    </row>
    <row r="58" spans="1:13" ht="22.5" customHeight="1" x14ac:dyDescent="0.2">
      <c r="A58" s="497"/>
      <c r="B58" s="498"/>
      <c r="C58" s="499"/>
      <c r="D58" s="500"/>
      <c r="E58" s="52"/>
      <c r="F58" s="225"/>
      <c r="G58" s="229"/>
      <c r="H58" s="293"/>
      <c r="I58" s="222"/>
      <c r="J58" s="279"/>
      <c r="K58" s="250"/>
      <c r="M58" s="433"/>
    </row>
    <row r="59" spans="1:13" ht="22.5" customHeight="1" x14ac:dyDescent="0.2">
      <c r="A59" s="491"/>
      <c r="B59" s="490"/>
      <c r="C59" s="499"/>
      <c r="D59" s="500"/>
      <c r="E59" s="52"/>
      <c r="F59" s="225"/>
      <c r="G59" s="227"/>
      <c r="H59" s="290"/>
      <c r="I59" s="9"/>
      <c r="J59" s="11"/>
      <c r="K59" s="38"/>
      <c r="M59" s="433"/>
    </row>
    <row r="60" spans="1:13" ht="22.5" customHeight="1" x14ac:dyDescent="0.2">
      <c r="A60" s="491"/>
      <c r="B60" s="490"/>
      <c r="C60" s="499"/>
      <c r="D60" s="500"/>
      <c r="E60" s="52"/>
      <c r="F60" s="225"/>
      <c r="G60" s="227"/>
      <c r="H60" s="290"/>
      <c r="I60" s="9"/>
      <c r="J60" s="260"/>
      <c r="K60" s="39"/>
      <c r="M60" s="433"/>
    </row>
    <row r="61" spans="1:13" ht="22.5" customHeight="1" x14ac:dyDescent="0.2">
      <c r="A61" s="491"/>
      <c r="B61" s="490"/>
      <c r="C61" s="499"/>
      <c r="D61" s="500"/>
      <c r="E61" s="52"/>
      <c r="F61" s="225"/>
      <c r="G61" s="227"/>
      <c r="H61" s="290"/>
      <c r="I61" s="9"/>
      <c r="J61" s="260"/>
      <c r="K61" s="39"/>
      <c r="M61" s="433"/>
    </row>
    <row r="62" spans="1:13" ht="22.5" customHeight="1" x14ac:dyDescent="0.2">
      <c r="A62" s="489"/>
      <c r="B62" s="490"/>
      <c r="C62" s="499"/>
      <c r="D62" s="500"/>
      <c r="E62" s="52"/>
      <c r="F62" s="225"/>
      <c r="G62" s="227"/>
      <c r="H62" s="290"/>
      <c r="I62" s="9"/>
      <c r="J62" s="260"/>
      <c r="K62" s="39"/>
      <c r="M62" s="433"/>
    </row>
    <row r="63" spans="1:13" ht="22.5" customHeight="1" x14ac:dyDescent="0.2">
      <c r="A63" s="489"/>
      <c r="B63" s="490"/>
      <c r="C63" s="499"/>
      <c r="D63" s="500"/>
      <c r="E63" s="52"/>
      <c r="F63" s="225"/>
      <c r="G63" s="227"/>
      <c r="H63" s="290"/>
      <c r="I63" s="9"/>
      <c r="J63" s="260"/>
      <c r="K63" s="39"/>
      <c r="M63" s="433"/>
    </row>
    <row r="64" spans="1:13" ht="22.5" customHeight="1" x14ac:dyDescent="0.2">
      <c r="A64" s="489"/>
      <c r="B64" s="490"/>
      <c r="C64" s="499"/>
      <c r="D64" s="500"/>
      <c r="E64" s="52"/>
      <c r="F64" s="225"/>
      <c r="G64" s="227"/>
      <c r="H64" s="290"/>
      <c r="I64" s="9"/>
      <c r="J64" s="260"/>
      <c r="K64" s="39"/>
      <c r="M64" s="433"/>
    </row>
    <row r="65" spans="1:13" ht="22.5" customHeight="1" x14ac:dyDescent="0.2">
      <c r="A65" s="489"/>
      <c r="B65" s="490"/>
      <c r="C65" s="499"/>
      <c r="D65" s="500"/>
      <c r="E65" s="52"/>
      <c r="F65" s="225"/>
      <c r="G65" s="227"/>
      <c r="H65" s="290"/>
      <c r="I65" s="9"/>
      <c r="J65" s="260"/>
      <c r="K65" s="39"/>
      <c r="M65" s="433"/>
    </row>
    <row r="66" spans="1:13" ht="22.5" customHeight="1" x14ac:dyDescent="0.2">
      <c r="A66" s="489"/>
      <c r="B66" s="490"/>
      <c r="C66" s="499"/>
      <c r="D66" s="500"/>
      <c r="E66" s="52"/>
      <c r="F66" s="225"/>
      <c r="G66" s="227"/>
      <c r="H66" s="290"/>
      <c r="I66" s="9"/>
      <c r="J66" s="260"/>
      <c r="K66" s="39"/>
      <c r="M66" s="433"/>
    </row>
    <row r="67" spans="1:13" ht="22.5" customHeight="1" x14ac:dyDescent="0.2">
      <c r="A67" s="489"/>
      <c r="B67" s="490"/>
      <c r="C67" s="499"/>
      <c r="D67" s="500"/>
      <c r="E67" s="52"/>
      <c r="F67" s="225"/>
      <c r="G67" s="227"/>
      <c r="H67" s="290"/>
      <c r="I67" s="9"/>
      <c r="J67" s="260"/>
      <c r="K67" s="39"/>
      <c r="M67" s="433"/>
    </row>
    <row r="68" spans="1:13" ht="22.5" customHeight="1" x14ac:dyDescent="0.2">
      <c r="A68" s="491"/>
      <c r="B68" s="490"/>
      <c r="C68" s="499"/>
      <c r="D68" s="500"/>
      <c r="E68" s="52"/>
      <c r="F68" s="225"/>
      <c r="G68" s="227"/>
      <c r="H68" s="227"/>
      <c r="I68" s="10"/>
      <c r="J68" s="11"/>
      <c r="K68" s="39"/>
      <c r="M68" s="433"/>
    </row>
    <row r="69" spans="1:13" ht="22.5" customHeight="1" x14ac:dyDescent="0.2">
      <c r="A69" s="491"/>
      <c r="B69" s="496"/>
      <c r="C69" s="499"/>
      <c r="D69" s="500"/>
      <c r="E69" s="52"/>
      <c r="F69" s="225"/>
      <c r="G69" s="227"/>
      <c r="H69" s="290"/>
      <c r="I69" s="9"/>
      <c r="J69" s="260"/>
      <c r="K69" s="39"/>
      <c r="M69" s="433"/>
    </row>
    <row r="70" spans="1:13" ht="22.5" customHeight="1" x14ac:dyDescent="0.2">
      <c r="A70" s="491"/>
      <c r="B70" s="496"/>
      <c r="C70" s="499"/>
      <c r="D70" s="500"/>
      <c r="E70" s="52"/>
      <c r="F70" s="225"/>
      <c r="G70" s="227"/>
      <c r="H70" s="227"/>
      <c r="I70" s="9"/>
      <c r="J70" s="260"/>
      <c r="K70" s="39"/>
    </row>
    <row r="71" spans="1:13" ht="22.5" customHeight="1" x14ac:dyDescent="0.2">
      <c r="A71" s="494"/>
      <c r="B71" s="495"/>
      <c r="C71" s="499"/>
      <c r="D71" s="500"/>
      <c r="E71" s="52"/>
      <c r="F71" s="225"/>
      <c r="G71" s="228"/>
      <c r="H71" s="228"/>
      <c r="I71" s="12"/>
      <c r="J71" s="280"/>
      <c r="K71" s="252"/>
    </row>
    <row r="72" spans="1:13" ht="22.5" customHeight="1" x14ac:dyDescent="0.2">
      <c r="A72" s="494"/>
      <c r="B72" s="495"/>
      <c r="C72" s="499"/>
      <c r="D72" s="500"/>
      <c r="E72" s="52"/>
      <c r="F72" s="225"/>
      <c r="G72" s="294"/>
      <c r="H72" s="294"/>
      <c r="I72" s="12"/>
      <c r="J72" s="280"/>
      <c r="K72" s="252"/>
    </row>
    <row r="73" spans="1:13" ht="22.5" customHeight="1" x14ac:dyDescent="0.2">
      <c r="A73" s="489"/>
      <c r="B73" s="490"/>
      <c r="C73" s="499"/>
      <c r="D73" s="500"/>
      <c r="E73" s="52"/>
      <c r="F73" s="225"/>
      <c r="G73" s="227"/>
      <c r="H73" s="290"/>
      <c r="I73" s="9"/>
      <c r="J73" s="260"/>
      <c r="K73" s="39"/>
    </row>
    <row r="74" spans="1:13" ht="22.5" customHeight="1" x14ac:dyDescent="0.2">
      <c r="A74" s="489"/>
      <c r="B74" s="490"/>
      <c r="C74" s="499"/>
      <c r="D74" s="500"/>
      <c r="E74" s="52"/>
      <c r="F74" s="225"/>
      <c r="G74" s="227"/>
      <c r="H74" s="290"/>
      <c r="I74" s="9"/>
      <c r="J74" s="260"/>
      <c r="K74" s="39"/>
    </row>
    <row r="75" spans="1:13" ht="22.5" customHeight="1" x14ac:dyDescent="0.2">
      <c r="A75" s="491"/>
      <c r="B75" s="490"/>
      <c r="C75" s="499"/>
      <c r="D75" s="500"/>
      <c r="E75" s="52"/>
      <c r="F75" s="225"/>
      <c r="G75" s="227"/>
      <c r="H75" s="290"/>
      <c r="I75" s="9"/>
      <c r="J75" s="260"/>
      <c r="K75" s="39"/>
    </row>
    <row r="76" spans="1:13" ht="22.5" customHeight="1" x14ac:dyDescent="0.2">
      <c r="A76" s="489"/>
      <c r="B76" s="490"/>
      <c r="C76" s="499"/>
      <c r="D76" s="500"/>
      <c r="E76" s="52"/>
      <c r="F76" s="225"/>
      <c r="G76" s="227"/>
      <c r="H76" s="290"/>
      <c r="I76" s="9"/>
      <c r="J76" s="260"/>
      <c r="K76" s="39"/>
    </row>
    <row r="77" spans="1:13" ht="22.5" customHeight="1" x14ac:dyDescent="0.2">
      <c r="A77" s="489"/>
      <c r="B77" s="490"/>
      <c r="C77" s="499"/>
      <c r="D77" s="500"/>
      <c r="E77" s="52"/>
      <c r="F77" s="225"/>
      <c r="G77" s="227"/>
      <c r="H77" s="290"/>
      <c r="I77" s="9"/>
      <c r="J77" s="260"/>
      <c r="K77" s="39"/>
    </row>
    <row r="78" spans="1:13" ht="22.5" customHeight="1" x14ac:dyDescent="0.2">
      <c r="A78" s="491"/>
      <c r="B78" s="490"/>
      <c r="C78" s="499"/>
      <c r="D78" s="500"/>
      <c r="E78" s="52"/>
      <c r="F78" s="225"/>
      <c r="G78" s="227"/>
      <c r="H78" s="290"/>
      <c r="I78" s="9"/>
      <c r="J78" s="260"/>
      <c r="K78" s="39"/>
      <c r="M78" s="18">
        <f>SUMIF(E58:E80,"立候補準備",C58:C80)</f>
        <v>0</v>
      </c>
    </row>
    <row r="79" spans="1:13" ht="22.5" customHeight="1" x14ac:dyDescent="0.2">
      <c r="A79" s="489"/>
      <c r="B79" s="490"/>
      <c r="C79" s="499"/>
      <c r="D79" s="500"/>
      <c r="E79" s="52"/>
      <c r="F79" s="225"/>
      <c r="G79" s="227"/>
      <c r="H79" s="290"/>
      <c r="I79" s="9"/>
      <c r="J79" s="260"/>
      <c r="K79" s="39"/>
      <c r="M79" s="18">
        <f>SUMIF(E58:E80,"選 挙 運 動",C58:C80)</f>
        <v>0</v>
      </c>
    </row>
    <row r="80" spans="1:13" ht="22.5" customHeight="1" thickBot="1" x14ac:dyDescent="0.25">
      <c r="A80" s="492"/>
      <c r="B80" s="493"/>
      <c r="C80" s="479"/>
      <c r="D80" s="480"/>
      <c r="E80" s="52"/>
      <c r="F80" s="225"/>
      <c r="G80" s="271"/>
      <c r="H80" s="292"/>
      <c r="I80" s="263"/>
      <c r="J80" s="262"/>
      <c r="K80" s="268"/>
      <c r="M80" s="18">
        <f>SUM(M78:M79)</f>
        <v>0</v>
      </c>
    </row>
    <row r="81" spans="1:13" ht="18.75" customHeight="1" thickTop="1" x14ac:dyDescent="0.2">
      <c r="A81" s="485" t="s">
        <v>22</v>
      </c>
      <c r="B81" s="486"/>
      <c r="C81" s="487">
        <f>SUM(C58:C80)</f>
        <v>0</v>
      </c>
      <c r="D81" s="488"/>
      <c r="E81" s="276"/>
      <c r="F81" s="276"/>
      <c r="G81" s="277"/>
      <c r="H81" s="278"/>
      <c r="I81" s="276"/>
      <c r="J81" s="190"/>
      <c r="K81" s="145"/>
      <c r="M81" s="78" t="str">
        <f>IF(M80=C81,"OK","NG")</f>
        <v>OK</v>
      </c>
    </row>
    <row r="82" spans="1:13" ht="18.75" customHeight="1" thickBot="1" x14ac:dyDescent="0.25">
      <c r="A82" s="187" t="s">
        <v>94</v>
      </c>
      <c r="B82" s="3" t="s">
        <v>169</v>
      </c>
      <c r="C82" s="4"/>
      <c r="D82" s="2"/>
      <c r="F82" s="45"/>
      <c r="G82" s="4" t="s">
        <v>157</v>
      </c>
      <c r="K82" s="188" t="s">
        <v>114</v>
      </c>
      <c r="M82" s="433" t="s">
        <v>50</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99" t="s">
        <v>43</v>
      </c>
      <c r="H84" s="99" t="s">
        <v>1</v>
      </c>
      <c r="I84" s="98" t="s">
        <v>44</v>
      </c>
      <c r="J84" s="464"/>
      <c r="K84" s="416"/>
      <c r="M84" s="433"/>
    </row>
    <row r="85" spans="1:13" ht="22.5" customHeight="1" x14ac:dyDescent="0.2">
      <c r="A85" s="497"/>
      <c r="B85" s="498"/>
      <c r="C85" s="501"/>
      <c r="D85" s="502"/>
      <c r="E85" s="52"/>
      <c r="F85" s="225"/>
      <c r="G85" s="229"/>
      <c r="H85" s="293"/>
      <c r="I85" s="222"/>
      <c r="J85" s="279"/>
      <c r="K85" s="250"/>
      <c r="M85" s="433"/>
    </row>
    <row r="86" spans="1:13" ht="22.5" customHeight="1" x14ac:dyDescent="0.2">
      <c r="A86" s="491"/>
      <c r="B86" s="490"/>
      <c r="C86" s="501"/>
      <c r="D86" s="502"/>
      <c r="E86" s="52"/>
      <c r="F86" s="225"/>
      <c r="G86" s="227"/>
      <c r="H86" s="290"/>
      <c r="I86" s="9"/>
      <c r="J86" s="11"/>
      <c r="K86" s="38"/>
      <c r="M86" s="433"/>
    </row>
    <row r="87" spans="1:13" ht="22.5" customHeight="1" x14ac:dyDescent="0.2">
      <c r="A87" s="491"/>
      <c r="B87" s="490"/>
      <c r="C87" s="501"/>
      <c r="D87" s="502"/>
      <c r="E87" s="52"/>
      <c r="F87" s="225"/>
      <c r="G87" s="227"/>
      <c r="H87" s="290"/>
      <c r="I87" s="9"/>
      <c r="J87" s="260"/>
      <c r="K87" s="39"/>
      <c r="M87" s="433"/>
    </row>
    <row r="88" spans="1:13" ht="22.5" customHeight="1" x14ac:dyDescent="0.2">
      <c r="A88" s="491"/>
      <c r="B88" s="490"/>
      <c r="C88" s="501"/>
      <c r="D88" s="502"/>
      <c r="E88" s="52"/>
      <c r="F88" s="225"/>
      <c r="G88" s="227"/>
      <c r="H88" s="290"/>
      <c r="I88" s="9"/>
      <c r="J88" s="260"/>
      <c r="K88" s="39"/>
      <c r="M88" s="433"/>
    </row>
    <row r="89" spans="1:13" ht="22.5" customHeight="1" x14ac:dyDescent="0.2">
      <c r="A89" s="489"/>
      <c r="B89" s="490"/>
      <c r="C89" s="501"/>
      <c r="D89" s="502"/>
      <c r="E89" s="52"/>
      <c r="F89" s="225"/>
      <c r="G89" s="227"/>
      <c r="H89" s="290"/>
      <c r="I89" s="9"/>
      <c r="J89" s="260"/>
      <c r="K89" s="39"/>
      <c r="M89" s="433"/>
    </row>
    <row r="90" spans="1:13" ht="22.5" customHeight="1" x14ac:dyDescent="0.2">
      <c r="A90" s="489"/>
      <c r="B90" s="490"/>
      <c r="C90" s="501"/>
      <c r="D90" s="502"/>
      <c r="E90" s="52"/>
      <c r="F90" s="225"/>
      <c r="G90" s="227"/>
      <c r="H90" s="290"/>
      <c r="I90" s="9"/>
      <c r="J90" s="260"/>
      <c r="K90" s="39"/>
      <c r="M90" s="433"/>
    </row>
    <row r="91" spans="1:13" ht="22.5" customHeight="1" x14ac:dyDescent="0.2">
      <c r="A91" s="489"/>
      <c r="B91" s="490"/>
      <c r="C91" s="501"/>
      <c r="D91" s="502"/>
      <c r="E91" s="52"/>
      <c r="F91" s="225"/>
      <c r="G91" s="227"/>
      <c r="H91" s="290"/>
      <c r="I91" s="9"/>
      <c r="J91" s="260"/>
      <c r="K91" s="39"/>
      <c r="M91" s="433"/>
    </row>
    <row r="92" spans="1:13" ht="22.5" customHeight="1" x14ac:dyDescent="0.2">
      <c r="A92" s="489"/>
      <c r="B92" s="490"/>
      <c r="C92" s="501"/>
      <c r="D92" s="502"/>
      <c r="E92" s="52"/>
      <c r="F92" s="225"/>
      <c r="G92" s="227"/>
      <c r="H92" s="290"/>
      <c r="I92" s="9"/>
      <c r="J92" s="260"/>
      <c r="K92" s="39"/>
      <c r="M92" s="433"/>
    </row>
    <row r="93" spans="1:13" ht="22.5" customHeight="1" x14ac:dyDescent="0.2">
      <c r="A93" s="489"/>
      <c r="B93" s="490"/>
      <c r="C93" s="501"/>
      <c r="D93" s="502"/>
      <c r="E93" s="52"/>
      <c r="F93" s="225"/>
      <c r="G93" s="227"/>
      <c r="H93" s="290"/>
      <c r="I93" s="9"/>
      <c r="J93" s="260"/>
      <c r="K93" s="39"/>
      <c r="M93" s="433"/>
    </row>
    <row r="94" spans="1:13" ht="22.5" customHeight="1" x14ac:dyDescent="0.2">
      <c r="A94" s="489"/>
      <c r="B94" s="490"/>
      <c r="C94" s="501"/>
      <c r="D94" s="502"/>
      <c r="E94" s="52"/>
      <c r="F94" s="225"/>
      <c r="G94" s="227"/>
      <c r="H94" s="290"/>
      <c r="I94" s="9"/>
      <c r="J94" s="260"/>
      <c r="K94" s="39"/>
      <c r="M94" s="433"/>
    </row>
    <row r="95" spans="1:13" ht="22.5" customHeight="1" x14ac:dyDescent="0.2">
      <c r="A95" s="491"/>
      <c r="B95" s="490"/>
      <c r="C95" s="501"/>
      <c r="D95" s="502"/>
      <c r="E95" s="52"/>
      <c r="F95" s="225"/>
      <c r="G95" s="227"/>
      <c r="H95" s="227"/>
      <c r="I95" s="10"/>
      <c r="J95" s="11"/>
      <c r="K95" s="39"/>
      <c r="M95" s="433"/>
    </row>
    <row r="96" spans="1:13" ht="22.5" customHeight="1" x14ac:dyDescent="0.2">
      <c r="A96" s="491"/>
      <c r="B96" s="496"/>
      <c r="C96" s="501"/>
      <c r="D96" s="502"/>
      <c r="E96" s="52"/>
      <c r="F96" s="225"/>
      <c r="G96" s="227"/>
      <c r="H96" s="290"/>
      <c r="I96" s="9"/>
      <c r="J96" s="260"/>
      <c r="K96" s="39"/>
      <c r="M96" s="433"/>
    </row>
    <row r="97" spans="1:13" ht="22.5" customHeight="1" x14ac:dyDescent="0.2">
      <c r="A97" s="491"/>
      <c r="B97" s="496"/>
      <c r="C97" s="501"/>
      <c r="D97" s="502"/>
      <c r="E97" s="52"/>
      <c r="F97" s="225"/>
      <c r="G97" s="227"/>
      <c r="H97" s="227"/>
      <c r="I97" s="9"/>
      <c r="J97" s="260"/>
      <c r="K97" s="39"/>
    </row>
    <row r="98" spans="1:13" ht="22.5" customHeight="1" x14ac:dyDescent="0.2">
      <c r="A98" s="494"/>
      <c r="B98" s="495"/>
      <c r="C98" s="501"/>
      <c r="D98" s="502"/>
      <c r="E98" s="52"/>
      <c r="F98" s="225"/>
      <c r="G98" s="228"/>
      <c r="H98" s="228"/>
      <c r="I98" s="12"/>
      <c r="J98" s="280"/>
      <c r="K98" s="252"/>
    </row>
    <row r="99" spans="1:13" ht="22.5" customHeight="1" x14ac:dyDescent="0.2">
      <c r="A99" s="494"/>
      <c r="B99" s="495"/>
      <c r="C99" s="501"/>
      <c r="D99" s="502"/>
      <c r="E99" s="52"/>
      <c r="F99" s="225"/>
      <c r="G99" s="294"/>
      <c r="H99" s="294"/>
      <c r="I99" s="12"/>
      <c r="J99" s="280"/>
      <c r="K99" s="252"/>
    </row>
    <row r="100" spans="1:13" ht="22.5" customHeight="1" x14ac:dyDescent="0.2">
      <c r="A100" s="489"/>
      <c r="B100" s="490"/>
      <c r="C100" s="501"/>
      <c r="D100" s="502"/>
      <c r="E100" s="52"/>
      <c r="F100" s="225"/>
      <c r="G100" s="227"/>
      <c r="H100" s="290"/>
      <c r="I100" s="9"/>
      <c r="J100" s="260"/>
      <c r="K100" s="39"/>
    </row>
    <row r="101" spans="1:13" ht="22.5" customHeight="1" x14ac:dyDescent="0.2">
      <c r="A101" s="489"/>
      <c r="B101" s="490"/>
      <c r="C101" s="501"/>
      <c r="D101" s="502"/>
      <c r="E101" s="52"/>
      <c r="F101" s="225"/>
      <c r="G101" s="227"/>
      <c r="H101" s="290"/>
      <c r="I101" s="9"/>
      <c r="J101" s="260"/>
      <c r="K101" s="39"/>
    </row>
    <row r="102" spans="1:13" ht="22.5" customHeight="1" x14ac:dyDescent="0.2">
      <c r="A102" s="491"/>
      <c r="B102" s="490"/>
      <c r="C102" s="501"/>
      <c r="D102" s="502"/>
      <c r="E102" s="52"/>
      <c r="F102" s="225"/>
      <c r="G102" s="227"/>
      <c r="H102" s="290"/>
      <c r="I102" s="9"/>
      <c r="J102" s="260"/>
      <c r="K102" s="39"/>
    </row>
    <row r="103" spans="1:13" ht="22.5" customHeight="1" x14ac:dyDescent="0.2">
      <c r="A103" s="489"/>
      <c r="B103" s="490"/>
      <c r="C103" s="501"/>
      <c r="D103" s="502"/>
      <c r="E103" s="52"/>
      <c r="F103" s="225"/>
      <c r="G103" s="227"/>
      <c r="H103" s="290"/>
      <c r="I103" s="9"/>
      <c r="J103" s="260"/>
      <c r="K103" s="39"/>
    </row>
    <row r="104" spans="1:13" ht="22.5" customHeight="1" x14ac:dyDescent="0.2">
      <c r="A104" s="489"/>
      <c r="B104" s="490"/>
      <c r="C104" s="501"/>
      <c r="D104" s="502"/>
      <c r="E104" s="52"/>
      <c r="F104" s="225"/>
      <c r="G104" s="227"/>
      <c r="H104" s="290"/>
      <c r="I104" s="9"/>
      <c r="J104" s="260"/>
      <c r="K104" s="39"/>
    </row>
    <row r="105" spans="1:13" ht="22.5" customHeight="1" x14ac:dyDescent="0.2">
      <c r="A105" s="491"/>
      <c r="B105" s="490"/>
      <c r="C105" s="501"/>
      <c r="D105" s="502"/>
      <c r="E105" s="52"/>
      <c r="F105" s="225"/>
      <c r="G105" s="227"/>
      <c r="H105" s="290"/>
      <c r="I105" s="9"/>
      <c r="J105" s="260"/>
      <c r="K105" s="39"/>
      <c r="M105" s="18">
        <f>SUMIF(E85:E107,"立候補準備",C85:C107)</f>
        <v>0</v>
      </c>
    </row>
    <row r="106" spans="1:13" ht="22.5" customHeight="1" x14ac:dyDescent="0.2">
      <c r="A106" s="489"/>
      <c r="B106" s="490"/>
      <c r="C106" s="501"/>
      <c r="D106" s="502"/>
      <c r="E106" s="52"/>
      <c r="F106" s="225"/>
      <c r="G106" s="227"/>
      <c r="H106" s="290"/>
      <c r="I106" s="9"/>
      <c r="J106" s="260"/>
      <c r="K106" s="39"/>
      <c r="M106" s="18">
        <f>SUMIF(E85:E107,"選 挙 運 動",C85:C107)</f>
        <v>0</v>
      </c>
    </row>
    <row r="107" spans="1:13" ht="22.5" customHeight="1" thickBot="1" x14ac:dyDescent="0.25">
      <c r="A107" s="492"/>
      <c r="B107" s="493"/>
      <c r="C107" s="479"/>
      <c r="D107" s="480"/>
      <c r="E107" s="52"/>
      <c r="F107" s="225"/>
      <c r="G107" s="271"/>
      <c r="H107" s="292"/>
      <c r="I107" s="263"/>
      <c r="J107" s="262"/>
      <c r="K107" s="268"/>
      <c r="M107" s="18">
        <f>SUM(M105:M106)</f>
        <v>0</v>
      </c>
    </row>
    <row r="108" spans="1:13" ht="18.75" customHeight="1" thickTop="1" x14ac:dyDescent="0.2">
      <c r="A108" s="485" t="s">
        <v>22</v>
      </c>
      <c r="B108" s="486"/>
      <c r="C108" s="487">
        <f>SUM(C85:C107)</f>
        <v>0</v>
      </c>
      <c r="D108" s="488"/>
      <c r="E108" s="276"/>
      <c r="F108" s="276"/>
      <c r="G108" s="277"/>
      <c r="H108" s="278"/>
      <c r="I108" s="276"/>
      <c r="J108" s="190"/>
      <c r="K108" s="145"/>
      <c r="M108" s="78" t="str">
        <f>IF(M107=C108,"OK","NG")</f>
        <v>OK</v>
      </c>
    </row>
    <row r="109" spans="1:13" ht="18.75" customHeight="1" thickBot="1" x14ac:dyDescent="0.25">
      <c r="A109" s="187" t="s">
        <v>94</v>
      </c>
      <c r="B109" s="3" t="s">
        <v>169</v>
      </c>
      <c r="C109" s="4"/>
      <c r="D109" s="2"/>
      <c r="F109" s="45"/>
      <c r="G109" s="4" t="s">
        <v>158</v>
      </c>
      <c r="K109" s="188" t="s">
        <v>114</v>
      </c>
      <c r="M109" s="433" t="s">
        <v>51</v>
      </c>
    </row>
    <row r="110" spans="1:13" ht="15" customHeight="1" x14ac:dyDescent="0.2">
      <c r="A110" s="418" t="s">
        <v>0</v>
      </c>
      <c r="B110" s="419"/>
      <c r="C110" s="422" t="s">
        <v>100</v>
      </c>
      <c r="D110" s="419"/>
      <c r="E110" s="419" t="s">
        <v>10</v>
      </c>
      <c r="F110" s="465" t="s">
        <v>3</v>
      </c>
      <c r="G110" s="419" t="s">
        <v>11</v>
      </c>
      <c r="H110" s="419"/>
      <c r="I110" s="419"/>
      <c r="J110" s="463" t="s">
        <v>233</v>
      </c>
      <c r="K110" s="415" t="s">
        <v>9</v>
      </c>
      <c r="M110" s="433"/>
    </row>
    <row r="111" spans="1:13" ht="15" customHeight="1" x14ac:dyDescent="0.2">
      <c r="A111" s="420"/>
      <c r="B111" s="421"/>
      <c r="C111" s="421"/>
      <c r="D111" s="421"/>
      <c r="E111" s="421"/>
      <c r="F111" s="466"/>
      <c r="G111" s="99" t="s">
        <v>43</v>
      </c>
      <c r="H111" s="99" t="s">
        <v>1</v>
      </c>
      <c r="I111" s="98" t="s">
        <v>44</v>
      </c>
      <c r="J111" s="464"/>
      <c r="K111" s="416"/>
      <c r="M111" s="433"/>
    </row>
    <row r="112" spans="1:13" ht="22.5" customHeight="1" x14ac:dyDescent="0.2">
      <c r="A112" s="497"/>
      <c r="B112" s="498"/>
      <c r="C112" s="501"/>
      <c r="D112" s="502"/>
      <c r="E112" s="52"/>
      <c r="F112" s="225"/>
      <c r="G112" s="229"/>
      <c r="H112" s="293"/>
      <c r="I112" s="222"/>
      <c r="J112" s="279"/>
      <c r="K112" s="250"/>
      <c r="M112" s="433"/>
    </row>
    <row r="113" spans="1:13" ht="22.5" customHeight="1" x14ac:dyDescent="0.2">
      <c r="A113" s="491"/>
      <c r="B113" s="490"/>
      <c r="C113" s="501"/>
      <c r="D113" s="502"/>
      <c r="E113" s="52"/>
      <c r="F113" s="225"/>
      <c r="G113" s="227"/>
      <c r="H113" s="290"/>
      <c r="I113" s="9"/>
      <c r="J113" s="11"/>
      <c r="K113" s="38"/>
      <c r="M113" s="433"/>
    </row>
    <row r="114" spans="1:13" ht="22.5" customHeight="1" x14ac:dyDescent="0.2">
      <c r="A114" s="491"/>
      <c r="B114" s="490"/>
      <c r="C114" s="501"/>
      <c r="D114" s="502"/>
      <c r="E114" s="52"/>
      <c r="F114" s="225"/>
      <c r="G114" s="227"/>
      <c r="H114" s="290"/>
      <c r="I114" s="9"/>
      <c r="J114" s="260"/>
      <c r="K114" s="39"/>
      <c r="M114" s="433"/>
    </row>
    <row r="115" spans="1:13" ht="22.5" customHeight="1" x14ac:dyDescent="0.2">
      <c r="A115" s="491"/>
      <c r="B115" s="490"/>
      <c r="C115" s="501"/>
      <c r="D115" s="502"/>
      <c r="E115" s="52"/>
      <c r="F115" s="225"/>
      <c r="G115" s="227"/>
      <c r="H115" s="290"/>
      <c r="I115" s="9"/>
      <c r="J115" s="260"/>
      <c r="K115" s="39"/>
      <c r="M115" s="433"/>
    </row>
    <row r="116" spans="1:13" ht="22.5" customHeight="1" x14ac:dyDescent="0.2">
      <c r="A116" s="489"/>
      <c r="B116" s="490"/>
      <c r="C116" s="501"/>
      <c r="D116" s="502"/>
      <c r="E116" s="52"/>
      <c r="F116" s="225"/>
      <c r="G116" s="227"/>
      <c r="H116" s="290"/>
      <c r="I116" s="9"/>
      <c r="J116" s="260"/>
      <c r="K116" s="39"/>
      <c r="M116" s="433"/>
    </row>
    <row r="117" spans="1:13" ht="22.5" customHeight="1" x14ac:dyDescent="0.2">
      <c r="A117" s="489"/>
      <c r="B117" s="490"/>
      <c r="C117" s="501"/>
      <c r="D117" s="502"/>
      <c r="E117" s="52"/>
      <c r="F117" s="225"/>
      <c r="G117" s="227"/>
      <c r="H117" s="290"/>
      <c r="I117" s="9"/>
      <c r="J117" s="260"/>
      <c r="K117" s="39"/>
      <c r="M117" s="433"/>
    </row>
    <row r="118" spans="1:13" ht="22.5" customHeight="1" x14ac:dyDescent="0.2">
      <c r="A118" s="489"/>
      <c r="B118" s="490"/>
      <c r="C118" s="501"/>
      <c r="D118" s="502"/>
      <c r="E118" s="52"/>
      <c r="F118" s="225"/>
      <c r="G118" s="227"/>
      <c r="H118" s="290"/>
      <c r="I118" s="9"/>
      <c r="J118" s="260"/>
      <c r="K118" s="39"/>
      <c r="M118" s="433"/>
    </row>
    <row r="119" spans="1:13" ht="22.5" customHeight="1" x14ac:dyDescent="0.2">
      <c r="A119" s="489"/>
      <c r="B119" s="490"/>
      <c r="C119" s="501"/>
      <c r="D119" s="502"/>
      <c r="E119" s="52"/>
      <c r="F119" s="225"/>
      <c r="G119" s="227"/>
      <c r="H119" s="290"/>
      <c r="I119" s="9"/>
      <c r="J119" s="260"/>
      <c r="K119" s="39"/>
      <c r="M119" s="433"/>
    </row>
    <row r="120" spans="1:13" ht="22.5" customHeight="1" x14ac:dyDescent="0.2">
      <c r="A120" s="489"/>
      <c r="B120" s="490"/>
      <c r="C120" s="501"/>
      <c r="D120" s="502"/>
      <c r="E120" s="52"/>
      <c r="F120" s="225"/>
      <c r="G120" s="227"/>
      <c r="H120" s="290"/>
      <c r="I120" s="9"/>
      <c r="J120" s="260"/>
      <c r="K120" s="39"/>
      <c r="M120" s="433"/>
    </row>
    <row r="121" spans="1:13" ht="22.5" customHeight="1" x14ac:dyDescent="0.2">
      <c r="A121" s="489"/>
      <c r="B121" s="490"/>
      <c r="C121" s="501"/>
      <c r="D121" s="502"/>
      <c r="E121" s="52"/>
      <c r="F121" s="225"/>
      <c r="G121" s="227"/>
      <c r="H121" s="290"/>
      <c r="I121" s="9"/>
      <c r="J121" s="260"/>
      <c r="K121" s="39"/>
      <c r="M121" s="433"/>
    </row>
    <row r="122" spans="1:13" ht="22.5" customHeight="1" x14ac:dyDescent="0.2">
      <c r="A122" s="491"/>
      <c r="B122" s="490"/>
      <c r="C122" s="501"/>
      <c r="D122" s="502"/>
      <c r="E122" s="52"/>
      <c r="F122" s="225"/>
      <c r="G122" s="227"/>
      <c r="H122" s="227"/>
      <c r="I122" s="10"/>
      <c r="J122" s="11"/>
      <c r="K122" s="39"/>
      <c r="M122" s="433"/>
    </row>
    <row r="123" spans="1:13" ht="22.5" customHeight="1" x14ac:dyDescent="0.2">
      <c r="A123" s="491"/>
      <c r="B123" s="496"/>
      <c r="C123" s="501"/>
      <c r="D123" s="502"/>
      <c r="E123" s="52"/>
      <c r="F123" s="225"/>
      <c r="G123" s="227"/>
      <c r="H123" s="290"/>
      <c r="I123" s="9"/>
      <c r="J123" s="260"/>
      <c r="K123" s="39"/>
      <c r="M123" s="433"/>
    </row>
    <row r="124" spans="1:13" ht="22.5" customHeight="1" x14ac:dyDescent="0.2">
      <c r="A124" s="491"/>
      <c r="B124" s="496"/>
      <c r="C124" s="501"/>
      <c r="D124" s="502"/>
      <c r="E124" s="52"/>
      <c r="F124" s="225"/>
      <c r="G124" s="227"/>
      <c r="H124" s="227"/>
      <c r="I124" s="9"/>
      <c r="J124" s="260"/>
      <c r="K124" s="39"/>
    </row>
    <row r="125" spans="1:13" ht="22.5" customHeight="1" x14ac:dyDescent="0.2">
      <c r="A125" s="494"/>
      <c r="B125" s="495"/>
      <c r="C125" s="501"/>
      <c r="D125" s="502"/>
      <c r="E125" s="52"/>
      <c r="F125" s="225"/>
      <c r="G125" s="228"/>
      <c r="H125" s="228"/>
      <c r="I125" s="12"/>
      <c r="J125" s="280"/>
      <c r="K125" s="252"/>
    </row>
    <row r="126" spans="1:13" ht="22.5" customHeight="1" x14ac:dyDescent="0.2">
      <c r="A126" s="494"/>
      <c r="B126" s="495"/>
      <c r="C126" s="501"/>
      <c r="D126" s="502"/>
      <c r="E126" s="52"/>
      <c r="F126" s="225"/>
      <c r="G126" s="294"/>
      <c r="H126" s="294"/>
      <c r="I126" s="12"/>
      <c r="J126" s="280"/>
      <c r="K126" s="252"/>
    </row>
    <row r="127" spans="1:13" ht="22.5" customHeight="1" x14ac:dyDescent="0.2">
      <c r="A127" s="489"/>
      <c r="B127" s="490"/>
      <c r="C127" s="501"/>
      <c r="D127" s="502"/>
      <c r="E127" s="52"/>
      <c r="F127" s="225"/>
      <c r="G127" s="227"/>
      <c r="H127" s="290"/>
      <c r="I127" s="9"/>
      <c r="J127" s="260"/>
      <c r="K127" s="39"/>
    </row>
    <row r="128" spans="1:13" ht="22.5" customHeight="1" x14ac:dyDescent="0.2">
      <c r="A128" s="489"/>
      <c r="B128" s="490"/>
      <c r="C128" s="501"/>
      <c r="D128" s="502"/>
      <c r="E128" s="52"/>
      <c r="F128" s="225"/>
      <c r="G128" s="227"/>
      <c r="H128" s="290"/>
      <c r="I128" s="9"/>
      <c r="J128" s="260"/>
      <c r="K128" s="39"/>
    </row>
    <row r="129" spans="1:13" ht="22.5" customHeight="1" x14ac:dyDescent="0.2">
      <c r="A129" s="491"/>
      <c r="B129" s="490"/>
      <c r="C129" s="501"/>
      <c r="D129" s="502"/>
      <c r="E129" s="52"/>
      <c r="F129" s="225"/>
      <c r="G129" s="227"/>
      <c r="H129" s="290"/>
      <c r="I129" s="9"/>
      <c r="J129" s="260"/>
      <c r="K129" s="39"/>
    </row>
    <row r="130" spans="1:13" ht="22.5" customHeight="1" x14ac:dyDescent="0.2">
      <c r="A130" s="489"/>
      <c r="B130" s="490"/>
      <c r="C130" s="501"/>
      <c r="D130" s="502"/>
      <c r="E130" s="52"/>
      <c r="F130" s="225"/>
      <c r="G130" s="227"/>
      <c r="H130" s="290"/>
      <c r="I130" s="9"/>
      <c r="J130" s="260"/>
      <c r="K130" s="39"/>
    </row>
    <row r="131" spans="1:13" ht="22.5" customHeight="1" x14ac:dyDescent="0.2">
      <c r="A131" s="489"/>
      <c r="B131" s="490"/>
      <c r="C131" s="501"/>
      <c r="D131" s="502"/>
      <c r="E131" s="52"/>
      <c r="F131" s="225"/>
      <c r="G131" s="227"/>
      <c r="H131" s="290"/>
      <c r="I131" s="9"/>
      <c r="J131" s="260"/>
      <c r="K131" s="39"/>
    </row>
    <row r="132" spans="1:13" ht="22.5" customHeight="1" x14ac:dyDescent="0.2">
      <c r="A132" s="491"/>
      <c r="B132" s="490"/>
      <c r="C132" s="501"/>
      <c r="D132" s="502"/>
      <c r="E132" s="52"/>
      <c r="F132" s="225"/>
      <c r="G132" s="227"/>
      <c r="H132" s="290"/>
      <c r="I132" s="9"/>
      <c r="J132" s="260"/>
      <c r="K132" s="39"/>
      <c r="M132" s="18">
        <f>SUMIF(E112:E134,"立候補準備",C112:C134)</f>
        <v>0</v>
      </c>
    </row>
    <row r="133" spans="1:13" ht="22.5" customHeight="1" x14ac:dyDescent="0.2">
      <c r="A133" s="489"/>
      <c r="B133" s="490"/>
      <c r="C133" s="501"/>
      <c r="D133" s="502"/>
      <c r="E133" s="52"/>
      <c r="F133" s="225"/>
      <c r="G133" s="227"/>
      <c r="H133" s="290"/>
      <c r="I133" s="9"/>
      <c r="J133" s="260"/>
      <c r="K133" s="39"/>
      <c r="M133" s="18">
        <f>SUMIF(E112:E134,"選 挙 運 動",C112:C134)</f>
        <v>0</v>
      </c>
    </row>
    <row r="134" spans="1:13" ht="22.5" customHeight="1" thickBot="1" x14ac:dyDescent="0.25">
      <c r="A134" s="492"/>
      <c r="B134" s="493"/>
      <c r="C134" s="479"/>
      <c r="D134" s="480"/>
      <c r="E134" s="52"/>
      <c r="F134" s="225"/>
      <c r="G134" s="271"/>
      <c r="H134" s="292"/>
      <c r="I134" s="263"/>
      <c r="J134" s="262"/>
      <c r="K134" s="268"/>
      <c r="M134" s="18">
        <f>SUM(M132:M133)</f>
        <v>0</v>
      </c>
    </row>
    <row r="135" spans="1:13" ht="18.75" customHeight="1" thickTop="1" x14ac:dyDescent="0.2">
      <c r="A135" s="485" t="s">
        <v>22</v>
      </c>
      <c r="B135" s="486"/>
      <c r="C135" s="487">
        <f>SUM(C112:C134)</f>
        <v>0</v>
      </c>
      <c r="D135" s="488"/>
      <c r="E135" s="276"/>
      <c r="F135" s="276"/>
      <c r="G135" s="277"/>
      <c r="H135" s="278"/>
      <c r="I135" s="276"/>
      <c r="J135" s="190"/>
      <c r="K135" s="145"/>
      <c r="M135" s="78" t="str">
        <f>IF(M134=C135,"OK","NG")</f>
        <v>OK</v>
      </c>
    </row>
  </sheetData>
  <mergeCells count="280">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C103:D103"/>
    <mergeCell ref="C104:D104"/>
    <mergeCell ref="C105:D105"/>
    <mergeCell ref="C80:D80"/>
    <mergeCell ref="C81:D81"/>
    <mergeCell ref="C85:D85"/>
    <mergeCell ref="C86:D86"/>
    <mergeCell ref="C87:D87"/>
    <mergeCell ref="C88:D88"/>
    <mergeCell ref="C89:D89"/>
    <mergeCell ref="C90:D90"/>
    <mergeCell ref="C91:D91"/>
    <mergeCell ref="C71:D71"/>
    <mergeCell ref="C72:D72"/>
    <mergeCell ref="C73:D73"/>
    <mergeCell ref="C74:D74"/>
    <mergeCell ref="C75:D75"/>
    <mergeCell ref="C76:D76"/>
    <mergeCell ref="C77:D77"/>
    <mergeCell ref="C78:D78"/>
    <mergeCell ref="C79:D79"/>
    <mergeCell ref="C52:D52"/>
    <mergeCell ref="C53:D53"/>
    <mergeCell ref="C54:D54"/>
    <mergeCell ref="C58:D58"/>
    <mergeCell ref="C59:D59"/>
    <mergeCell ref="C60:D60"/>
    <mergeCell ref="C61:D61"/>
    <mergeCell ref="C62:D62"/>
    <mergeCell ref="C63:D6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2:D22"/>
    <mergeCell ref="C23:D23"/>
    <mergeCell ref="C24:D24"/>
    <mergeCell ref="C25:D25"/>
    <mergeCell ref="C26:D26"/>
    <mergeCell ref="C27:D27"/>
    <mergeCell ref="C31:D31"/>
    <mergeCell ref="C32:D32"/>
    <mergeCell ref="C33:D33"/>
    <mergeCell ref="C13:D13"/>
    <mergeCell ref="C14:D14"/>
    <mergeCell ref="C15:D15"/>
    <mergeCell ref="C16:D1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 ref="C110:D111"/>
    <mergeCell ref="A116:B116"/>
    <mergeCell ref="A117:B117"/>
    <mergeCell ref="E110:E111"/>
    <mergeCell ref="F110:F111"/>
    <mergeCell ref="G110:I110"/>
    <mergeCell ref="J110:J111"/>
    <mergeCell ref="K110:K111"/>
    <mergeCell ref="A112:B112"/>
    <mergeCell ref="A113:B113"/>
    <mergeCell ref="A114:B114"/>
    <mergeCell ref="A115:B115"/>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F83:F84"/>
    <mergeCell ref="G83:I83"/>
    <mergeCell ref="J83:J84"/>
    <mergeCell ref="K83:K84"/>
    <mergeCell ref="A85:B85"/>
    <mergeCell ref="A86:B86"/>
    <mergeCell ref="A87:B87"/>
    <mergeCell ref="A88:B88"/>
    <mergeCell ref="A89:B8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G56:I56"/>
    <mergeCell ref="J56:J57"/>
    <mergeCell ref="K56:K57"/>
    <mergeCell ref="A58:B58"/>
    <mergeCell ref="A59:B59"/>
    <mergeCell ref="A60:B60"/>
    <mergeCell ref="A61:B61"/>
    <mergeCell ref="A62:B62"/>
    <mergeCell ref="A63:B63"/>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A19:B19"/>
    <mergeCell ref="A20:B20"/>
    <mergeCell ref="A21:B21"/>
    <mergeCell ref="A22:B22"/>
    <mergeCell ref="A23:B23"/>
    <mergeCell ref="A24:B24"/>
    <mergeCell ref="A25:B25"/>
    <mergeCell ref="A26:B26"/>
    <mergeCell ref="A27:B27"/>
    <mergeCell ref="J29:J30"/>
    <mergeCell ref="K29:K30"/>
    <mergeCell ref="E29:E30"/>
    <mergeCell ref="F29:F30"/>
    <mergeCell ref="G29:I29"/>
    <mergeCell ref="A31:B31"/>
    <mergeCell ref="A32:B32"/>
    <mergeCell ref="A33:B33"/>
    <mergeCell ref="A29:B30"/>
    <mergeCell ref="C29:D30"/>
    <mergeCell ref="A43:B43"/>
    <mergeCell ref="A34:B34"/>
    <mergeCell ref="A35:B35"/>
    <mergeCell ref="A36:B36"/>
    <mergeCell ref="A37:B37"/>
    <mergeCell ref="A38:B38"/>
    <mergeCell ref="A39:B39"/>
    <mergeCell ref="A40:B40"/>
    <mergeCell ref="A41:B41"/>
    <mergeCell ref="A42:B42"/>
    <mergeCell ref="A53:B53"/>
    <mergeCell ref="A49:B49"/>
    <mergeCell ref="A50:B50"/>
    <mergeCell ref="A51:B51"/>
    <mergeCell ref="A52:B52"/>
    <mergeCell ref="A44:B44"/>
    <mergeCell ref="A45:B45"/>
    <mergeCell ref="A46:B46"/>
    <mergeCell ref="A47:B47"/>
    <mergeCell ref="A48:B48"/>
  </mergeCells>
  <phoneticPr fontId="2"/>
  <dataValidations count="2">
    <dataValidation type="list" allowBlank="1" showInputMessage="1" showErrorMessage="1" sqref="E4:E26 E112:E134 E85:E107 E58:E80 E31:E52">
      <formula1>$N$24:$N$25</formula1>
    </dataValidation>
    <dataValidation type="list" allowBlank="1" showInputMessage="1" showErrorMessage="1" sqref="F4:F26 F31:F52 F58:F80 F85:F107 F112:F134">
      <formula1>$P$19:$P$27</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170</v>
      </c>
      <c r="C1" s="4"/>
      <c r="D1" s="2"/>
      <c r="F1" s="45"/>
      <c r="G1" s="4" t="s">
        <v>155</v>
      </c>
      <c r="K1" s="188" t="s">
        <v>120</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32" t="s">
        <v>43</v>
      </c>
      <c r="H3" s="32" t="s">
        <v>1</v>
      </c>
      <c r="I3" s="31" t="s">
        <v>44</v>
      </c>
      <c r="J3" s="464"/>
      <c r="K3" s="416"/>
      <c r="M3" s="433"/>
    </row>
    <row r="4" spans="1:13" ht="22.5" customHeight="1" x14ac:dyDescent="0.2">
      <c r="A4" s="477"/>
      <c r="B4" s="478"/>
      <c r="C4" s="371"/>
      <c r="D4" s="372"/>
      <c r="E4" s="101"/>
      <c r="F4" s="36"/>
      <c r="G4" s="270"/>
      <c r="H4" s="291"/>
      <c r="I4" s="36"/>
      <c r="J4" s="274"/>
      <c r="K4" s="40"/>
      <c r="M4" s="433"/>
    </row>
    <row r="5" spans="1:13" ht="22.5" customHeight="1" x14ac:dyDescent="0.2">
      <c r="A5" s="410"/>
      <c r="B5" s="411"/>
      <c r="C5" s="371"/>
      <c r="D5" s="372"/>
      <c r="E5" s="52"/>
      <c r="F5" s="10"/>
      <c r="G5" s="227"/>
      <c r="H5" s="290"/>
      <c r="I5" s="9"/>
      <c r="J5" s="260"/>
      <c r="K5" s="39"/>
      <c r="M5" s="433"/>
    </row>
    <row r="6" spans="1:13" ht="22.5" customHeight="1" x14ac:dyDescent="0.2">
      <c r="A6" s="410"/>
      <c r="B6" s="411"/>
      <c r="C6" s="371"/>
      <c r="D6" s="372"/>
      <c r="E6" s="52"/>
      <c r="F6" s="9"/>
      <c r="G6" s="227"/>
      <c r="H6" s="290"/>
      <c r="I6" s="9"/>
      <c r="J6" s="260"/>
      <c r="K6" s="39"/>
      <c r="M6" s="433"/>
    </row>
    <row r="7" spans="1:13" ht="22.5" customHeight="1" x14ac:dyDescent="0.2">
      <c r="A7" s="410"/>
      <c r="B7" s="411"/>
      <c r="C7" s="371"/>
      <c r="D7" s="372"/>
      <c r="E7" s="52"/>
      <c r="F7" s="10"/>
      <c r="G7" s="227"/>
      <c r="H7" s="290"/>
      <c r="I7" s="9"/>
      <c r="J7" s="260"/>
      <c r="K7" s="39"/>
      <c r="M7" s="433"/>
    </row>
    <row r="8" spans="1:13" ht="22.5" customHeight="1" x14ac:dyDescent="0.2">
      <c r="A8" s="410"/>
      <c r="B8" s="411"/>
      <c r="C8" s="371"/>
      <c r="D8" s="372"/>
      <c r="E8" s="52"/>
      <c r="F8" s="275"/>
      <c r="G8" s="227"/>
      <c r="H8" s="290"/>
      <c r="I8" s="9"/>
      <c r="J8" s="260"/>
      <c r="K8" s="39"/>
      <c r="M8" s="433"/>
    </row>
    <row r="9" spans="1:13" ht="22.5" customHeight="1" x14ac:dyDescent="0.2">
      <c r="A9" s="410"/>
      <c r="B9" s="411"/>
      <c r="C9" s="371"/>
      <c r="D9" s="372"/>
      <c r="E9" s="52"/>
      <c r="F9" s="275"/>
      <c r="G9" s="227"/>
      <c r="H9" s="290"/>
      <c r="I9" s="9"/>
      <c r="J9" s="260"/>
      <c r="K9" s="39"/>
      <c r="M9" s="433"/>
    </row>
    <row r="10" spans="1:13" ht="22.5" customHeight="1" x14ac:dyDescent="0.2">
      <c r="A10" s="410"/>
      <c r="B10" s="411"/>
      <c r="C10" s="371"/>
      <c r="D10" s="372"/>
      <c r="E10" s="52"/>
      <c r="F10" s="275"/>
      <c r="G10" s="227"/>
      <c r="H10" s="290"/>
      <c r="I10" s="9"/>
      <c r="J10" s="260"/>
      <c r="K10" s="39"/>
      <c r="M10" s="433"/>
    </row>
    <row r="11" spans="1:13" ht="22.5" customHeight="1" x14ac:dyDescent="0.2">
      <c r="A11" s="410"/>
      <c r="B11" s="411"/>
      <c r="C11" s="371"/>
      <c r="D11" s="372"/>
      <c r="E11" s="52"/>
      <c r="F11" s="275"/>
      <c r="G11" s="227"/>
      <c r="H11" s="290"/>
      <c r="I11" s="9"/>
      <c r="J11" s="260"/>
      <c r="K11" s="39"/>
      <c r="M11" s="433"/>
    </row>
    <row r="12" spans="1:13" ht="22.5" customHeight="1" x14ac:dyDescent="0.2">
      <c r="A12" s="410"/>
      <c r="B12" s="411"/>
      <c r="C12" s="371"/>
      <c r="D12" s="372"/>
      <c r="E12" s="52"/>
      <c r="F12" s="275"/>
      <c r="G12" s="227"/>
      <c r="H12" s="290"/>
      <c r="I12" s="9"/>
      <c r="J12" s="260"/>
      <c r="K12" s="39"/>
      <c r="M12" s="433"/>
    </row>
    <row r="13" spans="1:13" ht="22.5" customHeight="1" x14ac:dyDescent="0.2">
      <c r="A13" s="410"/>
      <c r="B13" s="411"/>
      <c r="C13" s="371"/>
      <c r="D13" s="372"/>
      <c r="E13" s="52"/>
      <c r="F13" s="275"/>
      <c r="G13" s="227"/>
      <c r="H13" s="290"/>
      <c r="I13" s="9"/>
      <c r="J13" s="260"/>
      <c r="K13" s="39"/>
      <c r="M13" s="433"/>
    </row>
    <row r="14" spans="1:13" ht="22.5" customHeight="1" x14ac:dyDescent="0.2">
      <c r="A14" s="410"/>
      <c r="B14" s="411"/>
      <c r="C14" s="371"/>
      <c r="D14" s="372"/>
      <c r="E14" s="52"/>
      <c r="F14" s="275"/>
      <c r="G14" s="227"/>
      <c r="H14" s="290"/>
      <c r="I14" s="9"/>
      <c r="J14" s="260"/>
      <c r="K14" s="39"/>
      <c r="M14" s="433"/>
    </row>
    <row r="15" spans="1:13" ht="22.5" customHeight="1" x14ac:dyDescent="0.2">
      <c r="A15" s="410"/>
      <c r="B15" s="411"/>
      <c r="C15" s="371"/>
      <c r="D15" s="372"/>
      <c r="E15" s="52"/>
      <c r="F15" s="275"/>
      <c r="G15" s="227"/>
      <c r="H15" s="290"/>
      <c r="I15" s="9"/>
      <c r="J15" s="260"/>
      <c r="K15" s="39"/>
      <c r="M15" s="433"/>
    </row>
    <row r="16" spans="1:13" ht="22.5" customHeight="1" x14ac:dyDescent="0.2">
      <c r="A16" s="410"/>
      <c r="B16" s="411"/>
      <c r="C16" s="371"/>
      <c r="D16" s="372"/>
      <c r="E16" s="52"/>
      <c r="F16" s="275"/>
      <c r="G16" s="227"/>
      <c r="H16" s="290"/>
      <c r="I16" s="9"/>
      <c r="J16" s="260"/>
      <c r="K16" s="39"/>
    </row>
    <row r="17" spans="1:14" ht="22.5" customHeight="1" x14ac:dyDescent="0.2">
      <c r="A17" s="410"/>
      <c r="B17" s="411"/>
      <c r="C17" s="371"/>
      <c r="D17" s="372"/>
      <c r="E17" s="52"/>
      <c r="F17" s="9"/>
      <c r="G17" s="227"/>
      <c r="H17" s="290"/>
      <c r="I17" s="9"/>
      <c r="J17" s="260"/>
      <c r="K17" s="39"/>
    </row>
    <row r="18" spans="1:14" ht="22.5" customHeight="1" x14ac:dyDescent="0.2">
      <c r="A18" s="410"/>
      <c r="B18" s="411"/>
      <c r="C18" s="371"/>
      <c r="D18" s="372"/>
      <c r="E18" s="52"/>
      <c r="F18" s="9"/>
      <c r="G18" s="227"/>
      <c r="H18" s="290"/>
      <c r="I18" s="9"/>
      <c r="J18" s="260"/>
      <c r="K18" s="39"/>
    </row>
    <row r="19" spans="1:14" ht="22.5" customHeight="1" x14ac:dyDescent="0.2">
      <c r="A19" s="410"/>
      <c r="B19" s="411"/>
      <c r="C19" s="371"/>
      <c r="D19" s="372"/>
      <c r="E19" s="52"/>
      <c r="F19" s="9"/>
      <c r="G19" s="227"/>
      <c r="H19" s="290"/>
      <c r="I19" s="9"/>
      <c r="J19" s="260"/>
      <c r="K19" s="39"/>
    </row>
    <row r="20" spans="1:14" ht="22.5" customHeight="1" x14ac:dyDescent="0.2">
      <c r="A20" s="410"/>
      <c r="B20" s="411"/>
      <c r="C20" s="371"/>
      <c r="D20" s="372"/>
      <c r="E20" s="52"/>
      <c r="F20" s="9"/>
      <c r="G20" s="227"/>
      <c r="H20" s="290"/>
      <c r="I20" s="9"/>
      <c r="J20" s="260"/>
      <c r="K20" s="39"/>
    </row>
    <row r="21" spans="1:14" ht="22.5" customHeight="1" x14ac:dyDescent="0.2">
      <c r="A21" s="410"/>
      <c r="B21" s="411"/>
      <c r="C21" s="371"/>
      <c r="D21" s="372"/>
      <c r="E21" s="52"/>
      <c r="F21" s="10"/>
      <c r="G21" s="227"/>
      <c r="H21" s="227"/>
      <c r="I21" s="10"/>
      <c r="J21" s="11"/>
      <c r="K21" s="39"/>
    </row>
    <row r="22" spans="1:14" ht="22.5" customHeight="1" x14ac:dyDescent="0.2">
      <c r="A22" s="410"/>
      <c r="B22" s="411"/>
      <c r="C22" s="371"/>
      <c r="D22" s="372"/>
      <c r="E22" s="52"/>
      <c r="F22" s="10"/>
      <c r="G22" s="227"/>
      <c r="H22" s="290"/>
      <c r="I22" s="9"/>
      <c r="J22" s="260"/>
      <c r="K22" s="39"/>
    </row>
    <row r="23" spans="1:14" ht="22.5" customHeight="1" x14ac:dyDescent="0.2">
      <c r="A23" s="410"/>
      <c r="B23" s="411"/>
      <c r="C23" s="371"/>
      <c r="D23" s="372"/>
      <c r="E23" s="52"/>
      <c r="F23" s="9"/>
      <c r="G23" s="227"/>
      <c r="H23" s="290"/>
      <c r="I23" s="9"/>
      <c r="J23" s="260"/>
      <c r="K23" s="39"/>
    </row>
    <row r="24" spans="1:14" ht="22.5" customHeight="1" x14ac:dyDescent="0.2">
      <c r="A24" s="410"/>
      <c r="B24" s="411"/>
      <c r="C24" s="371"/>
      <c r="D24" s="372"/>
      <c r="E24" s="52"/>
      <c r="F24" s="9"/>
      <c r="G24" s="227"/>
      <c r="H24" s="290"/>
      <c r="I24" s="9"/>
      <c r="J24" s="260"/>
      <c r="K24" s="39"/>
      <c r="M24" s="18">
        <f>SUMIF(E4:E26,"立候補準備",C4:C26)</f>
        <v>0</v>
      </c>
      <c r="N24" s="86" t="s">
        <v>21</v>
      </c>
    </row>
    <row r="25" spans="1:14" ht="22.5" customHeight="1" x14ac:dyDescent="0.2">
      <c r="A25" s="410"/>
      <c r="B25" s="411"/>
      <c r="C25" s="371"/>
      <c r="D25" s="372"/>
      <c r="E25" s="52"/>
      <c r="F25" s="9"/>
      <c r="G25" s="227"/>
      <c r="H25" s="290"/>
      <c r="I25" s="9"/>
      <c r="J25" s="260"/>
      <c r="K25" s="39"/>
      <c r="M25" s="18">
        <f>SUMIF(E4:E26,"選 挙 運 動",C4:C26)</f>
        <v>0</v>
      </c>
      <c r="N25" s="86" t="s">
        <v>54</v>
      </c>
    </row>
    <row r="26" spans="1:14" ht="22.5" customHeight="1" thickBot="1" x14ac:dyDescent="0.25">
      <c r="A26" s="410"/>
      <c r="B26" s="411"/>
      <c r="C26" s="479"/>
      <c r="D26" s="480"/>
      <c r="E26" s="52"/>
      <c r="F26" s="263"/>
      <c r="G26" s="271"/>
      <c r="H26" s="292"/>
      <c r="I26" s="263"/>
      <c r="J26" s="262"/>
      <c r="K26" s="268"/>
      <c r="M26" s="18">
        <f>SUM(M24:M25)</f>
        <v>0</v>
      </c>
    </row>
    <row r="27" spans="1:14" ht="18.75" customHeight="1" thickTop="1" x14ac:dyDescent="0.2">
      <c r="A27" s="485" t="s">
        <v>22</v>
      </c>
      <c r="B27" s="486"/>
      <c r="C27" s="487">
        <f>SUM(C4:C26)</f>
        <v>0</v>
      </c>
      <c r="D27" s="488"/>
      <c r="E27" s="283"/>
      <c r="F27" s="283"/>
      <c r="G27" s="284"/>
      <c r="H27" s="285"/>
      <c r="I27" s="283"/>
      <c r="J27" s="282"/>
      <c r="K27" s="100"/>
      <c r="M27" s="78" t="str">
        <f>IF(M26=C27,"OK","NG")</f>
        <v>OK</v>
      </c>
    </row>
    <row r="28" spans="1:14" ht="18.75" customHeight="1" thickBot="1" x14ac:dyDescent="0.25">
      <c r="A28" s="187" t="s">
        <v>94</v>
      </c>
      <c r="B28" s="3" t="s">
        <v>170</v>
      </c>
      <c r="C28" s="4"/>
      <c r="D28" s="2"/>
      <c r="F28" s="45"/>
      <c r="G28" s="4" t="s">
        <v>156</v>
      </c>
      <c r="K28" s="188" t="s">
        <v>117</v>
      </c>
      <c r="M28" s="433" t="s">
        <v>49</v>
      </c>
    </row>
    <row r="29" spans="1:14" ht="15" customHeight="1" x14ac:dyDescent="0.2">
      <c r="A29" s="418" t="s">
        <v>0</v>
      </c>
      <c r="B29" s="419"/>
      <c r="C29" s="422" t="s">
        <v>100</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106" t="s">
        <v>43</v>
      </c>
      <c r="H30" s="106" t="s">
        <v>1</v>
      </c>
      <c r="I30" s="105" t="s">
        <v>44</v>
      </c>
      <c r="J30" s="464"/>
      <c r="K30" s="416"/>
      <c r="M30" s="433"/>
    </row>
    <row r="31" spans="1:14" ht="22.5" customHeight="1" x14ac:dyDescent="0.2">
      <c r="A31" s="477"/>
      <c r="B31" s="478"/>
      <c r="C31" s="371"/>
      <c r="D31" s="372"/>
      <c r="E31" s="101"/>
      <c r="F31" s="36"/>
      <c r="G31" s="270"/>
      <c r="H31" s="291"/>
      <c r="I31" s="36"/>
      <c r="J31" s="274"/>
      <c r="K31" s="40"/>
      <c r="M31" s="433"/>
    </row>
    <row r="32" spans="1:14" ht="22.5" customHeight="1" x14ac:dyDescent="0.2">
      <c r="A32" s="410"/>
      <c r="B32" s="411"/>
      <c r="C32" s="371"/>
      <c r="D32" s="372"/>
      <c r="E32" s="52"/>
      <c r="F32" s="10"/>
      <c r="G32" s="227"/>
      <c r="H32" s="290"/>
      <c r="I32" s="9"/>
      <c r="J32" s="260"/>
      <c r="K32" s="39"/>
      <c r="M32" s="433"/>
    </row>
    <row r="33" spans="1:13" ht="22.5" customHeight="1" x14ac:dyDescent="0.2">
      <c r="A33" s="410"/>
      <c r="B33" s="411"/>
      <c r="C33" s="371"/>
      <c r="D33" s="372"/>
      <c r="E33" s="52"/>
      <c r="F33" s="9"/>
      <c r="G33" s="227"/>
      <c r="H33" s="290"/>
      <c r="I33" s="9"/>
      <c r="J33" s="260"/>
      <c r="K33" s="39"/>
      <c r="M33" s="433"/>
    </row>
    <row r="34" spans="1:13" ht="22.5" customHeight="1" x14ac:dyDescent="0.2">
      <c r="A34" s="410"/>
      <c r="B34" s="411"/>
      <c r="C34" s="371"/>
      <c r="D34" s="372"/>
      <c r="E34" s="52"/>
      <c r="F34" s="10"/>
      <c r="G34" s="227"/>
      <c r="H34" s="290"/>
      <c r="I34" s="9"/>
      <c r="J34" s="260"/>
      <c r="K34" s="39"/>
      <c r="M34" s="433"/>
    </row>
    <row r="35" spans="1:13" ht="22.5" customHeight="1" x14ac:dyDescent="0.2">
      <c r="A35" s="410"/>
      <c r="B35" s="411"/>
      <c r="C35" s="371"/>
      <c r="D35" s="372"/>
      <c r="E35" s="52"/>
      <c r="F35" s="275"/>
      <c r="G35" s="227"/>
      <c r="H35" s="290"/>
      <c r="I35" s="9"/>
      <c r="J35" s="260"/>
      <c r="K35" s="39"/>
      <c r="M35" s="433"/>
    </row>
    <row r="36" spans="1:13" ht="22.5" customHeight="1" x14ac:dyDescent="0.2">
      <c r="A36" s="410"/>
      <c r="B36" s="411"/>
      <c r="C36" s="371"/>
      <c r="D36" s="372"/>
      <c r="E36" s="52"/>
      <c r="F36" s="275"/>
      <c r="G36" s="227"/>
      <c r="H36" s="290"/>
      <c r="I36" s="9"/>
      <c r="J36" s="260"/>
      <c r="K36" s="39"/>
      <c r="M36" s="433"/>
    </row>
    <row r="37" spans="1:13" ht="22.5" customHeight="1" x14ac:dyDescent="0.2">
      <c r="A37" s="410"/>
      <c r="B37" s="411"/>
      <c r="C37" s="371"/>
      <c r="D37" s="372"/>
      <c r="E37" s="52"/>
      <c r="F37" s="275"/>
      <c r="G37" s="227"/>
      <c r="H37" s="290"/>
      <c r="I37" s="9"/>
      <c r="J37" s="260"/>
      <c r="K37" s="39"/>
      <c r="M37" s="433"/>
    </row>
    <row r="38" spans="1:13" ht="22.5" customHeight="1" x14ac:dyDescent="0.2">
      <c r="A38" s="410"/>
      <c r="B38" s="411"/>
      <c r="C38" s="371"/>
      <c r="D38" s="372"/>
      <c r="E38" s="52"/>
      <c r="F38" s="275"/>
      <c r="G38" s="227"/>
      <c r="H38" s="290"/>
      <c r="I38" s="9"/>
      <c r="J38" s="260"/>
      <c r="K38" s="39"/>
      <c r="M38" s="433"/>
    </row>
    <row r="39" spans="1:13" ht="22.5" customHeight="1" x14ac:dyDescent="0.2">
      <c r="A39" s="410"/>
      <c r="B39" s="411"/>
      <c r="C39" s="371"/>
      <c r="D39" s="372"/>
      <c r="E39" s="52"/>
      <c r="F39" s="275"/>
      <c r="G39" s="227"/>
      <c r="H39" s="290"/>
      <c r="I39" s="9"/>
      <c r="J39" s="260"/>
      <c r="K39" s="39"/>
      <c r="M39" s="433"/>
    </row>
    <row r="40" spans="1:13" ht="22.5" customHeight="1" x14ac:dyDescent="0.2">
      <c r="A40" s="410"/>
      <c r="B40" s="411"/>
      <c r="C40" s="371"/>
      <c r="D40" s="372"/>
      <c r="E40" s="52"/>
      <c r="F40" s="275"/>
      <c r="G40" s="227"/>
      <c r="H40" s="290"/>
      <c r="I40" s="9"/>
      <c r="J40" s="260"/>
      <c r="K40" s="39"/>
      <c r="M40" s="433"/>
    </row>
    <row r="41" spans="1:13" ht="22.5" customHeight="1" x14ac:dyDescent="0.2">
      <c r="A41" s="410"/>
      <c r="B41" s="411"/>
      <c r="C41" s="371"/>
      <c r="D41" s="372"/>
      <c r="E41" s="52"/>
      <c r="F41" s="275"/>
      <c r="G41" s="227"/>
      <c r="H41" s="290"/>
      <c r="I41" s="9"/>
      <c r="J41" s="260"/>
      <c r="K41" s="39"/>
      <c r="M41" s="433"/>
    </row>
    <row r="42" spans="1:13" ht="22.5" customHeight="1" x14ac:dyDescent="0.2">
      <c r="A42" s="410"/>
      <c r="B42" s="411"/>
      <c r="C42" s="371"/>
      <c r="D42" s="372"/>
      <c r="E42" s="52"/>
      <c r="F42" s="275"/>
      <c r="G42" s="227"/>
      <c r="H42" s="290"/>
      <c r="I42" s="9"/>
      <c r="J42" s="260"/>
      <c r="K42" s="39"/>
      <c r="M42" s="433"/>
    </row>
    <row r="43" spans="1:13" ht="22.5" customHeight="1" x14ac:dyDescent="0.2">
      <c r="A43" s="410"/>
      <c r="B43" s="411"/>
      <c r="C43" s="371"/>
      <c r="D43" s="372"/>
      <c r="E43" s="52"/>
      <c r="F43" s="275"/>
      <c r="G43" s="227"/>
      <c r="H43" s="290"/>
      <c r="I43" s="9"/>
      <c r="J43" s="260"/>
      <c r="K43" s="39"/>
    </row>
    <row r="44" spans="1:13" ht="22.5" customHeight="1" x14ac:dyDescent="0.2">
      <c r="A44" s="410"/>
      <c r="B44" s="411"/>
      <c r="C44" s="371"/>
      <c r="D44" s="372"/>
      <c r="E44" s="52"/>
      <c r="F44" s="9"/>
      <c r="G44" s="227"/>
      <c r="H44" s="290"/>
      <c r="I44" s="9"/>
      <c r="J44" s="260"/>
      <c r="K44" s="39"/>
    </row>
    <row r="45" spans="1:13" ht="22.5" customHeight="1" x14ac:dyDescent="0.2">
      <c r="A45" s="410"/>
      <c r="B45" s="411"/>
      <c r="C45" s="371"/>
      <c r="D45" s="372"/>
      <c r="E45" s="52"/>
      <c r="F45" s="9"/>
      <c r="G45" s="227"/>
      <c r="H45" s="290"/>
      <c r="I45" s="9"/>
      <c r="J45" s="260"/>
      <c r="K45" s="39"/>
    </row>
    <row r="46" spans="1:13" ht="22.5" customHeight="1" x14ac:dyDescent="0.2">
      <c r="A46" s="410"/>
      <c r="B46" s="411"/>
      <c r="C46" s="371"/>
      <c r="D46" s="372"/>
      <c r="E46" s="52"/>
      <c r="F46" s="9"/>
      <c r="G46" s="227"/>
      <c r="H46" s="290"/>
      <c r="I46" s="9"/>
      <c r="J46" s="260"/>
      <c r="K46" s="39"/>
    </row>
    <row r="47" spans="1:13" ht="22.5" customHeight="1" x14ac:dyDescent="0.2">
      <c r="A47" s="410"/>
      <c r="B47" s="411"/>
      <c r="C47" s="371"/>
      <c r="D47" s="372"/>
      <c r="E47" s="52"/>
      <c r="F47" s="9"/>
      <c r="G47" s="227"/>
      <c r="H47" s="290"/>
      <c r="I47" s="9"/>
      <c r="J47" s="260"/>
      <c r="K47" s="39"/>
    </row>
    <row r="48" spans="1:13" ht="22.5" customHeight="1" x14ac:dyDescent="0.2">
      <c r="A48" s="410"/>
      <c r="B48" s="411"/>
      <c r="C48" s="371"/>
      <c r="D48" s="372"/>
      <c r="E48" s="52"/>
      <c r="F48" s="10"/>
      <c r="G48" s="227"/>
      <c r="H48" s="227"/>
      <c r="I48" s="10"/>
      <c r="J48" s="11"/>
      <c r="K48" s="39"/>
    </row>
    <row r="49" spans="1:13" ht="22.5" customHeight="1" x14ac:dyDescent="0.2">
      <c r="A49" s="410"/>
      <c r="B49" s="411"/>
      <c r="C49" s="371"/>
      <c r="D49" s="372"/>
      <c r="E49" s="52"/>
      <c r="F49" s="10"/>
      <c r="G49" s="227"/>
      <c r="H49" s="290"/>
      <c r="I49" s="9"/>
      <c r="J49" s="260"/>
      <c r="K49" s="39"/>
    </row>
    <row r="50" spans="1:13" ht="22.5" customHeight="1" x14ac:dyDescent="0.2">
      <c r="A50" s="410"/>
      <c r="B50" s="411"/>
      <c r="C50" s="371"/>
      <c r="D50" s="372"/>
      <c r="E50" s="52"/>
      <c r="F50" s="9"/>
      <c r="G50" s="227"/>
      <c r="H50" s="290"/>
      <c r="I50" s="9"/>
      <c r="J50" s="260"/>
      <c r="K50" s="39"/>
    </row>
    <row r="51" spans="1:13" ht="22.5" customHeight="1" x14ac:dyDescent="0.2">
      <c r="A51" s="410"/>
      <c r="B51" s="411"/>
      <c r="C51" s="371"/>
      <c r="D51" s="372"/>
      <c r="E51" s="52"/>
      <c r="F51" s="9"/>
      <c r="G51" s="227"/>
      <c r="H51" s="290"/>
      <c r="I51" s="9"/>
      <c r="J51" s="260"/>
      <c r="K51" s="39"/>
      <c r="M51" s="18">
        <f>SUMIF(E31:E53,"立候補準備",C31:C53)</f>
        <v>0</v>
      </c>
    </row>
    <row r="52" spans="1:13" ht="22.5" customHeight="1" x14ac:dyDescent="0.2">
      <c r="A52" s="410"/>
      <c r="B52" s="411"/>
      <c r="C52" s="371"/>
      <c r="D52" s="372"/>
      <c r="E52" s="52"/>
      <c r="F52" s="9"/>
      <c r="G52" s="227"/>
      <c r="H52" s="290"/>
      <c r="I52" s="9"/>
      <c r="J52" s="260"/>
      <c r="K52" s="39"/>
      <c r="M52" s="18">
        <f>SUMIF(E31:E53,"選 挙 運 動",C31:C53)</f>
        <v>0</v>
      </c>
    </row>
    <row r="53" spans="1:13" ht="22.5" customHeight="1" thickBot="1" x14ac:dyDescent="0.25">
      <c r="A53" s="410"/>
      <c r="B53" s="411"/>
      <c r="C53" s="479"/>
      <c r="D53" s="480"/>
      <c r="E53" s="52"/>
      <c r="F53" s="263"/>
      <c r="G53" s="271"/>
      <c r="H53" s="292"/>
      <c r="I53" s="263"/>
      <c r="J53" s="262"/>
      <c r="K53" s="268"/>
      <c r="M53" s="18">
        <f>SUM(M51:M52)</f>
        <v>0</v>
      </c>
    </row>
    <row r="54" spans="1:13" ht="18.75" customHeight="1" thickTop="1" x14ac:dyDescent="0.2">
      <c r="A54" s="485" t="s">
        <v>22</v>
      </c>
      <c r="B54" s="486"/>
      <c r="C54" s="487">
        <f>SUM(C31:C53)</f>
        <v>0</v>
      </c>
      <c r="D54" s="488"/>
      <c r="E54" s="283"/>
      <c r="F54" s="283"/>
      <c r="G54" s="284"/>
      <c r="H54" s="285"/>
      <c r="I54" s="283"/>
      <c r="J54" s="282"/>
      <c r="K54" s="100"/>
      <c r="M54" s="78" t="str">
        <f>IF(M53=C54,"OK","NG")</f>
        <v>OK</v>
      </c>
    </row>
    <row r="55" spans="1:13" ht="18.75" customHeight="1" thickBot="1" x14ac:dyDescent="0.25">
      <c r="A55" s="187" t="s">
        <v>94</v>
      </c>
      <c r="B55" s="3" t="s">
        <v>170</v>
      </c>
      <c r="C55" s="4"/>
      <c r="D55" s="2"/>
      <c r="F55" s="45"/>
      <c r="G55" s="4" t="s">
        <v>157</v>
      </c>
      <c r="K55" s="188" t="s">
        <v>117</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106" t="s">
        <v>43</v>
      </c>
      <c r="H57" s="106" t="s">
        <v>1</v>
      </c>
      <c r="I57" s="105" t="s">
        <v>44</v>
      </c>
      <c r="J57" s="464"/>
      <c r="K57" s="416"/>
      <c r="M57" s="433"/>
    </row>
    <row r="58" spans="1:13" ht="22.5" customHeight="1" x14ac:dyDescent="0.2">
      <c r="A58" s="477"/>
      <c r="B58" s="478"/>
      <c r="C58" s="371"/>
      <c r="D58" s="372"/>
      <c r="E58" s="101"/>
      <c r="F58" s="36"/>
      <c r="G58" s="270"/>
      <c r="H58" s="291"/>
      <c r="I58" s="36"/>
      <c r="J58" s="274"/>
      <c r="K58" s="40"/>
      <c r="M58" s="433"/>
    </row>
    <row r="59" spans="1:13" ht="22.5" customHeight="1" x14ac:dyDescent="0.2">
      <c r="A59" s="410"/>
      <c r="B59" s="411"/>
      <c r="C59" s="371"/>
      <c r="D59" s="372"/>
      <c r="E59" s="52"/>
      <c r="F59" s="10"/>
      <c r="G59" s="227"/>
      <c r="H59" s="290"/>
      <c r="I59" s="9"/>
      <c r="J59" s="260"/>
      <c r="K59" s="39"/>
      <c r="M59" s="433"/>
    </row>
    <row r="60" spans="1:13" ht="22.5" customHeight="1" x14ac:dyDescent="0.2">
      <c r="A60" s="410"/>
      <c r="B60" s="411"/>
      <c r="C60" s="371"/>
      <c r="D60" s="372"/>
      <c r="E60" s="52"/>
      <c r="F60" s="9"/>
      <c r="G60" s="227"/>
      <c r="H60" s="290"/>
      <c r="I60" s="9"/>
      <c r="J60" s="260"/>
      <c r="K60" s="39"/>
      <c r="M60" s="433"/>
    </row>
    <row r="61" spans="1:13" ht="22.5" customHeight="1" x14ac:dyDescent="0.2">
      <c r="A61" s="410"/>
      <c r="B61" s="411"/>
      <c r="C61" s="371"/>
      <c r="D61" s="372"/>
      <c r="E61" s="52"/>
      <c r="F61" s="10"/>
      <c r="G61" s="227"/>
      <c r="H61" s="290"/>
      <c r="I61" s="9"/>
      <c r="J61" s="260"/>
      <c r="K61" s="39"/>
      <c r="M61" s="433"/>
    </row>
    <row r="62" spans="1:13" ht="22.5" customHeight="1" x14ac:dyDescent="0.2">
      <c r="A62" s="410"/>
      <c r="B62" s="411"/>
      <c r="C62" s="371"/>
      <c r="D62" s="372"/>
      <c r="E62" s="52"/>
      <c r="F62" s="275"/>
      <c r="G62" s="227"/>
      <c r="H62" s="290"/>
      <c r="I62" s="9"/>
      <c r="J62" s="260"/>
      <c r="K62" s="39"/>
      <c r="M62" s="433"/>
    </row>
    <row r="63" spans="1:13" ht="22.5" customHeight="1" x14ac:dyDescent="0.2">
      <c r="A63" s="410"/>
      <c r="B63" s="411"/>
      <c r="C63" s="371"/>
      <c r="D63" s="372"/>
      <c r="E63" s="52"/>
      <c r="F63" s="275"/>
      <c r="G63" s="227"/>
      <c r="H63" s="290"/>
      <c r="I63" s="9"/>
      <c r="J63" s="260"/>
      <c r="K63" s="39"/>
      <c r="M63" s="433"/>
    </row>
    <row r="64" spans="1:13" ht="22.5" customHeight="1" x14ac:dyDescent="0.2">
      <c r="A64" s="410"/>
      <c r="B64" s="411"/>
      <c r="C64" s="371"/>
      <c r="D64" s="372"/>
      <c r="E64" s="52"/>
      <c r="F64" s="275"/>
      <c r="G64" s="227"/>
      <c r="H64" s="290"/>
      <c r="I64" s="9"/>
      <c r="J64" s="260"/>
      <c r="K64" s="39"/>
      <c r="M64" s="433"/>
    </row>
    <row r="65" spans="1:13" ht="22.5" customHeight="1" x14ac:dyDescent="0.2">
      <c r="A65" s="410"/>
      <c r="B65" s="411"/>
      <c r="C65" s="371"/>
      <c r="D65" s="372"/>
      <c r="E65" s="52"/>
      <c r="F65" s="275"/>
      <c r="G65" s="227"/>
      <c r="H65" s="290"/>
      <c r="I65" s="9"/>
      <c r="J65" s="260"/>
      <c r="K65" s="39"/>
      <c r="M65" s="433"/>
    </row>
    <row r="66" spans="1:13" ht="22.5" customHeight="1" x14ac:dyDescent="0.2">
      <c r="A66" s="410"/>
      <c r="B66" s="411"/>
      <c r="C66" s="371"/>
      <c r="D66" s="372"/>
      <c r="E66" s="52"/>
      <c r="F66" s="275"/>
      <c r="G66" s="227"/>
      <c r="H66" s="290"/>
      <c r="I66" s="9"/>
      <c r="J66" s="260"/>
      <c r="K66" s="39"/>
      <c r="M66" s="433"/>
    </row>
    <row r="67" spans="1:13" ht="22.5" customHeight="1" x14ac:dyDescent="0.2">
      <c r="A67" s="410"/>
      <c r="B67" s="411"/>
      <c r="C67" s="371"/>
      <c r="D67" s="372"/>
      <c r="E67" s="52"/>
      <c r="F67" s="275"/>
      <c r="G67" s="227"/>
      <c r="H67" s="290"/>
      <c r="I67" s="9"/>
      <c r="J67" s="260"/>
      <c r="K67" s="39"/>
      <c r="M67" s="433"/>
    </row>
    <row r="68" spans="1:13" ht="22.5" customHeight="1" x14ac:dyDescent="0.2">
      <c r="A68" s="410"/>
      <c r="B68" s="411"/>
      <c r="C68" s="371"/>
      <c r="D68" s="372"/>
      <c r="E68" s="52"/>
      <c r="F68" s="275"/>
      <c r="G68" s="227"/>
      <c r="H68" s="290"/>
      <c r="I68" s="9"/>
      <c r="J68" s="260"/>
      <c r="K68" s="39"/>
      <c r="M68" s="433"/>
    </row>
    <row r="69" spans="1:13" ht="22.5" customHeight="1" x14ac:dyDescent="0.2">
      <c r="A69" s="410"/>
      <c r="B69" s="411"/>
      <c r="C69" s="371"/>
      <c r="D69" s="372"/>
      <c r="E69" s="52"/>
      <c r="F69" s="275"/>
      <c r="G69" s="227"/>
      <c r="H69" s="290"/>
      <c r="I69" s="9"/>
      <c r="J69" s="260"/>
      <c r="K69" s="39"/>
      <c r="M69" s="433"/>
    </row>
    <row r="70" spans="1:13" ht="22.5" customHeight="1" x14ac:dyDescent="0.2">
      <c r="A70" s="410"/>
      <c r="B70" s="411"/>
      <c r="C70" s="371"/>
      <c r="D70" s="372"/>
      <c r="E70" s="52"/>
      <c r="F70" s="275"/>
      <c r="G70" s="227"/>
      <c r="H70" s="290"/>
      <c r="I70" s="9"/>
      <c r="J70" s="260"/>
      <c r="K70" s="39"/>
    </row>
    <row r="71" spans="1:13" ht="22.5" customHeight="1" x14ac:dyDescent="0.2">
      <c r="A71" s="410"/>
      <c r="B71" s="411"/>
      <c r="C71" s="371"/>
      <c r="D71" s="372"/>
      <c r="E71" s="52"/>
      <c r="F71" s="9"/>
      <c r="G71" s="227"/>
      <c r="H71" s="290"/>
      <c r="I71" s="9"/>
      <c r="J71" s="260"/>
      <c r="K71" s="39"/>
    </row>
    <row r="72" spans="1:13" ht="22.5" customHeight="1" x14ac:dyDescent="0.2">
      <c r="A72" s="410"/>
      <c r="B72" s="411"/>
      <c r="C72" s="371"/>
      <c r="D72" s="372"/>
      <c r="E72" s="52"/>
      <c r="F72" s="9"/>
      <c r="G72" s="227"/>
      <c r="H72" s="290"/>
      <c r="I72" s="9"/>
      <c r="J72" s="260"/>
      <c r="K72" s="39"/>
    </row>
    <row r="73" spans="1:13" ht="22.5" customHeight="1" x14ac:dyDescent="0.2">
      <c r="A73" s="410"/>
      <c r="B73" s="411"/>
      <c r="C73" s="371"/>
      <c r="D73" s="372"/>
      <c r="E73" s="52"/>
      <c r="F73" s="9"/>
      <c r="G73" s="227"/>
      <c r="H73" s="290"/>
      <c r="I73" s="9"/>
      <c r="J73" s="260"/>
      <c r="K73" s="39"/>
    </row>
    <row r="74" spans="1:13" ht="22.5" customHeight="1" x14ac:dyDescent="0.2">
      <c r="A74" s="410"/>
      <c r="B74" s="411"/>
      <c r="C74" s="371"/>
      <c r="D74" s="372"/>
      <c r="E74" s="52"/>
      <c r="F74" s="9"/>
      <c r="G74" s="227"/>
      <c r="H74" s="290"/>
      <c r="I74" s="9"/>
      <c r="J74" s="260"/>
      <c r="K74" s="39"/>
    </row>
    <row r="75" spans="1:13" ht="22.5" customHeight="1" x14ac:dyDescent="0.2">
      <c r="A75" s="410"/>
      <c r="B75" s="411"/>
      <c r="C75" s="371"/>
      <c r="D75" s="372"/>
      <c r="E75" s="52"/>
      <c r="F75" s="10"/>
      <c r="G75" s="227"/>
      <c r="H75" s="227"/>
      <c r="I75" s="10"/>
      <c r="J75" s="11"/>
      <c r="K75" s="39"/>
    </row>
    <row r="76" spans="1:13" ht="22.5" customHeight="1" x14ac:dyDescent="0.2">
      <c r="A76" s="410"/>
      <c r="B76" s="411"/>
      <c r="C76" s="371"/>
      <c r="D76" s="372"/>
      <c r="E76" s="52"/>
      <c r="F76" s="10"/>
      <c r="G76" s="227"/>
      <c r="H76" s="290"/>
      <c r="I76" s="9"/>
      <c r="J76" s="260"/>
      <c r="K76" s="39"/>
    </row>
    <row r="77" spans="1:13" ht="22.5" customHeight="1" x14ac:dyDescent="0.2">
      <c r="A77" s="410"/>
      <c r="B77" s="411"/>
      <c r="C77" s="371"/>
      <c r="D77" s="372"/>
      <c r="E77" s="52"/>
      <c r="F77" s="9"/>
      <c r="G77" s="227"/>
      <c r="H77" s="290"/>
      <c r="I77" s="9"/>
      <c r="J77" s="260"/>
      <c r="K77" s="39"/>
    </row>
    <row r="78" spans="1:13" ht="22.5" customHeight="1" x14ac:dyDescent="0.2">
      <c r="A78" s="410"/>
      <c r="B78" s="411"/>
      <c r="C78" s="371"/>
      <c r="D78" s="372"/>
      <c r="E78" s="52"/>
      <c r="F78" s="9"/>
      <c r="G78" s="227"/>
      <c r="H78" s="290"/>
      <c r="I78" s="9"/>
      <c r="J78" s="260"/>
      <c r="K78" s="39"/>
      <c r="M78" s="18">
        <f>SUMIF(E58:E80,"立候補準備",C58:C80)</f>
        <v>0</v>
      </c>
    </row>
    <row r="79" spans="1:13" ht="22.5" customHeight="1" x14ac:dyDescent="0.2">
      <c r="A79" s="410"/>
      <c r="B79" s="411"/>
      <c r="C79" s="371"/>
      <c r="D79" s="372"/>
      <c r="E79" s="52"/>
      <c r="F79" s="9"/>
      <c r="G79" s="227"/>
      <c r="H79" s="290"/>
      <c r="I79" s="9"/>
      <c r="J79" s="260"/>
      <c r="K79" s="39"/>
      <c r="M79" s="18">
        <f>SUMIF(E58:E80,"選 挙 運 動",C58:C80)</f>
        <v>0</v>
      </c>
    </row>
    <row r="80" spans="1:13" ht="22.5" customHeight="1" thickBot="1" x14ac:dyDescent="0.25">
      <c r="A80" s="410"/>
      <c r="B80" s="411"/>
      <c r="C80" s="479"/>
      <c r="D80" s="480"/>
      <c r="E80" s="52"/>
      <c r="F80" s="263"/>
      <c r="G80" s="271"/>
      <c r="H80" s="292"/>
      <c r="I80" s="263"/>
      <c r="J80" s="262"/>
      <c r="K80" s="268"/>
      <c r="M80" s="18">
        <f>SUM(M78:M79)</f>
        <v>0</v>
      </c>
    </row>
    <row r="81" spans="1:13" ht="18.75" customHeight="1" thickTop="1" x14ac:dyDescent="0.2">
      <c r="A81" s="485" t="s">
        <v>22</v>
      </c>
      <c r="B81" s="486"/>
      <c r="C81" s="487">
        <f>SUM(C58:C80)</f>
        <v>0</v>
      </c>
      <c r="D81" s="488"/>
      <c r="E81" s="283"/>
      <c r="F81" s="283"/>
      <c r="G81" s="284"/>
      <c r="H81" s="285"/>
      <c r="I81" s="283"/>
      <c r="J81" s="282"/>
      <c r="K81" s="100"/>
      <c r="M81" s="78" t="str">
        <f>IF(M80=C81,"OK","NG")</f>
        <v>OK</v>
      </c>
    </row>
    <row r="82" spans="1:13" ht="18.75" customHeight="1" thickBot="1" x14ac:dyDescent="0.25">
      <c r="A82" s="187" t="s">
        <v>94</v>
      </c>
      <c r="B82" s="3" t="s">
        <v>170</v>
      </c>
      <c r="C82" s="4"/>
      <c r="D82" s="2"/>
      <c r="F82" s="45"/>
      <c r="G82" s="4" t="s">
        <v>158</v>
      </c>
      <c r="K82" s="188" t="s">
        <v>117</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106" t="s">
        <v>43</v>
      </c>
      <c r="H84" s="106" t="s">
        <v>1</v>
      </c>
      <c r="I84" s="105" t="s">
        <v>44</v>
      </c>
      <c r="J84" s="464"/>
      <c r="K84" s="416"/>
      <c r="M84" s="433"/>
    </row>
    <row r="85" spans="1:13" ht="22.5" customHeight="1" x14ac:dyDescent="0.2">
      <c r="A85" s="477"/>
      <c r="B85" s="478"/>
      <c r="C85" s="371"/>
      <c r="D85" s="372"/>
      <c r="E85" s="101"/>
      <c r="F85" s="36"/>
      <c r="G85" s="270"/>
      <c r="H85" s="291"/>
      <c r="I85" s="36"/>
      <c r="J85" s="274"/>
      <c r="K85" s="40"/>
      <c r="M85" s="433"/>
    </row>
    <row r="86" spans="1:13" ht="22.5" customHeight="1" x14ac:dyDescent="0.2">
      <c r="A86" s="410"/>
      <c r="B86" s="411"/>
      <c r="C86" s="371"/>
      <c r="D86" s="372"/>
      <c r="E86" s="52"/>
      <c r="F86" s="10"/>
      <c r="G86" s="227"/>
      <c r="H86" s="290"/>
      <c r="I86" s="9"/>
      <c r="J86" s="260"/>
      <c r="K86" s="39"/>
      <c r="M86" s="433"/>
    </row>
    <row r="87" spans="1:13" ht="22.5" customHeight="1" x14ac:dyDescent="0.2">
      <c r="A87" s="410"/>
      <c r="B87" s="411"/>
      <c r="C87" s="371"/>
      <c r="D87" s="372"/>
      <c r="E87" s="52"/>
      <c r="F87" s="9"/>
      <c r="G87" s="227"/>
      <c r="H87" s="290"/>
      <c r="I87" s="9"/>
      <c r="J87" s="260"/>
      <c r="K87" s="39"/>
      <c r="M87" s="433"/>
    </row>
    <row r="88" spans="1:13" ht="22.5" customHeight="1" x14ac:dyDescent="0.2">
      <c r="A88" s="410"/>
      <c r="B88" s="411"/>
      <c r="C88" s="371"/>
      <c r="D88" s="372"/>
      <c r="E88" s="52"/>
      <c r="F88" s="10"/>
      <c r="G88" s="227"/>
      <c r="H88" s="290"/>
      <c r="I88" s="9"/>
      <c r="J88" s="260"/>
      <c r="K88" s="39"/>
      <c r="M88" s="433"/>
    </row>
    <row r="89" spans="1:13" ht="22.5" customHeight="1" x14ac:dyDescent="0.2">
      <c r="A89" s="410"/>
      <c r="B89" s="411"/>
      <c r="C89" s="371"/>
      <c r="D89" s="372"/>
      <c r="E89" s="52"/>
      <c r="F89" s="275"/>
      <c r="G89" s="227"/>
      <c r="H89" s="290"/>
      <c r="I89" s="9"/>
      <c r="J89" s="260"/>
      <c r="K89" s="39"/>
      <c r="M89" s="433"/>
    </row>
    <row r="90" spans="1:13" ht="22.5" customHeight="1" x14ac:dyDescent="0.2">
      <c r="A90" s="410"/>
      <c r="B90" s="411"/>
      <c r="C90" s="371"/>
      <c r="D90" s="372"/>
      <c r="E90" s="52"/>
      <c r="F90" s="275"/>
      <c r="G90" s="227"/>
      <c r="H90" s="290"/>
      <c r="I90" s="9"/>
      <c r="J90" s="260"/>
      <c r="K90" s="39"/>
      <c r="M90" s="433"/>
    </row>
    <row r="91" spans="1:13" ht="22.5" customHeight="1" x14ac:dyDescent="0.2">
      <c r="A91" s="410"/>
      <c r="B91" s="411"/>
      <c r="C91" s="371"/>
      <c r="D91" s="372"/>
      <c r="E91" s="52"/>
      <c r="F91" s="275"/>
      <c r="G91" s="227"/>
      <c r="H91" s="290"/>
      <c r="I91" s="9"/>
      <c r="J91" s="260"/>
      <c r="K91" s="39"/>
      <c r="M91" s="433"/>
    </row>
    <row r="92" spans="1:13" ht="22.5" customHeight="1" x14ac:dyDescent="0.2">
      <c r="A92" s="410"/>
      <c r="B92" s="411"/>
      <c r="C92" s="371"/>
      <c r="D92" s="372"/>
      <c r="E92" s="52"/>
      <c r="F92" s="275"/>
      <c r="G92" s="227"/>
      <c r="H92" s="290"/>
      <c r="I92" s="9"/>
      <c r="J92" s="260"/>
      <c r="K92" s="39"/>
      <c r="M92" s="433"/>
    </row>
    <row r="93" spans="1:13" ht="22.5" customHeight="1" x14ac:dyDescent="0.2">
      <c r="A93" s="410"/>
      <c r="B93" s="411"/>
      <c r="C93" s="371"/>
      <c r="D93" s="372"/>
      <c r="E93" s="52"/>
      <c r="F93" s="275"/>
      <c r="G93" s="227"/>
      <c r="H93" s="290"/>
      <c r="I93" s="9"/>
      <c r="J93" s="260"/>
      <c r="K93" s="39"/>
      <c r="M93" s="433"/>
    </row>
    <row r="94" spans="1:13" ht="22.5" customHeight="1" x14ac:dyDescent="0.2">
      <c r="A94" s="410"/>
      <c r="B94" s="411"/>
      <c r="C94" s="371"/>
      <c r="D94" s="372"/>
      <c r="E94" s="52"/>
      <c r="F94" s="275"/>
      <c r="G94" s="227"/>
      <c r="H94" s="290"/>
      <c r="I94" s="9"/>
      <c r="J94" s="260"/>
      <c r="K94" s="39"/>
      <c r="M94" s="433"/>
    </row>
    <row r="95" spans="1:13" ht="22.5" customHeight="1" x14ac:dyDescent="0.2">
      <c r="A95" s="410"/>
      <c r="B95" s="411"/>
      <c r="C95" s="371"/>
      <c r="D95" s="372"/>
      <c r="E95" s="52"/>
      <c r="F95" s="275"/>
      <c r="G95" s="227"/>
      <c r="H95" s="290"/>
      <c r="I95" s="9"/>
      <c r="J95" s="260"/>
      <c r="K95" s="39"/>
      <c r="M95" s="433"/>
    </row>
    <row r="96" spans="1:13" ht="22.5" customHeight="1" x14ac:dyDescent="0.2">
      <c r="A96" s="410"/>
      <c r="B96" s="411"/>
      <c r="C96" s="371"/>
      <c r="D96" s="372"/>
      <c r="E96" s="52"/>
      <c r="F96" s="275"/>
      <c r="G96" s="227"/>
      <c r="H96" s="290"/>
      <c r="I96" s="9"/>
      <c r="J96" s="260"/>
      <c r="K96" s="39"/>
      <c r="M96" s="433"/>
    </row>
    <row r="97" spans="1:13" ht="22.5" customHeight="1" x14ac:dyDescent="0.2">
      <c r="A97" s="410"/>
      <c r="B97" s="411"/>
      <c r="C97" s="371"/>
      <c r="D97" s="372"/>
      <c r="E97" s="52"/>
      <c r="F97" s="275"/>
      <c r="G97" s="227"/>
      <c r="H97" s="290"/>
      <c r="I97" s="9"/>
      <c r="J97" s="260"/>
      <c r="K97" s="39"/>
    </row>
    <row r="98" spans="1:13" ht="22.5" customHeight="1" x14ac:dyDescent="0.2">
      <c r="A98" s="410"/>
      <c r="B98" s="411"/>
      <c r="C98" s="371"/>
      <c r="D98" s="372"/>
      <c r="E98" s="52"/>
      <c r="F98" s="9"/>
      <c r="G98" s="227"/>
      <c r="H98" s="290"/>
      <c r="I98" s="9"/>
      <c r="J98" s="260"/>
      <c r="K98" s="39"/>
    </row>
    <row r="99" spans="1:13" ht="22.5" customHeight="1" x14ac:dyDescent="0.2">
      <c r="A99" s="410"/>
      <c r="B99" s="411"/>
      <c r="C99" s="371"/>
      <c r="D99" s="372"/>
      <c r="E99" s="52"/>
      <c r="F99" s="9"/>
      <c r="G99" s="227"/>
      <c r="H99" s="290"/>
      <c r="I99" s="9"/>
      <c r="J99" s="260"/>
      <c r="K99" s="39"/>
    </row>
    <row r="100" spans="1:13" ht="22.5" customHeight="1" x14ac:dyDescent="0.2">
      <c r="A100" s="410"/>
      <c r="B100" s="411"/>
      <c r="C100" s="371"/>
      <c r="D100" s="372"/>
      <c r="E100" s="52"/>
      <c r="F100" s="9"/>
      <c r="G100" s="227"/>
      <c r="H100" s="290"/>
      <c r="I100" s="9"/>
      <c r="J100" s="260"/>
      <c r="K100" s="39"/>
    </row>
    <row r="101" spans="1:13" ht="22.5" customHeight="1" x14ac:dyDescent="0.2">
      <c r="A101" s="410"/>
      <c r="B101" s="411"/>
      <c r="C101" s="371"/>
      <c r="D101" s="372"/>
      <c r="E101" s="52"/>
      <c r="F101" s="9"/>
      <c r="G101" s="227"/>
      <c r="H101" s="290"/>
      <c r="I101" s="9"/>
      <c r="J101" s="260"/>
      <c r="K101" s="39"/>
    </row>
    <row r="102" spans="1:13" ht="22.5" customHeight="1" x14ac:dyDescent="0.2">
      <c r="A102" s="410"/>
      <c r="B102" s="411"/>
      <c r="C102" s="371"/>
      <c r="D102" s="372"/>
      <c r="E102" s="52"/>
      <c r="F102" s="10"/>
      <c r="G102" s="227"/>
      <c r="H102" s="227"/>
      <c r="I102" s="10"/>
      <c r="J102" s="11"/>
      <c r="K102" s="39"/>
    </row>
    <row r="103" spans="1:13" ht="22.5" customHeight="1" x14ac:dyDescent="0.2">
      <c r="A103" s="410"/>
      <c r="B103" s="411"/>
      <c r="C103" s="371"/>
      <c r="D103" s="372"/>
      <c r="E103" s="52"/>
      <c r="F103" s="10"/>
      <c r="G103" s="227"/>
      <c r="H103" s="290"/>
      <c r="I103" s="9"/>
      <c r="J103" s="260"/>
      <c r="K103" s="39"/>
    </row>
    <row r="104" spans="1:13" ht="22.5" customHeight="1" x14ac:dyDescent="0.2">
      <c r="A104" s="410"/>
      <c r="B104" s="411"/>
      <c r="C104" s="371"/>
      <c r="D104" s="372"/>
      <c r="E104" s="52"/>
      <c r="F104" s="9"/>
      <c r="G104" s="227"/>
      <c r="H104" s="290"/>
      <c r="I104" s="9"/>
      <c r="J104" s="260"/>
      <c r="K104" s="39"/>
    </row>
    <row r="105" spans="1:13" ht="22.5" customHeight="1" x14ac:dyDescent="0.2">
      <c r="A105" s="410"/>
      <c r="B105" s="411"/>
      <c r="C105" s="371"/>
      <c r="D105" s="372"/>
      <c r="E105" s="52"/>
      <c r="F105" s="9"/>
      <c r="G105" s="227"/>
      <c r="H105" s="290"/>
      <c r="I105" s="9"/>
      <c r="J105" s="260"/>
      <c r="K105" s="39"/>
      <c r="M105" s="18">
        <f>SUMIF(E85:E107,"立候補準備",C85:C107)</f>
        <v>0</v>
      </c>
    </row>
    <row r="106" spans="1:13" ht="22.5" customHeight="1" x14ac:dyDescent="0.2">
      <c r="A106" s="410"/>
      <c r="B106" s="411"/>
      <c r="C106" s="371"/>
      <c r="D106" s="372"/>
      <c r="E106" s="52"/>
      <c r="F106" s="9"/>
      <c r="G106" s="227"/>
      <c r="H106" s="290"/>
      <c r="I106" s="9"/>
      <c r="J106" s="260"/>
      <c r="K106" s="39"/>
      <c r="M106" s="18">
        <f>SUMIF(E85:E107,"選 挙 運 動",C85:C107)</f>
        <v>0</v>
      </c>
    </row>
    <row r="107" spans="1:13" ht="22.5" customHeight="1" thickBot="1" x14ac:dyDescent="0.25">
      <c r="A107" s="410"/>
      <c r="B107" s="411"/>
      <c r="C107" s="479"/>
      <c r="D107" s="480"/>
      <c r="E107" s="52"/>
      <c r="F107" s="263"/>
      <c r="G107" s="271"/>
      <c r="H107" s="292"/>
      <c r="I107" s="263"/>
      <c r="J107" s="262"/>
      <c r="K107" s="268"/>
      <c r="M107" s="18">
        <f>SUM(M105:M106)</f>
        <v>0</v>
      </c>
    </row>
    <row r="108" spans="1:13" ht="18.75" customHeight="1" thickTop="1" x14ac:dyDescent="0.2">
      <c r="A108" s="485" t="s">
        <v>22</v>
      </c>
      <c r="B108" s="486"/>
      <c r="C108" s="487">
        <f>SUM(C85:C107)</f>
        <v>0</v>
      </c>
      <c r="D108" s="488"/>
      <c r="E108" s="283"/>
      <c r="F108" s="283"/>
      <c r="G108" s="284"/>
      <c r="H108" s="285"/>
      <c r="I108" s="283"/>
      <c r="J108" s="282"/>
      <c r="K108" s="100"/>
      <c r="M108" s="78" t="str">
        <f>IF(M107=C108,"OK","NG")</f>
        <v>OK</v>
      </c>
    </row>
  </sheetData>
  <mergeCells count="224">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6:D36"/>
    <mergeCell ref="C37:D37"/>
    <mergeCell ref="C38:D38"/>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G29:I29"/>
    <mergeCell ref="J29:J30"/>
    <mergeCell ref="K29:K30"/>
    <mergeCell ref="A31:B31"/>
    <mergeCell ref="A32:B32"/>
    <mergeCell ref="A33:B33"/>
    <mergeCell ref="A34:B34"/>
    <mergeCell ref="A35:B35"/>
    <mergeCell ref="A36:B36"/>
    <mergeCell ref="C33:D33"/>
    <mergeCell ref="C34:D34"/>
    <mergeCell ref="C35:D35"/>
    <mergeCell ref="A49:B49"/>
    <mergeCell ref="A50:B50"/>
    <mergeCell ref="A51:B51"/>
    <mergeCell ref="A52:B52"/>
    <mergeCell ref="A53:B53"/>
    <mergeCell ref="A44:B44"/>
    <mergeCell ref="A45:B45"/>
    <mergeCell ref="A46:B46"/>
    <mergeCell ref="A47:B47"/>
    <mergeCell ref="A48:B48"/>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F56:F57"/>
    <mergeCell ref="G56:I56"/>
    <mergeCell ref="J56:J57"/>
    <mergeCell ref="K56:K57"/>
    <mergeCell ref="A58:B58"/>
    <mergeCell ref="A59:B59"/>
    <mergeCell ref="A60:B60"/>
    <mergeCell ref="A61:B61"/>
    <mergeCell ref="A62:B62"/>
    <mergeCell ref="C58:D58"/>
    <mergeCell ref="C59:D59"/>
    <mergeCell ref="A75:B75"/>
    <mergeCell ref="A76:B76"/>
    <mergeCell ref="A77:B77"/>
    <mergeCell ref="A78:B78"/>
    <mergeCell ref="A79:B79"/>
    <mergeCell ref="A70:B70"/>
    <mergeCell ref="A71:B71"/>
    <mergeCell ref="A72:B72"/>
    <mergeCell ref="A73:B73"/>
    <mergeCell ref="A74:B74"/>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E83:E84"/>
    <mergeCell ref="F83:F84"/>
    <mergeCell ref="G83:I83"/>
    <mergeCell ref="J83:J84"/>
    <mergeCell ref="K83:K84"/>
    <mergeCell ref="A85:B85"/>
    <mergeCell ref="A86:B86"/>
    <mergeCell ref="A87:B87"/>
    <mergeCell ref="A88:B8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2060"/>
  </sheetPr>
  <dimension ref="A1:N135"/>
  <sheetViews>
    <sheetView view="pageBreakPreview" zoomScale="85" zoomScaleNormal="100" zoomScaleSheetLayoutView="85" workbookViewId="0">
      <pane ySplit="3" topLeftCell="A7" activePane="bottomLeft" state="frozen"/>
      <selection activeCell="BH19" sqref="BH19"/>
      <selection pane="bottomLeft" activeCell="J2" sqref="J2:J3"/>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171</v>
      </c>
      <c r="C1" s="4"/>
      <c r="D1" s="2"/>
      <c r="F1" s="45"/>
      <c r="G1" s="4" t="s">
        <v>159</v>
      </c>
      <c r="K1" s="188" t="s">
        <v>121</v>
      </c>
      <c r="M1" s="433" t="s">
        <v>118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97"/>
      <c r="B4" s="498"/>
      <c r="C4" s="501"/>
      <c r="D4" s="502"/>
      <c r="E4" s="52"/>
      <c r="F4" s="222"/>
      <c r="G4" s="229"/>
      <c r="H4" s="293"/>
      <c r="I4" s="222"/>
      <c r="J4" s="279"/>
      <c r="K4" s="250"/>
      <c r="M4" s="433"/>
    </row>
    <row r="5" spans="1:13" ht="22.5" customHeight="1" x14ac:dyDescent="0.2">
      <c r="A5" s="491"/>
      <c r="B5" s="490"/>
      <c r="C5" s="501"/>
      <c r="D5" s="502"/>
      <c r="E5" s="52"/>
      <c r="F5" s="9"/>
      <c r="G5" s="227"/>
      <c r="H5" s="290"/>
      <c r="I5" s="9"/>
      <c r="J5" s="11"/>
      <c r="K5" s="38"/>
      <c r="M5" s="433"/>
    </row>
    <row r="6" spans="1:13" ht="22.5" customHeight="1" x14ac:dyDescent="0.2">
      <c r="A6" s="491"/>
      <c r="B6" s="490"/>
      <c r="C6" s="501"/>
      <c r="D6" s="502"/>
      <c r="E6" s="52"/>
      <c r="F6" s="10"/>
      <c r="G6" s="227"/>
      <c r="H6" s="290"/>
      <c r="I6" s="9"/>
      <c r="J6" s="260"/>
      <c r="K6" s="39"/>
      <c r="M6" s="433"/>
    </row>
    <row r="7" spans="1:13" ht="22.5" customHeight="1" x14ac:dyDescent="0.2">
      <c r="A7" s="491"/>
      <c r="B7" s="490"/>
      <c r="C7" s="501"/>
      <c r="D7" s="502"/>
      <c r="E7" s="52"/>
      <c r="F7" s="9"/>
      <c r="G7" s="227"/>
      <c r="H7" s="290"/>
      <c r="I7" s="9"/>
      <c r="J7" s="260"/>
      <c r="K7" s="39"/>
      <c r="M7" s="433"/>
    </row>
    <row r="8" spans="1:13" ht="22.5" customHeight="1" x14ac:dyDescent="0.2">
      <c r="A8" s="489"/>
      <c r="B8" s="490"/>
      <c r="C8" s="501"/>
      <c r="D8" s="502"/>
      <c r="E8" s="52"/>
      <c r="F8" s="10"/>
      <c r="G8" s="227"/>
      <c r="H8" s="290"/>
      <c r="I8" s="9"/>
      <c r="J8" s="260"/>
      <c r="K8" s="39"/>
      <c r="M8" s="433"/>
    </row>
    <row r="9" spans="1:13" ht="22.5" customHeight="1" x14ac:dyDescent="0.2">
      <c r="A9" s="489"/>
      <c r="B9" s="490"/>
      <c r="C9" s="501"/>
      <c r="D9" s="502"/>
      <c r="E9" s="52"/>
      <c r="F9" s="253"/>
      <c r="G9" s="227"/>
      <c r="H9" s="290"/>
      <c r="I9" s="9"/>
      <c r="J9" s="260"/>
      <c r="K9" s="39"/>
      <c r="M9" s="433"/>
    </row>
    <row r="10" spans="1:13" ht="22.5" customHeight="1" x14ac:dyDescent="0.2">
      <c r="A10" s="489"/>
      <c r="B10" s="490"/>
      <c r="C10" s="501"/>
      <c r="D10" s="502"/>
      <c r="E10" s="52"/>
      <c r="F10" s="9"/>
      <c r="G10" s="227"/>
      <c r="H10" s="290"/>
      <c r="I10" s="9"/>
      <c r="J10" s="260"/>
      <c r="K10" s="39"/>
      <c r="M10" s="433"/>
    </row>
    <row r="11" spans="1:13" ht="22.5" customHeight="1" x14ac:dyDescent="0.2">
      <c r="A11" s="489"/>
      <c r="B11" s="490"/>
      <c r="C11" s="501"/>
      <c r="D11" s="502"/>
      <c r="E11" s="52"/>
      <c r="F11" s="9"/>
      <c r="G11" s="227"/>
      <c r="H11" s="290"/>
      <c r="I11" s="9"/>
      <c r="J11" s="260"/>
      <c r="K11" s="39"/>
      <c r="M11" s="433"/>
    </row>
    <row r="12" spans="1:13" ht="22.5" customHeight="1" x14ac:dyDescent="0.2">
      <c r="A12" s="489"/>
      <c r="B12" s="490"/>
      <c r="C12" s="501"/>
      <c r="D12" s="502"/>
      <c r="E12" s="52"/>
      <c r="F12" s="9"/>
      <c r="G12" s="227"/>
      <c r="H12" s="290"/>
      <c r="I12" s="9"/>
      <c r="J12" s="260"/>
      <c r="K12" s="39"/>
      <c r="M12" s="433"/>
    </row>
    <row r="13" spans="1:13" ht="22.5" customHeight="1" x14ac:dyDescent="0.2">
      <c r="A13" s="489"/>
      <c r="B13" s="490"/>
      <c r="C13" s="501"/>
      <c r="D13" s="502"/>
      <c r="E13" s="52"/>
      <c r="F13" s="9"/>
      <c r="G13" s="227"/>
      <c r="H13" s="290"/>
      <c r="I13" s="9"/>
      <c r="J13" s="260"/>
      <c r="K13" s="39"/>
      <c r="M13" s="433"/>
    </row>
    <row r="14" spans="1:13" ht="22.5" customHeight="1" x14ac:dyDescent="0.2">
      <c r="A14" s="491"/>
      <c r="B14" s="490"/>
      <c r="C14" s="501"/>
      <c r="D14" s="502"/>
      <c r="E14" s="52"/>
      <c r="F14" s="10"/>
      <c r="G14" s="227"/>
      <c r="H14" s="227"/>
      <c r="I14" s="10"/>
      <c r="J14" s="11"/>
      <c r="K14" s="39"/>
      <c r="M14" s="433"/>
    </row>
    <row r="15" spans="1:13" ht="22.5" customHeight="1" x14ac:dyDescent="0.2">
      <c r="A15" s="491"/>
      <c r="B15" s="496"/>
      <c r="C15" s="501"/>
      <c r="D15" s="502"/>
      <c r="E15" s="52"/>
      <c r="F15" s="10"/>
      <c r="G15" s="227"/>
      <c r="H15" s="290"/>
      <c r="I15" s="9"/>
      <c r="J15" s="260"/>
      <c r="K15" s="39"/>
      <c r="M15" s="433"/>
    </row>
    <row r="16" spans="1:13" ht="22.5" customHeight="1" x14ac:dyDescent="0.2">
      <c r="A16" s="491"/>
      <c r="B16" s="496"/>
      <c r="C16" s="501"/>
      <c r="D16" s="502"/>
      <c r="E16" s="52"/>
      <c r="F16" s="10"/>
      <c r="G16" s="227"/>
      <c r="H16" s="227"/>
      <c r="I16" s="9"/>
      <c r="J16" s="260"/>
      <c r="K16" s="39"/>
      <c r="M16" s="103"/>
    </row>
    <row r="17" spans="1:14" ht="22.5" customHeight="1" x14ac:dyDescent="0.2">
      <c r="A17" s="494"/>
      <c r="B17" s="495"/>
      <c r="C17" s="501"/>
      <c r="D17" s="502"/>
      <c r="E17" s="52"/>
      <c r="F17" s="12"/>
      <c r="G17" s="228"/>
      <c r="H17" s="228"/>
      <c r="I17" s="12"/>
      <c r="J17" s="280"/>
      <c r="K17" s="252"/>
    </row>
    <row r="18" spans="1:14" ht="22.5" customHeight="1" x14ac:dyDescent="0.2">
      <c r="A18" s="494"/>
      <c r="B18" s="495"/>
      <c r="C18" s="501"/>
      <c r="D18" s="502"/>
      <c r="E18" s="52"/>
      <c r="F18" s="12"/>
      <c r="G18" s="294"/>
      <c r="H18" s="294"/>
      <c r="I18" s="12"/>
      <c r="J18" s="280"/>
      <c r="K18" s="252"/>
    </row>
    <row r="19" spans="1:14" ht="22.5" customHeight="1" x14ac:dyDescent="0.2">
      <c r="A19" s="489"/>
      <c r="B19" s="490"/>
      <c r="C19" s="501"/>
      <c r="D19" s="502"/>
      <c r="E19" s="52"/>
      <c r="F19" s="9"/>
      <c r="G19" s="227"/>
      <c r="H19" s="290"/>
      <c r="I19" s="9"/>
      <c r="J19" s="260"/>
      <c r="K19" s="39"/>
    </row>
    <row r="20" spans="1:14" ht="22.5" customHeight="1" x14ac:dyDescent="0.2">
      <c r="A20" s="489"/>
      <c r="B20" s="490"/>
      <c r="C20" s="501"/>
      <c r="D20" s="502"/>
      <c r="E20" s="52"/>
      <c r="F20" s="9"/>
      <c r="G20" s="227"/>
      <c r="H20" s="290"/>
      <c r="I20" s="9"/>
      <c r="J20" s="260"/>
      <c r="K20" s="39"/>
    </row>
    <row r="21" spans="1:14" ht="22.5" customHeight="1" x14ac:dyDescent="0.2">
      <c r="A21" s="491"/>
      <c r="B21" s="490"/>
      <c r="C21" s="501"/>
      <c r="D21" s="502"/>
      <c r="E21" s="52"/>
      <c r="F21" s="9"/>
      <c r="G21" s="227"/>
      <c r="H21" s="227"/>
      <c r="I21" s="9"/>
      <c r="J21" s="260"/>
      <c r="K21" s="39"/>
    </row>
    <row r="22" spans="1:14" ht="22.5" customHeight="1" x14ac:dyDescent="0.2">
      <c r="A22" s="489"/>
      <c r="B22" s="490"/>
      <c r="C22" s="501"/>
      <c r="D22" s="502"/>
      <c r="E22" s="52"/>
      <c r="F22" s="9"/>
      <c r="G22" s="227"/>
      <c r="H22" s="290"/>
      <c r="I22" s="9"/>
      <c r="J22" s="260"/>
      <c r="K22" s="39"/>
    </row>
    <row r="23" spans="1:14" ht="22.5" customHeight="1" x14ac:dyDescent="0.2">
      <c r="A23" s="489"/>
      <c r="B23" s="490"/>
      <c r="C23" s="501"/>
      <c r="D23" s="502"/>
      <c r="E23" s="52"/>
      <c r="F23" s="9"/>
      <c r="G23" s="227"/>
      <c r="H23" s="290"/>
      <c r="I23" s="9"/>
      <c r="J23" s="260"/>
      <c r="K23" s="39"/>
    </row>
    <row r="24" spans="1:14" ht="22.5" customHeight="1" x14ac:dyDescent="0.2">
      <c r="A24" s="491"/>
      <c r="B24" s="490"/>
      <c r="C24" s="501"/>
      <c r="D24" s="502"/>
      <c r="E24" s="52"/>
      <c r="F24" s="9"/>
      <c r="G24" s="227"/>
      <c r="H24" s="290"/>
      <c r="I24" s="9"/>
      <c r="J24" s="260"/>
      <c r="K24" s="39"/>
      <c r="M24" s="18">
        <f>SUMIF(E4:E26,"立候補準備",C4:C26)</f>
        <v>0</v>
      </c>
      <c r="N24" s="86" t="s">
        <v>21</v>
      </c>
    </row>
    <row r="25" spans="1:14" ht="22.5" customHeight="1" x14ac:dyDescent="0.2">
      <c r="A25" s="489"/>
      <c r="B25" s="490"/>
      <c r="C25" s="501"/>
      <c r="D25" s="502"/>
      <c r="E25" s="52"/>
      <c r="F25" s="9"/>
      <c r="G25" s="227"/>
      <c r="H25" s="290"/>
      <c r="I25" s="9"/>
      <c r="J25" s="260"/>
      <c r="K25" s="39"/>
      <c r="M25" s="18">
        <f>SUMIF(E4:E26,"選 挙 運 動",C4:C26)</f>
        <v>0</v>
      </c>
      <c r="N25" s="86" t="s">
        <v>54</v>
      </c>
    </row>
    <row r="26" spans="1:14" ht="22.5" customHeight="1" thickBot="1" x14ac:dyDescent="0.25">
      <c r="A26" s="492"/>
      <c r="B26" s="493"/>
      <c r="C26" s="479"/>
      <c r="D26" s="480"/>
      <c r="E26" s="52"/>
      <c r="F26" s="263"/>
      <c r="G26" s="271"/>
      <c r="H26" s="292"/>
      <c r="I26" s="263"/>
      <c r="J26" s="262"/>
      <c r="K26" s="268"/>
      <c r="M26" s="18">
        <f>SUM(M24:M25)</f>
        <v>0</v>
      </c>
    </row>
    <row r="27" spans="1:14" ht="18.75" customHeight="1" thickTop="1" x14ac:dyDescent="0.2">
      <c r="A27" s="485" t="s">
        <v>22</v>
      </c>
      <c r="B27" s="486"/>
      <c r="C27" s="487">
        <f>SUM(C4:C26)</f>
        <v>0</v>
      </c>
      <c r="D27" s="488"/>
      <c r="E27" s="190" t="s">
        <v>122</v>
      </c>
      <c r="F27" s="276"/>
      <c r="G27" s="277"/>
      <c r="H27" s="278"/>
      <c r="I27" s="276"/>
      <c r="J27" s="190"/>
      <c r="K27" s="145"/>
      <c r="M27" s="78" t="str">
        <f>IF(M26=C27,"OK","NG")</f>
        <v>OK</v>
      </c>
    </row>
    <row r="28" spans="1:14" ht="18.75" customHeight="1" thickBot="1" x14ac:dyDescent="0.25">
      <c r="A28" s="187" t="s">
        <v>94</v>
      </c>
      <c r="B28" s="3" t="s">
        <v>171</v>
      </c>
      <c r="C28" s="4"/>
      <c r="D28" s="2"/>
      <c r="F28" s="45"/>
      <c r="G28" s="4" t="s">
        <v>160</v>
      </c>
      <c r="K28" s="188" t="s">
        <v>121</v>
      </c>
      <c r="M28" s="433" t="s">
        <v>52</v>
      </c>
    </row>
    <row r="29" spans="1:14" ht="15" customHeight="1" x14ac:dyDescent="0.2">
      <c r="A29" s="418" t="s">
        <v>0</v>
      </c>
      <c r="B29" s="419"/>
      <c r="C29" s="422" t="s">
        <v>100</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106" t="s">
        <v>43</v>
      </c>
      <c r="H30" s="106" t="s">
        <v>1</v>
      </c>
      <c r="I30" s="105" t="s">
        <v>44</v>
      </c>
      <c r="J30" s="464"/>
      <c r="K30" s="416"/>
      <c r="M30" s="433"/>
    </row>
    <row r="31" spans="1:14" ht="22.5" customHeight="1" x14ac:dyDescent="0.2">
      <c r="A31" s="497"/>
      <c r="B31" s="498"/>
      <c r="C31" s="499"/>
      <c r="D31" s="500"/>
      <c r="E31" s="52"/>
      <c r="F31" s="222"/>
      <c r="G31" s="229"/>
      <c r="H31" s="293"/>
      <c r="I31" s="222"/>
      <c r="J31" s="279"/>
      <c r="K31" s="250"/>
      <c r="M31" s="433"/>
    </row>
    <row r="32" spans="1:14" ht="22.5" customHeight="1" x14ac:dyDescent="0.2">
      <c r="A32" s="491"/>
      <c r="B32" s="490"/>
      <c r="C32" s="499"/>
      <c r="D32" s="500"/>
      <c r="E32" s="52"/>
      <c r="F32" s="9"/>
      <c r="G32" s="227"/>
      <c r="H32" s="290"/>
      <c r="I32" s="9"/>
      <c r="J32" s="11"/>
      <c r="K32" s="38"/>
      <c r="M32" s="433"/>
    </row>
    <row r="33" spans="1:13" ht="22.5" customHeight="1" x14ac:dyDescent="0.2">
      <c r="A33" s="491"/>
      <c r="B33" s="490"/>
      <c r="C33" s="499"/>
      <c r="D33" s="500"/>
      <c r="E33" s="52"/>
      <c r="F33" s="10"/>
      <c r="G33" s="227"/>
      <c r="H33" s="290"/>
      <c r="I33" s="9"/>
      <c r="J33" s="260"/>
      <c r="K33" s="39"/>
      <c r="M33" s="433"/>
    </row>
    <row r="34" spans="1:13" ht="22.5" customHeight="1" x14ac:dyDescent="0.2">
      <c r="A34" s="491"/>
      <c r="B34" s="490"/>
      <c r="C34" s="499"/>
      <c r="D34" s="500"/>
      <c r="E34" s="52"/>
      <c r="F34" s="9"/>
      <c r="G34" s="227"/>
      <c r="H34" s="290"/>
      <c r="I34" s="9"/>
      <c r="J34" s="260"/>
      <c r="K34" s="39"/>
      <c r="M34" s="433"/>
    </row>
    <row r="35" spans="1:13" ht="22.5" customHeight="1" x14ac:dyDescent="0.2">
      <c r="A35" s="489"/>
      <c r="B35" s="490"/>
      <c r="C35" s="499"/>
      <c r="D35" s="500"/>
      <c r="E35" s="52"/>
      <c r="F35" s="10"/>
      <c r="G35" s="227"/>
      <c r="H35" s="290"/>
      <c r="I35" s="9"/>
      <c r="J35" s="260"/>
      <c r="K35" s="39"/>
      <c r="M35" s="433"/>
    </row>
    <row r="36" spans="1:13" ht="22.5" customHeight="1" x14ac:dyDescent="0.2">
      <c r="A36" s="489"/>
      <c r="B36" s="490"/>
      <c r="C36" s="499"/>
      <c r="D36" s="500"/>
      <c r="E36" s="52"/>
      <c r="F36" s="253"/>
      <c r="G36" s="227"/>
      <c r="H36" s="290"/>
      <c r="I36" s="9"/>
      <c r="J36" s="260"/>
      <c r="K36" s="39"/>
      <c r="M36" s="433"/>
    </row>
    <row r="37" spans="1:13" ht="22.5" customHeight="1" x14ac:dyDescent="0.2">
      <c r="A37" s="489"/>
      <c r="B37" s="490"/>
      <c r="C37" s="499"/>
      <c r="D37" s="500"/>
      <c r="E37" s="52"/>
      <c r="F37" s="9"/>
      <c r="G37" s="227"/>
      <c r="H37" s="290"/>
      <c r="I37" s="9"/>
      <c r="J37" s="260"/>
      <c r="K37" s="39"/>
      <c r="M37" s="433"/>
    </row>
    <row r="38" spans="1:13" ht="22.5" customHeight="1" x14ac:dyDescent="0.2">
      <c r="A38" s="489"/>
      <c r="B38" s="490"/>
      <c r="C38" s="499"/>
      <c r="D38" s="500"/>
      <c r="E38" s="52"/>
      <c r="F38" s="9"/>
      <c r="G38" s="227"/>
      <c r="H38" s="290"/>
      <c r="I38" s="9"/>
      <c r="J38" s="260"/>
      <c r="K38" s="39"/>
      <c r="M38" s="433"/>
    </row>
    <row r="39" spans="1:13" ht="22.5" customHeight="1" x14ac:dyDescent="0.2">
      <c r="A39" s="489"/>
      <c r="B39" s="490"/>
      <c r="C39" s="499"/>
      <c r="D39" s="500"/>
      <c r="E39" s="52"/>
      <c r="F39" s="9"/>
      <c r="G39" s="227"/>
      <c r="H39" s="290"/>
      <c r="I39" s="9"/>
      <c r="J39" s="260"/>
      <c r="K39" s="39"/>
      <c r="M39" s="433"/>
    </row>
    <row r="40" spans="1:13" ht="22.5" customHeight="1" x14ac:dyDescent="0.2">
      <c r="A40" s="489"/>
      <c r="B40" s="490"/>
      <c r="C40" s="499"/>
      <c r="D40" s="500"/>
      <c r="E40" s="52"/>
      <c r="F40" s="9"/>
      <c r="G40" s="227"/>
      <c r="H40" s="290"/>
      <c r="I40" s="9"/>
      <c r="J40" s="260"/>
      <c r="K40" s="39"/>
      <c r="M40" s="433"/>
    </row>
    <row r="41" spans="1:13" ht="22.5" customHeight="1" x14ac:dyDescent="0.2">
      <c r="A41" s="491"/>
      <c r="B41" s="490"/>
      <c r="C41" s="499"/>
      <c r="D41" s="500"/>
      <c r="E41" s="52"/>
      <c r="F41" s="10"/>
      <c r="G41" s="227"/>
      <c r="H41" s="227"/>
      <c r="I41" s="10"/>
      <c r="J41" s="11"/>
      <c r="K41" s="39"/>
      <c r="M41" s="433"/>
    </row>
    <row r="42" spans="1:13" ht="22.5" customHeight="1" x14ac:dyDescent="0.2">
      <c r="A42" s="491"/>
      <c r="B42" s="496"/>
      <c r="C42" s="499"/>
      <c r="D42" s="500"/>
      <c r="E42" s="52"/>
      <c r="F42" s="10"/>
      <c r="G42" s="227"/>
      <c r="H42" s="290"/>
      <c r="I42" s="9"/>
      <c r="J42" s="260"/>
      <c r="K42" s="39"/>
      <c r="M42" s="433"/>
    </row>
    <row r="43" spans="1:13" ht="22.5" customHeight="1" x14ac:dyDescent="0.2">
      <c r="A43" s="491"/>
      <c r="B43" s="496"/>
      <c r="C43" s="499"/>
      <c r="D43" s="500"/>
      <c r="E43" s="52"/>
      <c r="F43" s="10"/>
      <c r="G43" s="227"/>
      <c r="H43" s="227"/>
      <c r="I43" s="9"/>
      <c r="J43" s="260"/>
      <c r="K43" s="39"/>
      <c r="M43" s="103"/>
    </row>
    <row r="44" spans="1:13" ht="22.5" customHeight="1" x14ac:dyDescent="0.2">
      <c r="A44" s="494"/>
      <c r="B44" s="495"/>
      <c r="C44" s="499"/>
      <c r="D44" s="500"/>
      <c r="E44" s="52"/>
      <c r="F44" s="12"/>
      <c r="G44" s="228"/>
      <c r="H44" s="228"/>
      <c r="I44" s="12"/>
      <c r="J44" s="280"/>
      <c r="K44" s="252"/>
    </row>
    <row r="45" spans="1:13" ht="22.5" customHeight="1" x14ac:dyDescent="0.2">
      <c r="A45" s="494"/>
      <c r="B45" s="495"/>
      <c r="C45" s="499"/>
      <c r="D45" s="500"/>
      <c r="E45" s="52"/>
      <c r="F45" s="12"/>
      <c r="G45" s="228"/>
      <c r="H45" s="228"/>
      <c r="I45" s="12"/>
      <c r="J45" s="280"/>
      <c r="K45" s="252"/>
    </row>
    <row r="46" spans="1:13" ht="22.5" customHeight="1" x14ac:dyDescent="0.2">
      <c r="A46" s="494"/>
      <c r="B46" s="495"/>
      <c r="C46" s="499"/>
      <c r="D46" s="500"/>
      <c r="E46" s="52"/>
      <c r="F46" s="12"/>
      <c r="G46" s="294"/>
      <c r="H46" s="294"/>
      <c r="I46" s="12"/>
      <c r="J46" s="280"/>
      <c r="K46" s="252"/>
    </row>
    <row r="47" spans="1:13" ht="22.5" customHeight="1" x14ac:dyDescent="0.2">
      <c r="A47" s="489"/>
      <c r="B47" s="490"/>
      <c r="C47" s="499"/>
      <c r="D47" s="500"/>
      <c r="E47" s="52"/>
      <c r="F47" s="9"/>
      <c r="G47" s="227"/>
      <c r="H47" s="290"/>
      <c r="I47" s="9"/>
      <c r="J47" s="260"/>
      <c r="K47" s="39"/>
    </row>
    <row r="48" spans="1:13" ht="22.5" customHeight="1" x14ac:dyDescent="0.2">
      <c r="A48" s="491"/>
      <c r="B48" s="490"/>
      <c r="C48" s="499"/>
      <c r="D48" s="500"/>
      <c r="E48" s="52"/>
      <c r="F48" s="9"/>
      <c r="G48" s="227"/>
      <c r="H48" s="290"/>
      <c r="I48" s="9"/>
      <c r="J48" s="260"/>
      <c r="K48" s="39"/>
    </row>
    <row r="49" spans="1:13" ht="22.5" customHeight="1" x14ac:dyDescent="0.2">
      <c r="A49" s="489"/>
      <c r="B49" s="490"/>
      <c r="C49" s="499"/>
      <c r="D49" s="500"/>
      <c r="E49" s="52"/>
      <c r="F49" s="9"/>
      <c r="G49" s="227"/>
      <c r="H49" s="290"/>
      <c r="I49" s="9"/>
      <c r="J49" s="260"/>
      <c r="K49" s="39"/>
    </row>
    <row r="50" spans="1:13" ht="22.5" customHeight="1" x14ac:dyDescent="0.2">
      <c r="A50" s="491"/>
      <c r="B50" s="490"/>
      <c r="C50" s="499"/>
      <c r="D50" s="500"/>
      <c r="E50" s="52"/>
      <c r="F50" s="9"/>
      <c r="G50" s="227"/>
      <c r="H50" s="290"/>
      <c r="I50" s="9"/>
      <c r="J50" s="260"/>
      <c r="K50" s="39"/>
      <c r="M50" s="18">
        <f>SUMIF(E4:E52,"立候補準備",C4:C52)</f>
        <v>0</v>
      </c>
    </row>
    <row r="51" spans="1:13" ht="22.5" customHeight="1" x14ac:dyDescent="0.2">
      <c r="A51" s="489"/>
      <c r="B51" s="490"/>
      <c r="C51" s="499"/>
      <c r="D51" s="500"/>
      <c r="E51" s="52"/>
      <c r="F51" s="9"/>
      <c r="G51" s="227"/>
      <c r="H51" s="290"/>
      <c r="I51" s="9"/>
      <c r="J51" s="260"/>
      <c r="K51" s="39"/>
      <c r="M51" s="104">
        <f>SUMIF(E4:E52,"選 挙 運 動",C4:C52)</f>
        <v>0</v>
      </c>
    </row>
    <row r="52" spans="1:13" ht="22.5" customHeight="1" thickBot="1" x14ac:dyDescent="0.25">
      <c r="A52" s="492"/>
      <c r="B52" s="493"/>
      <c r="C52" s="479"/>
      <c r="D52" s="480"/>
      <c r="E52" s="52"/>
      <c r="F52" s="9"/>
      <c r="G52" s="271"/>
      <c r="H52" s="292"/>
      <c r="I52" s="263"/>
      <c r="J52" s="262"/>
      <c r="K52" s="268"/>
      <c r="M52" s="104">
        <f>SUM(M50:M51)</f>
        <v>0</v>
      </c>
    </row>
    <row r="53" spans="1:13" ht="18.75" customHeight="1" thickTop="1" thickBot="1" x14ac:dyDescent="0.25">
      <c r="A53" s="485" t="s">
        <v>22</v>
      </c>
      <c r="B53" s="486"/>
      <c r="C53" s="505">
        <f>SUM(C31:C52)</f>
        <v>0</v>
      </c>
      <c r="D53" s="506"/>
      <c r="E53" s="190" t="s">
        <v>123</v>
      </c>
      <c r="F53" s="276"/>
      <c r="G53" s="277"/>
      <c r="H53" s="278"/>
      <c r="I53" s="276"/>
      <c r="J53" s="190"/>
      <c r="K53" s="281"/>
      <c r="M53" s="78" t="str">
        <f>IF(M52=C54,"OK","NG")</f>
        <v>OK</v>
      </c>
    </row>
    <row r="54" spans="1:13" ht="18.75" customHeight="1" thickTop="1" x14ac:dyDescent="0.2">
      <c r="A54" s="485" t="s">
        <v>53</v>
      </c>
      <c r="B54" s="486"/>
      <c r="C54" s="487">
        <f>C27+C53</f>
        <v>0</v>
      </c>
      <c r="D54" s="488"/>
      <c r="E54" s="276"/>
      <c r="F54" s="276"/>
      <c r="G54" s="277"/>
      <c r="H54" s="278"/>
      <c r="I54" s="276"/>
      <c r="J54" s="190"/>
      <c r="K54" s="145"/>
    </row>
    <row r="55" spans="1:13" ht="18.75" customHeight="1" thickBot="1" x14ac:dyDescent="0.25">
      <c r="A55" s="187" t="s">
        <v>94</v>
      </c>
      <c r="B55" s="3" t="s">
        <v>171</v>
      </c>
      <c r="C55" s="4"/>
      <c r="D55" s="2"/>
      <c r="F55" s="45"/>
      <c r="G55" s="4" t="s">
        <v>156</v>
      </c>
      <c r="K55" s="188" t="s">
        <v>121</v>
      </c>
      <c r="M55" s="433" t="s">
        <v>49</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108" t="s">
        <v>43</v>
      </c>
      <c r="H57" s="108" t="s">
        <v>1</v>
      </c>
      <c r="I57" s="107" t="s">
        <v>44</v>
      </c>
      <c r="J57" s="464"/>
      <c r="K57" s="416"/>
      <c r="M57" s="433"/>
    </row>
    <row r="58" spans="1:13" ht="22.5" customHeight="1" x14ac:dyDescent="0.2">
      <c r="A58" s="497"/>
      <c r="B58" s="498"/>
      <c r="C58" s="501"/>
      <c r="D58" s="502"/>
      <c r="E58" s="52"/>
      <c r="F58" s="222"/>
      <c r="G58" s="229"/>
      <c r="H58" s="293"/>
      <c r="I58" s="222"/>
      <c r="J58" s="279"/>
      <c r="K58" s="250"/>
      <c r="M58" s="433"/>
    </row>
    <row r="59" spans="1:13" ht="22.5" customHeight="1" x14ac:dyDescent="0.2">
      <c r="A59" s="491"/>
      <c r="B59" s="490"/>
      <c r="C59" s="501"/>
      <c r="D59" s="502"/>
      <c r="E59" s="52"/>
      <c r="F59" s="9"/>
      <c r="G59" s="227"/>
      <c r="H59" s="290"/>
      <c r="I59" s="9"/>
      <c r="J59" s="11"/>
      <c r="K59" s="38"/>
      <c r="M59" s="433"/>
    </row>
    <row r="60" spans="1:13" ht="22.5" customHeight="1" x14ac:dyDescent="0.2">
      <c r="A60" s="491"/>
      <c r="B60" s="490"/>
      <c r="C60" s="501"/>
      <c r="D60" s="502"/>
      <c r="E60" s="52"/>
      <c r="F60" s="10"/>
      <c r="G60" s="227"/>
      <c r="H60" s="290"/>
      <c r="I60" s="9"/>
      <c r="J60" s="260"/>
      <c r="K60" s="39"/>
      <c r="M60" s="433"/>
    </row>
    <row r="61" spans="1:13" ht="22.5" customHeight="1" x14ac:dyDescent="0.2">
      <c r="A61" s="491"/>
      <c r="B61" s="490"/>
      <c r="C61" s="501"/>
      <c r="D61" s="502"/>
      <c r="E61" s="52"/>
      <c r="F61" s="9"/>
      <c r="G61" s="227"/>
      <c r="H61" s="290"/>
      <c r="I61" s="9"/>
      <c r="J61" s="260"/>
      <c r="K61" s="39"/>
      <c r="M61" s="433"/>
    </row>
    <row r="62" spans="1:13" ht="22.5" customHeight="1" x14ac:dyDescent="0.2">
      <c r="A62" s="489"/>
      <c r="B62" s="490"/>
      <c r="C62" s="501"/>
      <c r="D62" s="502"/>
      <c r="E62" s="52"/>
      <c r="F62" s="10"/>
      <c r="G62" s="227"/>
      <c r="H62" s="290"/>
      <c r="I62" s="9"/>
      <c r="J62" s="260"/>
      <c r="K62" s="39"/>
      <c r="M62" s="433"/>
    </row>
    <row r="63" spans="1:13" ht="22.5" customHeight="1" x14ac:dyDescent="0.2">
      <c r="A63" s="489"/>
      <c r="B63" s="490"/>
      <c r="C63" s="501"/>
      <c r="D63" s="502"/>
      <c r="E63" s="52"/>
      <c r="F63" s="253"/>
      <c r="G63" s="227"/>
      <c r="H63" s="290"/>
      <c r="I63" s="9"/>
      <c r="J63" s="260"/>
      <c r="K63" s="39"/>
      <c r="M63" s="433"/>
    </row>
    <row r="64" spans="1:13" ht="22.5" customHeight="1" x14ac:dyDescent="0.2">
      <c r="A64" s="489"/>
      <c r="B64" s="490"/>
      <c r="C64" s="501"/>
      <c r="D64" s="502"/>
      <c r="E64" s="52"/>
      <c r="F64" s="9"/>
      <c r="G64" s="227"/>
      <c r="H64" s="290"/>
      <c r="I64" s="9"/>
      <c r="J64" s="260"/>
      <c r="K64" s="39"/>
      <c r="M64" s="433"/>
    </row>
    <row r="65" spans="1:13" ht="22.5" customHeight="1" x14ac:dyDescent="0.2">
      <c r="A65" s="489"/>
      <c r="B65" s="490"/>
      <c r="C65" s="501"/>
      <c r="D65" s="502"/>
      <c r="E65" s="52"/>
      <c r="F65" s="9"/>
      <c r="G65" s="227"/>
      <c r="H65" s="290"/>
      <c r="I65" s="9"/>
      <c r="J65" s="260"/>
      <c r="K65" s="39"/>
      <c r="M65" s="433"/>
    </row>
    <row r="66" spans="1:13" ht="22.5" customHeight="1" x14ac:dyDescent="0.2">
      <c r="A66" s="489"/>
      <c r="B66" s="490"/>
      <c r="C66" s="501"/>
      <c r="D66" s="502"/>
      <c r="E66" s="52"/>
      <c r="F66" s="9"/>
      <c r="G66" s="227"/>
      <c r="H66" s="290"/>
      <c r="I66" s="9"/>
      <c r="J66" s="260"/>
      <c r="K66" s="39"/>
      <c r="M66" s="433"/>
    </row>
    <row r="67" spans="1:13" ht="22.5" customHeight="1" x14ac:dyDescent="0.2">
      <c r="A67" s="489"/>
      <c r="B67" s="490"/>
      <c r="C67" s="501"/>
      <c r="D67" s="502"/>
      <c r="E67" s="52"/>
      <c r="F67" s="9"/>
      <c r="G67" s="227"/>
      <c r="H67" s="290"/>
      <c r="I67" s="9"/>
      <c r="J67" s="260"/>
      <c r="K67" s="39"/>
      <c r="M67" s="433"/>
    </row>
    <row r="68" spans="1:13" ht="22.5" customHeight="1" x14ac:dyDescent="0.2">
      <c r="A68" s="491"/>
      <c r="B68" s="490"/>
      <c r="C68" s="501"/>
      <c r="D68" s="502"/>
      <c r="E68" s="52"/>
      <c r="F68" s="10"/>
      <c r="G68" s="227"/>
      <c r="H68" s="227"/>
      <c r="I68" s="10"/>
      <c r="J68" s="11"/>
      <c r="K68" s="39"/>
      <c r="M68" s="433"/>
    </row>
    <row r="69" spans="1:13" ht="22.5" customHeight="1" x14ac:dyDescent="0.2">
      <c r="A69" s="491"/>
      <c r="B69" s="496"/>
      <c r="C69" s="501"/>
      <c r="D69" s="502"/>
      <c r="E69" s="52"/>
      <c r="F69" s="10"/>
      <c r="G69" s="227"/>
      <c r="H69" s="290"/>
      <c r="I69" s="9"/>
      <c r="J69" s="260"/>
      <c r="K69" s="39"/>
      <c r="M69" s="433"/>
    </row>
    <row r="70" spans="1:13" ht="22.5" customHeight="1" x14ac:dyDescent="0.2">
      <c r="A70" s="491"/>
      <c r="B70" s="496"/>
      <c r="C70" s="501"/>
      <c r="D70" s="502"/>
      <c r="E70" s="52"/>
      <c r="F70" s="10"/>
      <c r="G70" s="227"/>
      <c r="H70" s="227"/>
      <c r="I70" s="9"/>
      <c r="J70" s="260"/>
      <c r="K70" s="39"/>
    </row>
    <row r="71" spans="1:13" ht="22.5" customHeight="1" x14ac:dyDescent="0.2">
      <c r="A71" s="494"/>
      <c r="B71" s="495"/>
      <c r="C71" s="501"/>
      <c r="D71" s="502"/>
      <c r="E71" s="52"/>
      <c r="F71" s="12"/>
      <c r="G71" s="228"/>
      <c r="H71" s="228"/>
      <c r="I71" s="12"/>
      <c r="J71" s="280"/>
      <c r="K71" s="252"/>
    </row>
    <row r="72" spans="1:13" ht="22.5" customHeight="1" x14ac:dyDescent="0.2">
      <c r="A72" s="494"/>
      <c r="B72" s="495"/>
      <c r="C72" s="501"/>
      <c r="D72" s="502"/>
      <c r="E72" s="52"/>
      <c r="F72" s="12"/>
      <c r="G72" s="294"/>
      <c r="H72" s="294"/>
      <c r="I72" s="12"/>
      <c r="J72" s="280"/>
      <c r="K72" s="252"/>
    </row>
    <row r="73" spans="1:13" ht="22.5" customHeight="1" x14ac:dyDescent="0.2">
      <c r="A73" s="489"/>
      <c r="B73" s="490"/>
      <c r="C73" s="501"/>
      <c r="D73" s="502"/>
      <c r="E73" s="52"/>
      <c r="F73" s="9"/>
      <c r="G73" s="227"/>
      <c r="H73" s="290"/>
      <c r="I73" s="9"/>
      <c r="J73" s="260"/>
      <c r="K73" s="39"/>
    </row>
    <row r="74" spans="1:13" ht="22.5" customHeight="1" x14ac:dyDescent="0.2">
      <c r="A74" s="489"/>
      <c r="B74" s="490"/>
      <c r="C74" s="501"/>
      <c r="D74" s="502"/>
      <c r="E74" s="52"/>
      <c r="F74" s="9"/>
      <c r="G74" s="227"/>
      <c r="H74" s="290"/>
      <c r="I74" s="9"/>
      <c r="J74" s="260"/>
      <c r="K74" s="39"/>
    </row>
    <row r="75" spans="1:13" ht="22.5" customHeight="1" x14ac:dyDescent="0.2">
      <c r="A75" s="491"/>
      <c r="B75" s="490"/>
      <c r="C75" s="501"/>
      <c r="D75" s="502"/>
      <c r="E75" s="52"/>
      <c r="F75" s="9"/>
      <c r="G75" s="227"/>
      <c r="H75" s="227"/>
      <c r="I75" s="9"/>
      <c r="J75" s="260"/>
      <c r="K75" s="39"/>
    </row>
    <row r="76" spans="1:13" ht="22.5" customHeight="1" x14ac:dyDescent="0.2">
      <c r="A76" s="489"/>
      <c r="B76" s="490"/>
      <c r="C76" s="501"/>
      <c r="D76" s="502"/>
      <c r="E76" s="52"/>
      <c r="F76" s="9"/>
      <c r="G76" s="227"/>
      <c r="H76" s="290"/>
      <c r="I76" s="9"/>
      <c r="J76" s="260"/>
      <c r="K76" s="39"/>
    </row>
    <row r="77" spans="1:13" ht="22.5" customHeight="1" x14ac:dyDescent="0.2">
      <c r="A77" s="489"/>
      <c r="B77" s="490"/>
      <c r="C77" s="501"/>
      <c r="D77" s="502"/>
      <c r="E77" s="52"/>
      <c r="F77" s="9"/>
      <c r="G77" s="227"/>
      <c r="H77" s="290"/>
      <c r="I77" s="9"/>
      <c r="J77" s="260"/>
      <c r="K77" s="39"/>
    </row>
    <row r="78" spans="1:13" ht="22.5" customHeight="1" x14ac:dyDescent="0.2">
      <c r="A78" s="491"/>
      <c r="B78" s="490"/>
      <c r="C78" s="501"/>
      <c r="D78" s="502"/>
      <c r="E78" s="52"/>
      <c r="F78" s="9"/>
      <c r="G78" s="227"/>
      <c r="H78" s="290"/>
      <c r="I78" s="9"/>
      <c r="J78" s="260"/>
      <c r="K78" s="39"/>
      <c r="M78" s="18">
        <f>SUMIF(E58:E80,"立候補準備",C58:C80)</f>
        <v>0</v>
      </c>
    </row>
    <row r="79" spans="1:13" ht="22.5" customHeight="1" x14ac:dyDescent="0.2">
      <c r="A79" s="489"/>
      <c r="B79" s="490"/>
      <c r="C79" s="501"/>
      <c r="D79" s="502"/>
      <c r="E79" s="52"/>
      <c r="F79" s="9"/>
      <c r="G79" s="227"/>
      <c r="H79" s="290"/>
      <c r="I79" s="9"/>
      <c r="J79" s="260"/>
      <c r="K79" s="39"/>
      <c r="M79" s="18">
        <f>SUMIF(E58:E80,"選 挙 運 動",C58:C80)</f>
        <v>0</v>
      </c>
    </row>
    <row r="80" spans="1:13" ht="22.5" customHeight="1" thickBot="1" x14ac:dyDescent="0.25">
      <c r="A80" s="492"/>
      <c r="B80" s="493"/>
      <c r="C80" s="479"/>
      <c r="D80" s="480"/>
      <c r="E80" s="52"/>
      <c r="F80" s="263"/>
      <c r="G80" s="271"/>
      <c r="H80" s="292"/>
      <c r="I80" s="263"/>
      <c r="J80" s="262"/>
      <c r="K80" s="268"/>
      <c r="M80" s="18">
        <f>SUM(M78:M79)</f>
        <v>0</v>
      </c>
    </row>
    <row r="81" spans="1:13" ht="18.75" customHeight="1" thickTop="1" x14ac:dyDescent="0.2">
      <c r="A81" s="485" t="s">
        <v>22</v>
      </c>
      <c r="B81" s="486"/>
      <c r="C81" s="487">
        <f>SUM(C58:C80)</f>
        <v>0</v>
      </c>
      <c r="D81" s="488"/>
      <c r="E81" s="276"/>
      <c r="F81" s="276"/>
      <c r="G81" s="277"/>
      <c r="H81" s="278"/>
      <c r="I81" s="276"/>
      <c r="J81" s="190"/>
      <c r="K81" s="145"/>
      <c r="M81" s="78" t="str">
        <f>IF(M80=C81,"OK","NG")</f>
        <v>OK</v>
      </c>
    </row>
    <row r="82" spans="1:13" ht="18.75" customHeight="1" thickBot="1" x14ac:dyDescent="0.25">
      <c r="A82" s="187" t="s">
        <v>94</v>
      </c>
      <c r="B82" s="3" t="s">
        <v>171</v>
      </c>
      <c r="C82" s="4"/>
      <c r="D82" s="2"/>
      <c r="F82" s="45"/>
      <c r="G82" s="4" t="s">
        <v>157</v>
      </c>
      <c r="K82" s="188" t="s">
        <v>121</v>
      </c>
      <c r="M82" s="433" t="s">
        <v>50</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143" t="s">
        <v>43</v>
      </c>
      <c r="H84" s="143" t="s">
        <v>1</v>
      </c>
      <c r="I84" s="142" t="s">
        <v>44</v>
      </c>
      <c r="J84" s="464"/>
      <c r="K84" s="416"/>
      <c r="M84" s="433"/>
    </row>
    <row r="85" spans="1:13" ht="22.5" customHeight="1" x14ac:dyDescent="0.2">
      <c r="A85" s="497"/>
      <c r="B85" s="498"/>
      <c r="C85" s="501"/>
      <c r="D85" s="502"/>
      <c r="E85" s="52"/>
      <c r="F85" s="222"/>
      <c r="G85" s="229"/>
      <c r="H85" s="293"/>
      <c r="I85" s="222"/>
      <c r="J85" s="279"/>
      <c r="K85" s="250"/>
      <c r="M85" s="433"/>
    </row>
    <row r="86" spans="1:13" ht="22.5" customHeight="1" x14ac:dyDescent="0.2">
      <c r="A86" s="491"/>
      <c r="B86" s="490"/>
      <c r="C86" s="501"/>
      <c r="D86" s="502"/>
      <c r="E86" s="52"/>
      <c r="F86" s="9"/>
      <c r="G86" s="227"/>
      <c r="H86" s="290"/>
      <c r="I86" s="9"/>
      <c r="J86" s="11"/>
      <c r="K86" s="38"/>
      <c r="M86" s="433"/>
    </row>
    <row r="87" spans="1:13" ht="22.5" customHeight="1" x14ac:dyDescent="0.2">
      <c r="A87" s="491"/>
      <c r="B87" s="490"/>
      <c r="C87" s="501"/>
      <c r="D87" s="502"/>
      <c r="E87" s="52"/>
      <c r="F87" s="10"/>
      <c r="G87" s="227"/>
      <c r="H87" s="290"/>
      <c r="I87" s="9"/>
      <c r="J87" s="260"/>
      <c r="K87" s="39"/>
      <c r="M87" s="433"/>
    </row>
    <row r="88" spans="1:13" ht="22.5" customHeight="1" x14ac:dyDescent="0.2">
      <c r="A88" s="491"/>
      <c r="B88" s="490"/>
      <c r="C88" s="501"/>
      <c r="D88" s="502"/>
      <c r="E88" s="52"/>
      <c r="F88" s="9"/>
      <c r="G88" s="227"/>
      <c r="H88" s="290"/>
      <c r="I88" s="9"/>
      <c r="J88" s="260"/>
      <c r="K88" s="39"/>
      <c r="M88" s="433"/>
    </row>
    <row r="89" spans="1:13" ht="22.5" customHeight="1" x14ac:dyDescent="0.2">
      <c r="A89" s="489"/>
      <c r="B89" s="490"/>
      <c r="C89" s="501"/>
      <c r="D89" s="502"/>
      <c r="E89" s="52"/>
      <c r="F89" s="10"/>
      <c r="G89" s="227"/>
      <c r="H89" s="290"/>
      <c r="I89" s="9"/>
      <c r="J89" s="260"/>
      <c r="K89" s="39"/>
      <c r="M89" s="433"/>
    </row>
    <row r="90" spans="1:13" ht="22.5" customHeight="1" x14ac:dyDescent="0.2">
      <c r="A90" s="489"/>
      <c r="B90" s="490"/>
      <c r="C90" s="501"/>
      <c r="D90" s="502"/>
      <c r="E90" s="52"/>
      <c r="F90" s="253"/>
      <c r="G90" s="227"/>
      <c r="H90" s="290"/>
      <c r="I90" s="9"/>
      <c r="J90" s="260"/>
      <c r="K90" s="39"/>
      <c r="M90" s="433"/>
    </row>
    <row r="91" spans="1:13" ht="22.5" customHeight="1" x14ac:dyDescent="0.2">
      <c r="A91" s="489"/>
      <c r="B91" s="490"/>
      <c r="C91" s="501"/>
      <c r="D91" s="502"/>
      <c r="E91" s="52"/>
      <c r="F91" s="9"/>
      <c r="G91" s="227"/>
      <c r="H91" s="290"/>
      <c r="I91" s="9"/>
      <c r="J91" s="260"/>
      <c r="K91" s="39"/>
      <c r="M91" s="433"/>
    </row>
    <row r="92" spans="1:13" ht="22.5" customHeight="1" x14ac:dyDescent="0.2">
      <c r="A92" s="489"/>
      <c r="B92" s="490"/>
      <c r="C92" s="501"/>
      <c r="D92" s="502"/>
      <c r="E92" s="52"/>
      <c r="F92" s="9"/>
      <c r="G92" s="227"/>
      <c r="H92" s="290"/>
      <c r="I92" s="9"/>
      <c r="J92" s="260"/>
      <c r="K92" s="39"/>
      <c r="M92" s="433"/>
    </row>
    <row r="93" spans="1:13" ht="22.5" customHeight="1" x14ac:dyDescent="0.2">
      <c r="A93" s="489"/>
      <c r="B93" s="490"/>
      <c r="C93" s="501"/>
      <c r="D93" s="502"/>
      <c r="E93" s="52"/>
      <c r="F93" s="9"/>
      <c r="G93" s="227"/>
      <c r="H93" s="290"/>
      <c r="I93" s="9"/>
      <c r="J93" s="260"/>
      <c r="K93" s="39"/>
      <c r="M93" s="433"/>
    </row>
    <row r="94" spans="1:13" ht="22.5" customHeight="1" x14ac:dyDescent="0.2">
      <c r="A94" s="489"/>
      <c r="B94" s="490"/>
      <c r="C94" s="501"/>
      <c r="D94" s="502"/>
      <c r="E94" s="52"/>
      <c r="F94" s="9"/>
      <c r="G94" s="227"/>
      <c r="H94" s="290"/>
      <c r="I94" s="9"/>
      <c r="J94" s="260"/>
      <c r="K94" s="39"/>
      <c r="M94" s="433"/>
    </row>
    <row r="95" spans="1:13" ht="22.5" customHeight="1" x14ac:dyDescent="0.2">
      <c r="A95" s="491"/>
      <c r="B95" s="490"/>
      <c r="C95" s="501"/>
      <c r="D95" s="502"/>
      <c r="E95" s="52"/>
      <c r="F95" s="10"/>
      <c r="G95" s="227"/>
      <c r="H95" s="227"/>
      <c r="I95" s="10"/>
      <c r="J95" s="11"/>
      <c r="K95" s="39"/>
      <c r="M95" s="433"/>
    </row>
    <row r="96" spans="1:13" ht="22.5" customHeight="1" x14ac:dyDescent="0.2">
      <c r="A96" s="491"/>
      <c r="B96" s="496"/>
      <c r="C96" s="501"/>
      <c r="D96" s="502"/>
      <c r="E96" s="52"/>
      <c r="F96" s="10"/>
      <c r="G96" s="227"/>
      <c r="H96" s="290"/>
      <c r="I96" s="9"/>
      <c r="J96" s="260"/>
      <c r="K96" s="39"/>
      <c r="M96" s="433"/>
    </row>
    <row r="97" spans="1:13" ht="22.5" customHeight="1" x14ac:dyDescent="0.2">
      <c r="A97" s="491"/>
      <c r="B97" s="496"/>
      <c r="C97" s="501"/>
      <c r="D97" s="502"/>
      <c r="E97" s="52"/>
      <c r="F97" s="10"/>
      <c r="G97" s="227"/>
      <c r="H97" s="227"/>
      <c r="I97" s="9"/>
      <c r="J97" s="260"/>
      <c r="K97" s="39"/>
    </row>
    <row r="98" spans="1:13" ht="22.5" customHeight="1" x14ac:dyDescent="0.2">
      <c r="A98" s="494"/>
      <c r="B98" s="495"/>
      <c r="C98" s="501"/>
      <c r="D98" s="502"/>
      <c r="E98" s="52"/>
      <c r="F98" s="12"/>
      <c r="G98" s="228"/>
      <c r="H98" s="228"/>
      <c r="I98" s="12"/>
      <c r="J98" s="280"/>
      <c r="K98" s="252"/>
    </row>
    <row r="99" spans="1:13" ht="22.5" customHeight="1" x14ac:dyDescent="0.2">
      <c r="A99" s="494"/>
      <c r="B99" s="495"/>
      <c r="C99" s="501"/>
      <c r="D99" s="502"/>
      <c r="E99" s="52"/>
      <c r="F99" s="12"/>
      <c r="G99" s="294"/>
      <c r="H99" s="294"/>
      <c r="I99" s="12"/>
      <c r="J99" s="280"/>
      <c r="K99" s="252"/>
    </row>
    <row r="100" spans="1:13" ht="22.5" customHeight="1" x14ac:dyDescent="0.2">
      <c r="A100" s="489"/>
      <c r="B100" s="490"/>
      <c r="C100" s="501"/>
      <c r="D100" s="502"/>
      <c r="E100" s="52"/>
      <c r="F100" s="9"/>
      <c r="G100" s="227"/>
      <c r="H100" s="290"/>
      <c r="I100" s="9"/>
      <c r="J100" s="260"/>
      <c r="K100" s="39"/>
    </row>
    <row r="101" spans="1:13" ht="22.5" customHeight="1" x14ac:dyDescent="0.2">
      <c r="A101" s="489"/>
      <c r="B101" s="490"/>
      <c r="C101" s="501"/>
      <c r="D101" s="502"/>
      <c r="E101" s="52"/>
      <c r="F101" s="9"/>
      <c r="G101" s="227"/>
      <c r="H101" s="290"/>
      <c r="I101" s="9"/>
      <c r="J101" s="260"/>
      <c r="K101" s="39"/>
    </row>
    <row r="102" spans="1:13" ht="22.5" customHeight="1" x14ac:dyDescent="0.2">
      <c r="A102" s="491"/>
      <c r="B102" s="490"/>
      <c r="C102" s="501"/>
      <c r="D102" s="502"/>
      <c r="E102" s="52"/>
      <c r="F102" s="9"/>
      <c r="G102" s="227"/>
      <c r="H102" s="227"/>
      <c r="I102" s="9"/>
      <c r="J102" s="260"/>
      <c r="K102" s="39"/>
    </row>
    <row r="103" spans="1:13" ht="22.5" customHeight="1" x14ac:dyDescent="0.2">
      <c r="A103" s="489"/>
      <c r="B103" s="490"/>
      <c r="C103" s="501"/>
      <c r="D103" s="502"/>
      <c r="E103" s="52"/>
      <c r="F103" s="9"/>
      <c r="G103" s="227"/>
      <c r="H103" s="290"/>
      <c r="I103" s="9"/>
      <c r="J103" s="260"/>
      <c r="K103" s="39"/>
    </row>
    <row r="104" spans="1:13" ht="22.5" customHeight="1" x14ac:dyDescent="0.2">
      <c r="A104" s="489"/>
      <c r="B104" s="490"/>
      <c r="C104" s="501"/>
      <c r="D104" s="502"/>
      <c r="E104" s="52"/>
      <c r="F104" s="9"/>
      <c r="G104" s="227"/>
      <c r="H104" s="290"/>
      <c r="I104" s="9"/>
      <c r="J104" s="260"/>
      <c r="K104" s="39"/>
    </row>
    <row r="105" spans="1:13" ht="22.5" customHeight="1" x14ac:dyDescent="0.2">
      <c r="A105" s="491"/>
      <c r="B105" s="490"/>
      <c r="C105" s="501"/>
      <c r="D105" s="502"/>
      <c r="E105" s="52"/>
      <c r="F105" s="9"/>
      <c r="G105" s="227"/>
      <c r="H105" s="290"/>
      <c r="I105" s="9"/>
      <c r="J105" s="260"/>
      <c r="K105" s="39"/>
      <c r="M105" s="18">
        <f>SUMIF(E85:E107,"立候補準備",C85:C107)</f>
        <v>0</v>
      </c>
    </row>
    <row r="106" spans="1:13" ht="22.5" customHeight="1" x14ac:dyDescent="0.2">
      <c r="A106" s="489"/>
      <c r="B106" s="490"/>
      <c r="C106" s="501"/>
      <c r="D106" s="502"/>
      <c r="E106" s="52"/>
      <c r="F106" s="9"/>
      <c r="G106" s="227"/>
      <c r="H106" s="290"/>
      <c r="I106" s="9"/>
      <c r="J106" s="260"/>
      <c r="K106" s="39"/>
      <c r="M106" s="18">
        <f>SUMIF(E85:E107,"選 挙 運 動",C85:C107)</f>
        <v>0</v>
      </c>
    </row>
    <row r="107" spans="1:13" ht="22.5" customHeight="1" thickBot="1" x14ac:dyDescent="0.25">
      <c r="A107" s="492"/>
      <c r="B107" s="493"/>
      <c r="C107" s="479"/>
      <c r="D107" s="480"/>
      <c r="E107" s="52"/>
      <c r="F107" s="263"/>
      <c r="G107" s="271"/>
      <c r="H107" s="292"/>
      <c r="I107" s="263"/>
      <c r="J107" s="262"/>
      <c r="K107" s="268"/>
      <c r="M107" s="18">
        <f>SUM(M105:M106)</f>
        <v>0</v>
      </c>
    </row>
    <row r="108" spans="1:13" ht="18.75" customHeight="1" thickTop="1" x14ac:dyDescent="0.2">
      <c r="A108" s="485" t="s">
        <v>22</v>
      </c>
      <c r="B108" s="486"/>
      <c r="C108" s="487">
        <f>SUM(C85:C107)</f>
        <v>0</v>
      </c>
      <c r="D108" s="488"/>
      <c r="E108" s="276"/>
      <c r="F108" s="276"/>
      <c r="G108" s="277"/>
      <c r="H108" s="278"/>
      <c r="I108" s="144"/>
      <c r="J108" s="190"/>
      <c r="K108" s="145"/>
      <c r="M108" s="78" t="str">
        <f>IF(M107=C108,"OK","NG")</f>
        <v>OK</v>
      </c>
    </row>
    <row r="109" spans="1:13" ht="18.75" customHeight="1" thickBot="1" x14ac:dyDescent="0.25">
      <c r="A109" s="187" t="s">
        <v>94</v>
      </c>
      <c r="B109" s="3" t="s">
        <v>171</v>
      </c>
      <c r="C109" s="4"/>
      <c r="D109" s="2"/>
      <c r="F109" s="45"/>
      <c r="G109" s="4" t="s">
        <v>158</v>
      </c>
      <c r="K109" s="188" t="s">
        <v>121</v>
      </c>
      <c r="M109" s="433" t="s">
        <v>51</v>
      </c>
    </row>
    <row r="110" spans="1:13" ht="15" customHeight="1" x14ac:dyDescent="0.2">
      <c r="A110" s="418" t="s">
        <v>0</v>
      </c>
      <c r="B110" s="419"/>
      <c r="C110" s="422" t="s">
        <v>100</v>
      </c>
      <c r="D110" s="419"/>
      <c r="E110" s="419" t="s">
        <v>10</v>
      </c>
      <c r="F110" s="465" t="s">
        <v>3</v>
      </c>
      <c r="G110" s="419" t="s">
        <v>11</v>
      </c>
      <c r="H110" s="419"/>
      <c r="I110" s="419"/>
      <c r="J110" s="463" t="s">
        <v>233</v>
      </c>
      <c r="K110" s="415" t="s">
        <v>9</v>
      </c>
      <c r="M110" s="433"/>
    </row>
    <row r="111" spans="1:13" ht="15" customHeight="1" x14ac:dyDescent="0.2">
      <c r="A111" s="420"/>
      <c r="B111" s="421"/>
      <c r="C111" s="421"/>
      <c r="D111" s="421"/>
      <c r="E111" s="421"/>
      <c r="F111" s="466"/>
      <c r="G111" s="143" t="s">
        <v>43</v>
      </c>
      <c r="H111" s="143" t="s">
        <v>1</v>
      </c>
      <c r="I111" s="142" t="s">
        <v>44</v>
      </c>
      <c r="J111" s="464"/>
      <c r="K111" s="416"/>
      <c r="M111" s="433"/>
    </row>
    <row r="112" spans="1:13" ht="22.5" customHeight="1" x14ac:dyDescent="0.2">
      <c r="A112" s="497"/>
      <c r="B112" s="498"/>
      <c r="C112" s="501"/>
      <c r="D112" s="502"/>
      <c r="E112" s="52"/>
      <c r="F112" s="222"/>
      <c r="G112" s="229"/>
      <c r="H112" s="293"/>
      <c r="I112" s="222"/>
      <c r="J112" s="279"/>
      <c r="K112" s="250"/>
      <c r="M112" s="433"/>
    </row>
    <row r="113" spans="1:13" ht="22.5" customHeight="1" x14ac:dyDescent="0.2">
      <c r="A113" s="491"/>
      <c r="B113" s="490"/>
      <c r="C113" s="501"/>
      <c r="D113" s="502"/>
      <c r="E113" s="52"/>
      <c r="F113" s="9"/>
      <c r="G113" s="227"/>
      <c r="H113" s="290"/>
      <c r="I113" s="9"/>
      <c r="J113" s="11"/>
      <c r="K113" s="38"/>
      <c r="M113" s="433"/>
    </row>
    <row r="114" spans="1:13" ht="22.5" customHeight="1" x14ac:dyDescent="0.2">
      <c r="A114" s="491"/>
      <c r="B114" s="490"/>
      <c r="C114" s="501"/>
      <c r="D114" s="502"/>
      <c r="E114" s="52"/>
      <c r="F114" s="10"/>
      <c r="G114" s="227"/>
      <c r="H114" s="290"/>
      <c r="I114" s="9"/>
      <c r="J114" s="260"/>
      <c r="K114" s="39"/>
      <c r="M114" s="433"/>
    </row>
    <row r="115" spans="1:13" ht="22.5" customHeight="1" x14ac:dyDescent="0.2">
      <c r="A115" s="491"/>
      <c r="B115" s="490"/>
      <c r="C115" s="501"/>
      <c r="D115" s="502"/>
      <c r="E115" s="52"/>
      <c r="F115" s="9"/>
      <c r="G115" s="227"/>
      <c r="H115" s="290"/>
      <c r="I115" s="9"/>
      <c r="J115" s="260"/>
      <c r="K115" s="39"/>
      <c r="M115" s="433"/>
    </row>
    <row r="116" spans="1:13" ht="22.5" customHeight="1" x14ac:dyDescent="0.2">
      <c r="A116" s="489"/>
      <c r="B116" s="490"/>
      <c r="C116" s="501"/>
      <c r="D116" s="502"/>
      <c r="E116" s="52"/>
      <c r="F116" s="10"/>
      <c r="G116" s="227"/>
      <c r="H116" s="290"/>
      <c r="I116" s="9"/>
      <c r="J116" s="260"/>
      <c r="K116" s="39"/>
      <c r="M116" s="433"/>
    </row>
    <row r="117" spans="1:13" ht="22.5" customHeight="1" x14ac:dyDescent="0.2">
      <c r="A117" s="489"/>
      <c r="B117" s="490"/>
      <c r="C117" s="501"/>
      <c r="D117" s="502"/>
      <c r="E117" s="52"/>
      <c r="F117" s="253"/>
      <c r="G117" s="227"/>
      <c r="H117" s="290"/>
      <c r="I117" s="9"/>
      <c r="J117" s="260"/>
      <c r="K117" s="39"/>
      <c r="M117" s="433"/>
    </row>
    <row r="118" spans="1:13" ht="22.5" customHeight="1" x14ac:dyDescent="0.2">
      <c r="A118" s="489"/>
      <c r="B118" s="490"/>
      <c r="C118" s="501"/>
      <c r="D118" s="502"/>
      <c r="E118" s="52"/>
      <c r="F118" s="9"/>
      <c r="G118" s="227"/>
      <c r="H118" s="290"/>
      <c r="I118" s="9"/>
      <c r="J118" s="260"/>
      <c r="K118" s="39"/>
      <c r="M118" s="433"/>
    </row>
    <row r="119" spans="1:13" ht="22.5" customHeight="1" x14ac:dyDescent="0.2">
      <c r="A119" s="489"/>
      <c r="B119" s="490"/>
      <c r="C119" s="501"/>
      <c r="D119" s="502"/>
      <c r="E119" s="52"/>
      <c r="F119" s="9"/>
      <c r="G119" s="227"/>
      <c r="H119" s="290"/>
      <c r="I119" s="9"/>
      <c r="J119" s="260"/>
      <c r="K119" s="39"/>
      <c r="M119" s="433"/>
    </row>
    <row r="120" spans="1:13" ht="22.5" customHeight="1" x14ac:dyDescent="0.2">
      <c r="A120" s="489"/>
      <c r="B120" s="490"/>
      <c r="C120" s="501"/>
      <c r="D120" s="502"/>
      <c r="E120" s="52"/>
      <c r="F120" s="9"/>
      <c r="G120" s="227"/>
      <c r="H120" s="290"/>
      <c r="I120" s="9"/>
      <c r="J120" s="260"/>
      <c r="K120" s="39"/>
      <c r="M120" s="433"/>
    </row>
    <row r="121" spans="1:13" ht="22.5" customHeight="1" x14ac:dyDescent="0.2">
      <c r="A121" s="489"/>
      <c r="B121" s="490"/>
      <c r="C121" s="501"/>
      <c r="D121" s="502"/>
      <c r="E121" s="52"/>
      <c r="F121" s="9"/>
      <c r="G121" s="227"/>
      <c r="H121" s="290"/>
      <c r="I121" s="9"/>
      <c r="J121" s="260"/>
      <c r="K121" s="39"/>
      <c r="M121" s="433"/>
    </row>
    <row r="122" spans="1:13" ht="22.5" customHeight="1" x14ac:dyDescent="0.2">
      <c r="A122" s="491"/>
      <c r="B122" s="490"/>
      <c r="C122" s="501"/>
      <c r="D122" s="502"/>
      <c r="E122" s="52"/>
      <c r="F122" s="10"/>
      <c r="G122" s="227"/>
      <c r="H122" s="227"/>
      <c r="I122" s="10"/>
      <c r="J122" s="11"/>
      <c r="K122" s="39"/>
      <c r="M122" s="433"/>
    </row>
    <row r="123" spans="1:13" ht="22.5" customHeight="1" x14ac:dyDescent="0.2">
      <c r="A123" s="491"/>
      <c r="B123" s="496"/>
      <c r="C123" s="501"/>
      <c r="D123" s="502"/>
      <c r="E123" s="52"/>
      <c r="F123" s="10"/>
      <c r="G123" s="227"/>
      <c r="H123" s="290"/>
      <c r="I123" s="9"/>
      <c r="J123" s="260"/>
      <c r="K123" s="39"/>
      <c r="M123" s="433"/>
    </row>
    <row r="124" spans="1:13" ht="22.5" customHeight="1" x14ac:dyDescent="0.2">
      <c r="A124" s="491"/>
      <c r="B124" s="496"/>
      <c r="C124" s="501"/>
      <c r="D124" s="502"/>
      <c r="E124" s="52"/>
      <c r="F124" s="10"/>
      <c r="G124" s="227"/>
      <c r="H124" s="227"/>
      <c r="I124" s="9"/>
      <c r="J124" s="260"/>
      <c r="K124" s="39"/>
    </row>
    <row r="125" spans="1:13" ht="22.5" customHeight="1" x14ac:dyDescent="0.2">
      <c r="A125" s="494"/>
      <c r="B125" s="495"/>
      <c r="C125" s="501"/>
      <c r="D125" s="502"/>
      <c r="E125" s="52"/>
      <c r="F125" s="12"/>
      <c r="G125" s="228"/>
      <c r="H125" s="228"/>
      <c r="I125" s="12"/>
      <c r="J125" s="280"/>
      <c r="K125" s="252"/>
    </row>
    <row r="126" spans="1:13" ht="22.5" customHeight="1" x14ac:dyDescent="0.2">
      <c r="A126" s="494"/>
      <c r="B126" s="495"/>
      <c r="C126" s="501"/>
      <c r="D126" s="502"/>
      <c r="E126" s="52"/>
      <c r="F126" s="12"/>
      <c r="G126" s="294"/>
      <c r="H126" s="294"/>
      <c r="I126" s="12"/>
      <c r="J126" s="280"/>
      <c r="K126" s="252"/>
    </row>
    <row r="127" spans="1:13" ht="22.5" customHeight="1" x14ac:dyDescent="0.2">
      <c r="A127" s="489"/>
      <c r="B127" s="490"/>
      <c r="C127" s="501"/>
      <c r="D127" s="502"/>
      <c r="E127" s="52"/>
      <c r="F127" s="9"/>
      <c r="G127" s="227"/>
      <c r="H127" s="290"/>
      <c r="I127" s="9"/>
      <c r="J127" s="260"/>
      <c r="K127" s="39"/>
    </row>
    <row r="128" spans="1:13" ht="22.5" customHeight="1" x14ac:dyDescent="0.2">
      <c r="A128" s="489"/>
      <c r="B128" s="490"/>
      <c r="C128" s="501"/>
      <c r="D128" s="502"/>
      <c r="E128" s="52"/>
      <c r="F128" s="9"/>
      <c r="G128" s="227"/>
      <c r="H128" s="290"/>
      <c r="I128" s="9"/>
      <c r="J128" s="260"/>
      <c r="K128" s="39"/>
    </row>
    <row r="129" spans="1:13" ht="22.5" customHeight="1" x14ac:dyDescent="0.2">
      <c r="A129" s="491"/>
      <c r="B129" s="490"/>
      <c r="C129" s="501"/>
      <c r="D129" s="502"/>
      <c r="E129" s="52"/>
      <c r="F129" s="9"/>
      <c r="G129" s="227"/>
      <c r="H129" s="227"/>
      <c r="I129" s="9"/>
      <c r="J129" s="260"/>
      <c r="K129" s="39"/>
    </row>
    <row r="130" spans="1:13" ht="22.5" customHeight="1" x14ac:dyDescent="0.2">
      <c r="A130" s="489"/>
      <c r="B130" s="490"/>
      <c r="C130" s="501"/>
      <c r="D130" s="502"/>
      <c r="E130" s="52"/>
      <c r="F130" s="9"/>
      <c r="G130" s="227"/>
      <c r="H130" s="290"/>
      <c r="I130" s="9"/>
      <c r="J130" s="260"/>
      <c r="K130" s="39"/>
    </row>
    <row r="131" spans="1:13" ht="22.5" customHeight="1" x14ac:dyDescent="0.2">
      <c r="A131" s="489"/>
      <c r="B131" s="490"/>
      <c r="C131" s="501"/>
      <c r="D131" s="502"/>
      <c r="E131" s="52"/>
      <c r="F131" s="9"/>
      <c r="G131" s="227"/>
      <c r="H131" s="290"/>
      <c r="I131" s="9"/>
      <c r="J131" s="260"/>
      <c r="K131" s="39"/>
    </row>
    <row r="132" spans="1:13" ht="22.5" customHeight="1" x14ac:dyDescent="0.2">
      <c r="A132" s="491"/>
      <c r="B132" s="490"/>
      <c r="C132" s="501"/>
      <c r="D132" s="502"/>
      <c r="E132" s="52"/>
      <c r="F132" s="9"/>
      <c r="G132" s="227"/>
      <c r="H132" s="290"/>
      <c r="I132" s="9"/>
      <c r="J132" s="260"/>
      <c r="K132" s="39"/>
      <c r="M132" s="18">
        <f>SUMIF(E112:E134,"立候補準備",C112:C134)</f>
        <v>0</v>
      </c>
    </row>
    <row r="133" spans="1:13" ht="22.5" customHeight="1" x14ac:dyDescent="0.2">
      <c r="A133" s="489"/>
      <c r="B133" s="490"/>
      <c r="C133" s="501"/>
      <c r="D133" s="502"/>
      <c r="E133" s="52"/>
      <c r="F133" s="9"/>
      <c r="G133" s="227"/>
      <c r="H133" s="290"/>
      <c r="I133" s="9"/>
      <c r="J133" s="260"/>
      <c r="K133" s="39"/>
      <c r="M133" s="18">
        <f>SUMIF(E112:E134,"選 挙 運 動",C112:C134)</f>
        <v>0</v>
      </c>
    </row>
    <row r="134" spans="1:13" ht="22.5" customHeight="1" thickBot="1" x14ac:dyDescent="0.25">
      <c r="A134" s="492"/>
      <c r="B134" s="493"/>
      <c r="C134" s="479"/>
      <c r="D134" s="480"/>
      <c r="E134" s="52"/>
      <c r="F134" s="263"/>
      <c r="G134" s="271"/>
      <c r="H134" s="292"/>
      <c r="I134" s="263"/>
      <c r="J134" s="262"/>
      <c r="K134" s="268"/>
      <c r="M134" s="18">
        <f>SUM(M132:M133)</f>
        <v>0</v>
      </c>
    </row>
    <row r="135" spans="1:13" ht="18.75" customHeight="1" thickTop="1" x14ac:dyDescent="0.2">
      <c r="A135" s="485" t="s">
        <v>22</v>
      </c>
      <c r="B135" s="486"/>
      <c r="C135" s="487">
        <f>SUM(C112:C134)</f>
        <v>0</v>
      </c>
      <c r="D135" s="488"/>
      <c r="E135" s="276"/>
      <c r="F135" s="276"/>
      <c r="G135" s="277"/>
      <c r="H135" s="278"/>
      <c r="I135" s="276"/>
      <c r="J135" s="190"/>
      <c r="K135" s="145"/>
      <c r="M135" s="78" t="str">
        <f>IF(M134=C135,"OK","NG")</f>
        <v>OK</v>
      </c>
    </row>
  </sheetData>
  <mergeCells count="280">
    <mergeCell ref="C124:D124"/>
    <mergeCell ref="C125:D125"/>
    <mergeCell ref="C135:D135"/>
    <mergeCell ref="C126:D126"/>
    <mergeCell ref="C127:D127"/>
    <mergeCell ref="C128:D128"/>
    <mergeCell ref="C129:D129"/>
    <mergeCell ref="C130:D130"/>
    <mergeCell ref="C131:D131"/>
    <mergeCell ref="C132:D132"/>
    <mergeCell ref="C133:D133"/>
    <mergeCell ref="C134:D134"/>
    <mergeCell ref="C104:D104"/>
    <mergeCell ref="C105:D105"/>
    <mergeCell ref="C106:D106"/>
    <mergeCell ref="C107:D107"/>
    <mergeCell ref="C108:D108"/>
    <mergeCell ref="C112:D112"/>
    <mergeCell ref="C113:D113"/>
    <mergeCell ref="C117:D117"/>
    <mergeCell ref="C118:D118"/>
    <mergeCell ref="C95:D95"/>
    <mergeCell ref="C96:D96"/>
    <mergeCell ref="C97:D97"/>
    <mergeCell ref="C98:D98"/>
    <mergeCell ref="C99:D99"/>
    <mergeCell ref="C100:D100"/>
    <mergeCell ref="C101:D101"/>
    <mergeCell ref="C102:D102"/>
    <mergeCell ref="C103:D103"/>
    <mergeCell ref="C75:D75"/>
    <mergeCell ref="C76:D76"/>
    <mergeCell ref="C77:D77"/>
    <mergeCell ref="C78:D78"/>
    <mergeCell ref="C79:D79"/>
    <mergeCell ref="C80:D80"/>
    <mergeCell ref="C81:D81"/>
    <mergeCell ref="C85:D85"/>
    <mergeCell ref="C93:D93"/>
    <mergeCell ref="C66:D66"/>
    <mergeCell ref="C67:D67"/>
    <mergeCell ref="C68:D68"/>
    <mergeCell ref="C69:D69"/>
    <mergeCell ref="C70:D70"/>
    <mergeCell ref="C71:D71"/>
    <mergeCell ref="C72:D72"/>
    <mergeCell ref="C73:D73"/>
    <mergeCell ref="C74:D74"/>
    <mergeCell ref="C44:D44"/>
    <mergeCell ref="C45:D45"/>
    <mergeCell ref="C46:D46"/>
    <mergeCell ref="C47:D47"/>
    <mergeCell ref="C48:D48"/>
    <mergeCell ref="C49:D49"/>
    <mergeCell ref="C50:D50"/>
    <mergeCell ref="C51:D51"/>
    <mergeCell ref="C52:D52"/>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E56:E57"/>
    <mergeCell ref="F56:F57"/>
    <mergeCell ref="G56:I56"/>
    <mergeCell ref="J56:J57"/>
    <mergeCell ref="K56:K57"/>
    <mergeCell ref="A58:B58"/>
    <mergeCell ref="A59:B59"/>
    <mergeCell ref="A60:B60"/>
    <mergeCell ref="A61:B61"/>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103:B103"/>
    <mergeCell ref="A104:B104"/>
    <mergeCell ref="A105:B105"/>
    <mergeCell ref="A106:B106"/>
    <mergeCell ref="A107:B107"/>
    <mergeCell ref="A98:B98"/>
    <mergeCell ref="A99:B99"/>
    <mergeCell ref="A100:B100"/>
    <mergeCell ref="A101:B101"/>
    <mergeCell ref="A102:B102"/>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34:B134"/>
    <mergeCell ref="A135:B135"/>
    <mergeCell ref="A129:B129"/>
    <mergeCell ref="A130:B130"/>
    <mergeCell ref="A131:B131"/>
    <mergeCell ref="A132:B132"/>
    <mergeCell ref="A133:B133"/>
    <mergeCell ref="A124:B124"/>
    <mergeCell ref="A125:B125"/>
    <mergeCell ref="A126:B126"/>
    <mergeCell ref="A127:B127"/>
    <mergeCell ref="A128:B128"/>
  </mergeCells>
  <phoneticPr fontId="2"/>
  <dataValidations disablePrompts="1" count="1">
    <dataValidation type="list" allowBlank="1" showInputMessage="1" showErrorMessage="1" sqref="E4:E26 E58:E80 E85:E107 E112:E134 E31:E52">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O124"/>
  <sheetViews>
    <sheetView view="pageBreakPreview" zoomScaleNormal="100" zoomScaleSheetLayoutView="100" workbookViewId="0">
      <selection activeCell="O19" sqref="O19"/>
    </sheetView>
  </sheetViews>
  <sheetFormatPr defaultColWidth="9" defaultRowHeight="13.2" x14ac:dyDescent="0.2"/>
  <cols>
    <col min="1" max="1" width="2.77734375" style="1" customWidth="1"/>
    <col min="2" max="2" width="9.44140625" style="1" customWidth="1"/>
    <col min="3" max="5" width="11.6640625" style="1" customWidth="1"/>
    <col min="6" max="6" width="18.77734375" style="1" customWidth="1"/>
    <col min="7" max="7" width="3.77734375" style="1" customWidth="1"/>
    <col min="8" max="8" width="17.44140625" style="1" customWidth="1"/>
    <col min="9" max="9" width="12.44140625" style="1" customWidth="1"/>
    <col min="10" max="10" width="20" style="1" customWidth="1"/>
    <col min="11" max="11" width="6.21875" style="1" customWidth="1"/>
    <col min="12" max="12" width="11.88671875" style="1" customWidth="1"/>
    <col min="13" max="13" width="2" style="1" customWidth="1"/>
    <col min="14" max="16384" width="9" style="1"/>
  </cols>
  <sheetData>
    <row r="1" spans="1:15" ht="18.75" customHeight="1" thickBot="1" x14ac:dyDescent="0.25">
      <c r="A1" s="187" t="s">
        <v>94</v>
      </c>
      <c r="B1" s="3" t="s">
        <v>127</v>
      </c>
      <c r="C1" s="4"/>
      <c r="D1" s="2"/>
      <c r="E1" s="45"/>
      <c r="F1" s="214" t="s">
        <v>155</v>
      </c>
      <c r="G1" s="2"/>
      <c r="K1" s="553" t="s">
        <v>132</v>
      </c>
      <c r="L1" s="553"/>
      <c r="N1" s="526" t="s">
        <v>48</v>
      </c>
    </row>
    <row r="2" spans="1:15" ht="15" customHeight="1" x14ac:dyDescent="0.2">
      <c r="A2" s="527"/>
      <c r="B2" s="528"/>
      <c r="C2" s="548" t="s">
        <v>131</v>
      </c>
      <c r="D2" s="549"/>
      <c r="E2" s="531"/>
      <c r="F2" s="533"/>
      <c r="G2" s="533"/>
      <c r="H2" s="533"/>
      <c r="I2" s="533"/>
      <c r="J2" s="534"/>
      <c r="K2" s="536"/>
      <c r="L2" s="537"/>
      <c r="N2" s="526"/>
    </row>
    <row r="3" spans="1:15" ht="15" customHeight="1" x14ac:dyDescent="0.2">
      <c r="A3" s="529"/>
      <c r="B3" s="530"/>
      <c r="C3" s="550"/>
      <c r="D3" s="551"/>
      <c r="E3" s="532"/>
      <c r="F3" s="540"/>
      <c r="G3" s="541"/>
      <c r="H3" s="199"/>
      <c r="I3" s="200"/>
      <c r="J3" s="535"/>
      <c r="K3" s="538"/>
      <c r="L3" s="539"/>
      <c r="N3" s="526"/>
    </row>
    <row r="4" spans="1:15" ht="22.5" customHeight="1" x14ac:dyDescent="0.2">
      <c r="A4" s="374" t="s">
        <v>134</v>
      </c>
      <c r="B4" s="13" t="s">
        <v>4</v>
      </c>
      <c r="C4" s="394">
        <f>SUM('【様式5-1】人件費'!M24,'【様式5-2の1】家屋費（選挙事務所費）'!M24,'【様式5-2の2】家屋費（集合会場費）'!M24,'【様式5-3】通信費'!M24,'【様式5-4】交通費'!M24,'【様式5-5】印刷費'!M24,'【様式5-6】広告費'!M24,'【様式5-7】文具費'!M24,'【様式5-8】食糧費'!M50,'【様式5-9】休泊費'!M24,'【様式5-10】雑費'!M50)</f>
        <v>0</v>
      </c>
      <c r="D4" s="395"/>
      <c r="E4" s="26"/>
      <c r="F4" s="114"/>
      <c r="G4" s="115"/>
      <c r="H4" s="26"/>
      <c r="I4" s="26"/>
      <c r="J4" s="26"/>
      <c r="K4" s="114"/>
      <c r="L4" s="116"/>
      <c r="N4" s="526"/>
      <c r="O4" s="19" t="s">
        <v>205</v>
      </c>
    </row>
    <row r="5" spans="1:15" ht="22.5" customHeight="1" x14ac:dyDescent="0.2">
      <c r="A5" s="374"/>
      <c r="B5" s="14" t="s">
        <v>5</v>
      </c>
      <c r="C5" s="394">
        <f>SUM('【様式5-1】人件費'!M25,'【様式5-2の1】家屋費（選挙事務所費）'!M25,'【様式5-2の2】家屋費（集合会場費）'!M25,'【様式5-3】通信費'!M25,'【様式5-4】交通費'!M25,'【様式5-5】印刷費'!M25,'【様式5-6】広告費'!M25,'【様式5-7】文具費'!M25,'【様式5-8】食糧費'!M51,'【様式5-9】休泊費'!M25,'【様式5-10】雑費'!M51)</f>
        <v>0</v>
      </c>
      <c r="D5" s="395"/>
      <c r="E5" s="26"/>
      <c r="F5" s="114"/>
      <c r="G5" s="115"/>
      <c r="H5" s="26"/>
      <c r="I5" s="26"/>
      <c r="J5" s="26"/>
      <c r="K5" s="114"/>
      <c r="L5" s="116"/>
      <c r="N5" s="526"/>
      <c r="O5" s="19" t="s">
        <v>205</v>
      </c>
    </row>
    <row r="6" spans="1:15" ht="22.5" customHeight="1" thickBot="1" x14ac:dyDescent="0.25">
      <c r="A6" s="375"/>
      <c r="B6" s="7" t="s">
        <v>2</v>
      </c>
      <c r="C6" s="544">
        <f>SUM(C4:C5)</f>
        <v>0</v>
      </c>
      <c r="D6" s="545"/>
      <c r="E6" s="27"/>
      <c r="F6" s="117"/>
      <c r="G6" s="118"/>
      <c r="H6" s="27"/>
      <c r="I6" s="27"/>
      <c r="J6" s="27"/>
      <c r="K6" s="117"/>
      <c r="L6" s="119"/>
      <c r="N6" s="526"/>
      <c r="O6" s="19" t="s">
        <v>205</v>
      </c>
    </row>
    <row r="7" spans="1:15" ht="22.5" customHeight="1" thickTop="1" x14ac:dyDescent="0.2">
      <c r="A7" s="401" t="s">
        <v>19</v>
      </c>
      <c r="B7" s="15" t="s">
        <v>4</v>
      </c>
      <c r="C7" s="559"/>
      <c r="D7" s="560"/>
      <c r="E7" s="28"/>
      <c r="F7" s="120"/>
      <c r="G7" s="121"/>
      <c r="H7" s="28"/>
      <c r="I7" s="28"/>
      <c r="J7" s="28"/>
      <c r="K7" s="120"/>
      <c r="L7" s="122"/>
      <c r="N7" s="526"/>
    </row>
    <row r="8" spans="1:15" ht="22.5" customHeight="1" x14ac:dyDescent="0.2">
      <c r="A8" s="374"/>
      <c r="B8" s="14" t="s">
        <v>5</v>
      </c>
      <c r="C8" s="561"/>
      <c r="D8" s="562"/>
      <c r="E8" s="26"/>
      <c r="F8" s="114"/>
      <c r="G8" s="115"/>
      <c r="H8" s="26"/>
      <c r="I8" s="26"/>
      <c r="J8" s="26"/>
      <c r="K8" s="114"/>
      <c r="L8" s="116"/>
      <c r="N8" s="526"/>
    </row>
    <row r="9" spans="1:15" ht="22.5" customHeight="1" thickBot="1" x14ac:dyDescent="0.25">
      <c r="A9" s="402"/>
      <c r="B9" s="8" t="s">
        <v>2</v>
      </c>
      <c r="C9" s="424"/>
      <c r="D9" s="425"/>
      <c r="E9" s="29"/>
      <c r="F9" s="123"/>
      <c r="G9" s="124"/>
      <c r="H9" s="29"/>
      <c r="I9" s="29"/>
      <c r="J9" s="29"/>
      <c r="K9" s="123"/>
      <c r="L9" s="125"/>
      <c r="N9" s="526"/>
    </row>
    <row r="10" spans="1:15" ht="22.5" customHeight="1" thickTop="1" x14ac:dyDescent="0.2">
      <c r="A10" s="373" t="s">
        <v>135</v>
      </c>
      <c r="B10" s="16" t="s">
        <v>4</v>
      </c>
      <c r="C10" s="392">
        <f>C4+C7</f>
        <v>0</v>
      </c>
      <c r="D10" s="393"/>
      <c r="E10" s="30"/>
      <c r="F10" s="126"/>
      <c r="G10" s="127"/>
      <c r="H10" s="30"/>
      <c r="I10" s="30"/>
      <c r="J10" s="30"/>
      <c r="K10" s="126"/>
      <c r="L10" s="128"/>
      <c r="N10" s="526"/>
      <c r="O10" s="19" t="s">
        <v>205</v>
      </c>
    </row>
    <row r="11" spans="1:15" ht="22.5" customHeight="1" x14ac:dyDescent="0.2">
      <c r="A11" s="374"/>
      <c r="B11" s="14" t="s">
        <v>5</v>
      </c>
      <c r="C11" s="394">
        <f>C5+C8</f>
        <v>0</v>
      </c>
      <c r="D11" s="395"/>
      <c r="E11" s="26"/>
      <c r="F11" s="114"/>
      <c r="G11" s="115"/>
      <c r="H11" s="26"/>
      <c r="I11" s="26"/>
      <c r="J11" s="26"/>
      <c r="K11" s="114"/>
      <c r="L11" s="116"/>
      <c r="N11" s="526"/>
      <c r="O11" s="19" t="s">
        <v>205</v>
      </c>
    </row>
    <row r="12" spans="1:15" ht="22.5" customHeight="1" thickBot="1" x14ac:dyDescent="0.25">
      <c r="A12" s="375"/>
      <c r="B12" s="7" t="s">
        <v>12</v>
      </c>
      <c r="C12" s="396">
        <f>SUM(C10:C11)</f>
        <v>0</v>
      </c>
      <c r="D12" s="397"/>
      <c r="E12" s="27"/>
      <c r="F12" s="117"/>
      <c r="G12" s="118"/>
      <c r="H12" s="27"/>
      <c r="I12" s="27"/>
      <c r="J12" s="27"/>
      <c r="K12" s="129"/>
      <c r="L12" s="130"/>
      <c r="N12" s="526"/>
      <c r="O12" s="19" t="s">
        <v>205</v>
      </c>
    </row>
    <row r="13" spans="1:15" ht="18.75" customHeight="1" x14ac:dyDescent="0.2">
      <c r="A13" s="513" t="s">
        <v>207</v>
      </c>
      <c r="B13" s="514"/>
      <c r="C13" s="380" t="s">
        <v>14</v>
      </c>
      <c r="D13" s="380"/>
      <c r="E13" s="380"/>
      <c r="F13" s="452" t="s">
        <v>15</v>
      </c>
      <c r="G13" s="448"/>
      <c r="H13" s="380" t="s">
        <v>16</v>
      </c>
      <c r="I13" s="380"/>
      <c r="J13" s="380" t="s">
        <v>17</v>
      </c>
      <c r="K13" s="452"/>
      <c r="L13" s="519"/>
    </row>
    <row r="14" spans="1:15" ht="18.75" customHeight="1" x14ac:dyDescent="0.2">
      <c r="A14" s="515"/>
      <c r="B14" s="516"/>
      <c r="C14" s="520" t="s">
        <v>226</v>
      </c>
      <c r="D14" s="520"/>
      <c r="E14" s="520"/>
      <c r="F14" s="148"/>
      <c r="G14" s="58" t="s">
        <v>45</v>
      </c>
      <c r="H14" s="53"/>
      <c r="I14" s="54" t="s">
        <v>46</v>
      </c>
      <c r="J14" s="554">
        <f>F14*H14</f>
        <v>0</v>
      </c>
      <c r="K14" s="555"/>
      <c r="L14" s="55" t="s">
        <v>47</v>
      </c>
    </row>
    <row r="15" spans="1:15" ht="18.75" customHeight="1" x14ac:dyDescent="0.2">
      <c r="A15" s="515"/>
      <c r="B15" s="516"/>
      <c r="C15" s="520" t="s">
        <v>227</v>
      </c>
      <c r="D15" s="520"/>
      <c r="E15" s="520"/>
      <c r="F15" s="148"/>
      <c r="G15" s="58" t="s">
        <v>45</v>
      </c>
      <c r="H15" s="53"/>
      <c r="I15" s="54" t="s">
        <v>46</v>
      </c>
      <c r="J15" s="554">
        <f>F15*H15</f>
        <v>0</v>
      </c>
      <c r="K15" s="555"/>
      <c r="L15" s="56" t="s">
        <v>47</v>
      </c>
    </row>
    <row r="16" spans="1:15" ht="18.75" customHeight="1" thickBot="1" x14ac:dyDescent="0.25">
      <c r="A16" s="517"/>
      <c r="B16" s="518"/>
      <c r="C16" s="382" t="s">
        <v>2</v>
      </c>
      <c r="D16" s="382"/>
      <c r="E16" s="382"/>
      <c r="F16" s="521"/>
      <c r="G16" s="522"/>
      <c r="H16" s="523"/>
      <c r="I16" s="523"/>
      <c r="J16" s="556">
        <f>SUM(J14:K15)</f>
        <v>0</v>
      </c>
      <c r="K16" s="557"/>
      <c r="L16" s="57" t="s">
        <v>47</v>
      </c>
    </row>
    <row r="17" spans="1:14" ht="14.25" customHeight="1" x14ac:dyDescent="0.2">
      <c r="A17" s="44"/>
      <c r="B17" s="507"/>
      <c r="C17" s="507"/>
      <c r="D17" s="507"/>
      <c r="E17" s="507"/>
      <c r="F17" s="507"/>
      <c r="G17" s="507"/>
      <c r="H17" s="507"/>
      <c r="I17" s="507"/>
      <c r="J17" s="507"/>
      <c r="K17" s="507"/>
      <c r="L17" s="507"/>
    </row>
    <row r="18" spans="1:14" ht="14.25" customHeight="1" x14ac:dyDescent="0.2">
      <c r="A18" s="44"/>
      <c r="B18" s="507"/>
      <c r="C18" s="507"/>
      <c r="D18" s="507"/>
      <c r="E18" s="507"/>
      <c r="F18" s="507"/>
      <c r="G18" s="507"/>
      <c r="H18" s="507"/>
      <c r="I18" s="507"/>
      <c r="J18" s="507"/>
      <c r="K18" s="507"/>
      <c r="L18" s="507"/>
    </row>
    <row r="19" spans="1:14" ht="14.25" customHeight="1" x14ac:dyDescent="0.2">
      <c r="A19" s="44"/>
      <c r="B19" s="510"/>
      <c r="C19" s="510"/>
      <c r="D19" s="510"/>
      <c r="E19" s="510"/>
      <c r="F19" s="510"/>
      <c r="G19" s="510"/>
      <c r="H19" s="510"/>
      <c r="I19" s="510"/>
      <c r="J19" s="510"/>
      <c r="K19" s="510"/>
      <c r="L19" s="510"/>
    </row>
    <row r="20" spans="1:14" ht="22.5" customHeight="1" x14ac:dyDescent="0.2">
      <c r="B20" s="511" t="s">
        <v>6</v>
      </c>
      <c r="C20" s="511"/>
      <c r="D20" s="511"/>
      <c r="E20" s="511"/>
      <c r="F20" s="511"/>
      <c r="G20" s="511"/>
      <c r="H20" s="511"/>
      <c r="I20" s="511"/>
      <c r="J20" s="511"/>
      <c r="K20" s="50"/>
    </row>
    <row r="21" spans="1:14" ht="27" customHeight="1" x14ac:dyDescent="0.2">
      <c r="B21" s="75"/>
      <c r="C21" s="192" t="s">
        <v>7</v>
      </c>
      <c r="D21" s="192" t="s">
        <v>18</v>
      </c>
      <c r="E21" s="75" t="s">
        <v>126</v>
      </c>
      <c r="F21" s="191"/>
      <c r="G21" s="191"/>
    </row>
    <row r="22" spans="1:14" ht="27" customHeight="1" x14ac:dyDescent="0.2">
      <c r="B22" s="75"/>
      <c r="C22" s="213" t="s">
        <v>128</v>
      </c>
      <c r="D22" s="193" t="s">
        <v>129</v>
      </c>
      <c r="E22" s="552"/>
      <c r="F22" s="552"/>
      <c r="G22" s="552"/>
      <c r="H22" s="552"/>
    </row>
    <row r="23" spans="1:14" ht="27" customHeight="1" x14ac:dyDescent="0.2">
      <c r="C23" s="213"/>
      <c r="D23" s="194" t="s">
        <v>130</v>
      </c>
      <c r="E23" s="508"/>
      <c r="F23" s="508"/>
      <c r="G23" s="508"/>
      <c r="H23" s="195"/>
      <c r="J23" s="20"/>
      <c r="K23" s="20"/>
      <c r="L23" s="20"/>
    </row>
    <row r="24" spans="1:14" ht="18.75" customHeight="1" x14ac:dyDescent="0.2">
      <c r="A24" s="512"/>
      <c r="B24" s="512"/>
    </row>
    <row r="25" spans="1:14" ht="14.25" customHeight="1" x14ac:dyDescent="0.2">
      <c r="A25" s="44"/>
      <c r="B25" s="507"/>
      <c r="C25" s="507"/>
      <c r="D25" s="507"/>
      <c r="E25" s="507"/>
      <c r="F25" s="507"/>
      <c r="G25" s="507"/>
      <c r="H25" s="507"/>
      <c r="I25" s="507"/>
      <c r="J25" s="507"/>
      <c r="K25" s="507"/>
      <c r="L25" s="507"/>
    </row>
    <row r="26" spans="1:14" ht="14.25" customHeight="1" x14ac:dyDescent="0.2">
      <c r="A26" s="44"/>
      <c r="B26" s="507"/>
      <c r="C26" s="507"/>
      <c r="D26" s="507"/>
      <c r="E26" s="507"/>
      <c r="F26" s="507"/>
      <c r="G26" s="507"/>
      <c r="H26" s="507"/>
      <c r="I26" s="507"/>
      <c r="J26" s="507"/>
      <c r="K26" s="507"/>
      <c r="L26" s="507"/>
    </row>
    <row r="27" spans="1:14" ht="14.25" customHeight="1" x14ac:dyDescent="0.2">
      <c r="A27" s="44"/>
      <c r="B27" s="507"/>
      <c r="C27" s="507"/>
      <c r="D27" s="507"/>
      <c r="E27" s="507"/>
      <c r="F27" s="507"/>
      <c r="G27" s="507"/>
      <c r="H27" s="507"/>
      <c r="I27" s="507"/>
      <c r="J27" s="507"/>
      <c r="K27" s="507"/>
      <c r="L27" s="507"/>
    </row>
    <row r="28" spans="1:14" ht="14.25" customHeight="1" x14ac:dyDescent="0.2">
      <c r="A28" s="44"/>
      <c r="B28" s="507"/>
      <c r="C28" s="507"/>
      <c r="D28" s="507"/>
      <c r="E28" s="507"/>
      <c r="F28" s="507"/>
      <c r="G28" s="507"/>
      <c r="H28" s="507"/>
      <c r="I28" s="507"/>
      <c r="J28" s="507"/>
      <c r="K28" s="507"/>
      <c r="L28" s="507"/>
    </row>
    <row r="29" spans="1:14" ht="14.25" customHeight="1" x14ac:dyDescent="0.2">
      <c r="A29" s="44"/>
      <c r="B29" s="507"/>
      <c r="C29" s="507"/>
      <c r="D29" s="507"/>
      <c r="E29" s="507"/>
      <c r="F29" s="507"/>
      <c r="G29" s="507"/>
      <c r="H29" s="507"/>
      <c r="I29" s="507"/>
      <c r="J29" s="507"/>
      <c r="K29" s="507"/>
      <c r="L29" s="507"/>
    </row>
    <row r="30" spans="1:14" ht="14.25" customHeight="1" x14ac:dyDescent="0.2">
      <c r="A30" s="44"/>
      <c r="B30" s="507"/>
      <c r="C30" s="507"/>
      <c r="D30" s="507"/>
      <c r="E30" s="507"/>
      <c r="F30" s="507"/>
      <c r="G30" s="507"/>
      <c r="H30" s="507"/>
      <c r="I30" s="507"/>
      <c r="J30" s="507"/>
      <c r="K30" s="507"/>
      <c r="L30" s="507"/>
    </row>
    <row r="31" spans="1:14" ht="14.25" customHeight="1" x14ac:dyDescent="0.2">
      <c r="A31" s="5"/>
      <c r="B31" s="6"/>
    </row>
    <row r="32" spans="1:14" ht="18.75" customHeight="1" thickBot="1" x14ac:dyDescent="0.25">
      <c r="A32" s="187" t="s">
        <v>94</v>
      </c>
      <c r="B32" s="3" t="s">
        <v>127</v>
      </c>
      <c r="C32" s="4"/>
      <c r="D32" s="2"/>
      <c r="E32" s="45"/>
      <c r="F32" s="214" t="s">
        <v>156</v>
      </c>
      <c r="G32" s="2"/>
      <c r="K32" s="553" t="s">
        <v>132</v>
      </c>
      <c r="L32" s="553"/>
      <c r="N32" s="526" t="s">
        <v>49</v>
      </c>
    </row>
    <row r="33" spans="1:15" ht="15" customHeight="1" x14ac:dyDescent="0.2">
      <c r="A33" s="527"/>
      <c r="B33" s="528"/>
      <c r="C33" s="548" t="s">
        <v>131</v>
      </c>
      <c r="D33" s="549"/>
      <c r="E33" s="531"/>
      <c r="F33" s="533"/>
      <c r="G33" s="533"/>
      <c r="H33" s="533"/>
      <c r="I33" s="533"/>
      <c r="J33" s="534"/>
      <c r="K33" s="536"/>
      <c r="L33" s="537"/>
      <c r="N33" s="526"/>
    </row>
    <row r="34" spans="1:15" ht="15" customHeight="1" x14ac:dyDescent="0.2">
      <c r="A34" s="529"/>
      <c r="B34" s="530"/>
      <c r="C34" s="550"/>
      <c r="D34" s="551"/>
      <c r="E34" s="532"/>
      <c r="F34" s="540"/>
      <c r="G34" s="541"/>
      <c r="H34" s="199"/>
      <c r="I34" s="200"/>
      <c r="J34" s="535"/>
      <c r="K34" s="538"/>
      <c r="L34" s="539"/>
      <c r="N34" s="526"/>
    </row>
    <row r="35" spans="1:15" ht="22.5" customHeight="1" x14ac:dyDescent="0.2">
      <c r="A35" s="374" t="s">
        <v>134</v>
      </c>
      <c r="B35" s="13" t="s">
        <v>4</v>
      </c>
      <c r="C35" s="394">
        <f>SUM('【様式5-1】人件費'!M51,'【様式5-2の1】家屋費（選挙事務所費）'!M51,'【様式5-2の2】家屋費（集合会場費）'!M51,'【様式5-3】通信費'!M51,'【様式5-4】交通費'!M51,'【様式5-5】印刷費'!M51,'【様式5-6】広告費'!M51,'【様式5-7】文具費'!M51,'【様式5-8】食糧費'!M78,'【様式5-9】休泊費'!M51,'【様式5-10】雑費'!M78)</f>
        <v>0</v>
      </c>
      <c r="D35" s="395"/>
      <c r="E35" s="26"/>
      <c r="F35" s="114"/>
      <c r="G35" s="115"/>
      <c r="H35" s="26"/>
      <c r="I35" s="26"/>
      <c r="J35" s="26"/>
      <c r="K35" s="114"/>
      <c r="L35" s="116"/>
      <c r="N35" s="526"/>
      <c r="O35" s="19" t="s">
        <v>205</v>
      </c>
    </row>
    <row r="36" spans="1:15" ht="22.5" customHeight="1" x14ac:dyDescent="0.2">
      <c r="A36" s="374"/>
      <c r="B36" s="14" t="s">
        <v>5</v>
      </c>
      <c r="C36" s="394">
        <f>SUM('【様式5-1】人件費'!M52,'【様式5-2の1】家屋費（選挙事務所費）'!M52,'【様式5-2の2】家屋費（集合会場費）'!M52,'【様式5-3】通信費'!M52,'【様式5-4】交通費'!M52,'【様式5-5】印刷費'!M52,'【様式5-6】広告費'!M52,'【様式5-7】文具費'!M52,'【様式5-8】食糧費'!M79,'【様式5-9】休泊費'!M52,'【様式5-10】雑費'!M79)</f>
        <v>0</v>
      </c>
      <c r="D36" s="395"/>
      <c r="E36" s="26"/>
      <c r="F36" s="114"/>
      <c r="G36" s="115"/>
      <c r="H36" s="26"/>
      <c r="I36" s="26"/>
      <c r="J36" s="26"/>
      <c r="K36" s="114"/>
      <c r="L36" s="116"/>
      <c r="N36" s="526"/>
      <c r="O36" s="19" t="s">
        <v>205</v>
      </c>
    </row>
    <row r="37" spans="1:15" ht="22.5" customHeight="1" thickBot="1" x14ac:dyDescent="0.25">
      <c r="A37" s="375"/>
      <c r="B37" s="7" t="s">
        <v>2</v>
      </c>
      <c r="C37" s="544">
        <f>SUM(C35:C36)</f>
        <v>0</v>
      </c>
      <c r="D37" s="545"/>
      <c r="E37" s="27"/>
      <c r="F37" s="117"/>
      <c r="G37" s="118"/>
      <c r="H37" s="27"/>
      <c r="I37" s="27"/>
      <c r="J37" s="27"/>
      <c r="K37" s="117"/>
      <c r="L37" s="119"/>
      <c r="N37" s="526"/>
      <c r="O37" s="19" t="s">
        <v>205</v>
      </c>
    </row>
    <row r="38" spans="1:15" ht="22.5" customHeight="1" thickTop="1" x14ac:dyDescent="0.2">
      <c r="A38" s="401" t="s">
        <v>19</v>
      </c>
      <c r="B38" s="15" t="s">
        <v>4</v>
      </c>
      <c r="C38" s="546">
        <f>C10</f>
        <v>0</v>
      </c>
      <c r="D38" s="547"/>
      <c r="E38" s="28"/>
      <c r="F38" s="120"/>
      <c r="G38" s="121"/>
      <c r="H38" s="28"/>
      <c r="I38" s="28"/>
      <c r="J38" s="28"/>
      <c r="K38" s="120"/>
      <c r="L38" s="122"/>
      <c r="N38" s="526"/>
      <c r="O38" s="19" t="s">
        <v>205</v>
      </c>
    </row>
    <row r="39" spans="1:15" ht="22.5" customHeight="1" x14ac:dyDescent="0.2">
      <c r="A39" s="374"/>
      <c r="B39" s="14" t="s">
        <v>5</v>
      </c>
      <c r="C39" s="430">
        <f>C11</f>
        <v>0</v>
      </c>
      <c r="D39" s="431"/>
      <c r="E39" s="26"/>
      <c r="F39" s="114"/>
      <c r="G39" s="115"/>
      <c r="H39" s="26"/>
      <c r="I39" s="26"/>
      <c r="J39" s="26"/>
      <c r="K39" s="114"/>
      <c r="L39" s="116"/>
      <c r="N39" s="526"/>
      <c r="O39" s="19" t="s">
        <v>205</v>
      </c>
    </row>
    <row r="40" spans="1:15" ht="22.5" customHeight="1" thickBot="1" x14ac:dyDescent="0.25">
      <c r="A40" s="402"/>
      <c r="B40" s="8" t="s">
        <v>2</v>
      </c>
      <c r="C40" s="405">
        <f>SUM(C38:C39)</f>
        <v>0</v>
      </c>
      <c r="D40" s="406"/>
      <c r="E40" s="29"/>
      <c r="F40" s="123"/>
      <c r="G40" s="124"/>
      <c r="H40" s="29"/>
      <c r="I40" s="29"/>
      <c r="J40" s="29"/>
      <c r="K40" s="123"/>
      <c r="L40" s="125"/>
      <c r="N40" s="526"/>
      <c r="O40" s="19" t="s">
        <v>205</v>
      </c>
    </row>
    <row r="41" spans="1:15" ht="22.5" customHeight="1" thickTop="1" x14ac:dyDescent="0.2">
      <c r="A41" s="373" t="s">
        <v>135</v>
      </c>
      <c r="B41" s="16" t="s">
        <v>4</v>
      </c>
      <c r="C41" s="392">
        <f>C35+C38</f>
        <v>0</v>
      </c>
      <c r="D41" s="393"/>
      <c r="E41" s="30"/>
      <c r="F41" s="126"/>
      <c r="G41" s="127"/>
      <c r="H41" s="30"/>
      <c r="I41" s="30"/>
      <c r="J41" s="30"/>
      <c r="K41" s="126"/>
      <c r="L41" s="128"/>
      <c r="N41" s="526"/>
      <c r="O41" s="19" t="s">
        <v>205</v>
      </c>
    </row>
    <row r="42" spans="1:15" ht="22.5" customHeight="1" x14ac:dyDescent="0.2">
      <c r="A42" s="374"/>
      <c r="B42" s="14" t="s">
        <v>5</v>
      </c>
      <c r="C42" s="394">
        <f>C36+C39</f>
        <v>0</v>
      </c>
      <c r="D42" s="395"/>
      <c r="E42" s="26"/>
      <c r="F42" s="114"/>
      <c r="G42" s="115"/>
      <c r="H42" s="26"/>
      <c r="I42" s="26"/>
      <c r="J42" s="26"/>
      <c r="K42" s="114"/>
      <c r="L42" s="116"/>
      <c r="N42" s="526"/>
      <c r="O42" s="19" t="s">
        <v>205</v>
      </c>
    </row>
    <row r="43" spans="1:15" ht="22.5" customHeight="1" thickBot="1" x14ac:dyDescent="0.25">
      <c r="A43" s="375"/>
      <c r="B43" s="7" t="s">
        <v>12</v>
      </c>
      <c r="C43" s="396">
        <f>SUM(C41:C42)</f>
        <v>0</v>
      </c>
      <c r="D43" s="397"/>
      <c r="E43" s="27"/>
      <c r="F43" s="117"/>
      <c r="G43" s="118"/>
      <c r="H43" s="27"/>
      <c r="I43" s="27"/>
      <c r="J43" s="27"/>
      <c r="K43" s="129"/>
      <c r="L43" s="130"/>
      <c r="N43" s="526"/>
      <c r="O43" s="19" t="s">
        <v>205</v>
      </c>
    </row>
    <row r="44" spans="1:15" ht="18.75" customHeight="1" x14ac:dyDescent="0.2">
      <c r="A44" s="513" t="s">
        <v>207</v>
      </c>
      <c r="B44" s="514"/>
      <c r="C44" s="380" t="s">
        <v>14</v>
      </c>
      <c r="D44" s="380"/>
      <c r="E44" s="380"/>
      <c r="F44" s="452" t="s">
        <v>15</v>
      </c>
      <c r="G44" s="448"/>
      <c r="H44" s="380" t="s">
        <v>16</v>
      </c>
      <c r="I44" s="380"/>
      <c r="J44" s="380" t="s">
        <v>17</v>
      </c>
      <c r="K44" s="452"/>
      <c r="L44" s="519"/>
    </row>
    <row r="45" spans="1:15" ht="18.75" customHeight="1" x14ac:dyDescent="0.2">
      <c r="A45" s="515"/>
      <c r="B45" s="516"/>
      <c r="C45" s="520" t="s">
        <v>226</v>
      </c>
      <c r="D45" s="520"/>
      <c r="E45" s="520"/>
      <c r="F45" s="301"/>
      <c r="G45" s="110" t="s">
        <v>13</v>
      </c>
      <c r="H45" s="109"/>
      <c r="I45" s="111" t="s">
        <v>46</v>
      </c>
      <c r="J45" s="542">
        <f>F45*H45</f>
        <v>0</v>
      </c>
      <c r="K45" s="543"/>
      <c r="L45" s="112" t="s">
        <v>47</v>
      </c>
    </row>
    <row r="46" spans="1:15" ht="18.75" customHeight="1" x14ac:dyDescent="0.2">
      <c r="A46" s="515"/>
      <c r="B46" s="516"/>
      <c r="C46" s="520" t="s">
        <v>227</v>
      </c>
      <c r="D46" s="520"/>
      <c r="E46" s="520"/>
      <c r="F46" s="301"/>
      <c r="G46" s="110" t="s">
        <v>13</v>
      </c>
      <c r="H46" s="109"/>
      <c r="I46" s="111" t="s">
        <v>46</v>
      </c>
      <c r="J46" s="542">
        <f>F46*H46</f>
        <v>0</v>
      </c>
      <c r="K46" s="543"/>
      <c r="L46" s="113" t="s">
        <v>47</v>
      </c>
    </row>
    <row r="47" spans="1:15" ht="18.75" customHeight="1" thickBot="1" x14ac:dyDescent="0.25">
      <c r="A47" s="517"/>
      <c r="B47" s="518"/>
      <c r="C47" s="382" t="s">
        <v>2</v>
      </c>
      <c r="D47" s="382"/>
      <c r="E47" s="382"/>
      <c r="F47" s="521"/>
      <c r="G47" s="522"/>
      <c r="H47" s="523"/>
      <c r="I47" s="523"/>
      <c r="J47" s="524">
        <f>SUM(J45:K46)</f>
        <v>0</v>
      </c>
      <c r="K47" s="525"/>
      <c r="L47" s="131" t="s">
        <v>47</v>
      </c>
    </row>
    <row r="48" spans="1:15" ht="14.25" customHeight="1" x14ac:dyDescent="0.2">
      <c r="A48" s="44"/>
      <c r="B48" s="507"/>
      <c r="C48" s="507"/>
      <c r="D48" s="507"/>
      <c r="E48" s="507"/>
      <c r="F48" s="507"/>
      <c r="G48" s="507"/>
      <c r="H48" s="507"/>
      <c r="I48" s="507"/>
      <c r="J48" s="507"/>
      <c r="K48" s="507"/>
      <c r="L48" s="507"/>
    </row>
    <row r="49" spans="1:14" ht="14.25" customHeight="1" x14ac:dyDescent="0.2">
      <c r="A49" s="44"/>
      <c r="B49" s="507"/>
      <c r="C49" s="507"/>
      <c r="D49" s="507"/>
      <c r="E49" s="507"/>
      <c r="F49" s="507"/>
      <c r="G49" s="507"/>
      <c r="H49" s="507"/>
      <c r="I49" s="507"/>
      <c r="J49" s="507"/>
      <c r="K49" s="507"/>
      <c r="L49" s="507"/>
    </row>
    <row r="50" spans="1:14" ht="14.25" customHeight="1" x14ac:dyDescent="0.2">
      <c r="A50" s="44"/>
      <c r="B50" s="510"/>
      <c r="C50" s="510"/>
      <c r="D50" s="510"/>
      <c r="E50" s="510"/>
      <c r="F50" s="510"/>
      <c r="G50" s="510"/>
      <c r="H50" s="510"/>
      <c r="I50" s="510"/>
      <c r="J50" s="510"/>
      <c r="K50" s="510"/>
      <c r="L50" s="510"/>
    </row>
    <row r="51" spans="1:14" ht="22.5" customHeight="1" x14ac:dyDescent="0.2">
      <c r="B51" s="511" t="s">
        <v>6</v>
      </c>
      <c r="C51" s="511"/>
      <c r="D51" s="511"/>
      <c r="E51" s="511"/>
      <c r="F51" s="511"/>
      <c r="G51" s="511"/>
      <c r="H51" s="511"/>
      <c r="I51" s="511"/>
      <c r="J51" s="511"/>
      <c r="K51" s="72"/>
    </row>
    <row r="52" spans="1:14" ht="27" customHeight="1" x14ac:dyDescent="0.2">
      <c r="B52" s="75"/>
      <c r="C52" s="192" t="s">
        <v>208</v>
      </c>
      <c r="D52" s="192" t="s">
        <v>125</v>
      </c>
      <c r="E52" s="75" t="s">
        <v>126</v>
      </c>
      <c r="F52" s="4"/>
      <c r="G52" s="4"/>
      <c r="H52" s="147"/>
    </row>
    <row r="53" spans="1:14" ht="27" customHeight="1" x14ac:dyDescent="0.2">
      <c r="B53" s="75"/>
      <c r="C53" s="213" t="s">
        <v>128</v>
      </c>
      <c r="D53" s="193" t="s">
        <v>129</v>
      </c>
      <c r="E53" s="558">
        <f>E22</f>
        <v>0</v>
      </c>
      <c r="F53" s="558"/>
      <c r="G53" s="558"/>
      <c r="H53" s="558"/>
    </row>
    <row r="54" spans="1:14" ht="27" customHeight="1" x14ac:dyDescent="0.2">
      <c r="C54" s="213"/>
      <c r="D54" s="196" t="s">
        <v>130</v>
      </c>
      <c r="E54" s="509">
        <f>E23</f>
        <v>0</v>
      </c>
      <c r="F54" s="509"/>
      <c r="G54" s="509"/>
      <c r="H54" s="197"/>
      <c r="I54" s="71"/>
      <c r="J54" s="20"/>
      <c r="K54" s="20"/>
      <c r="L54" s="20"/>
    </row>
    <row r="55" spans="1:14" ht="18.75" customHeight="1" x14ac:dyDescent="0.2">
      <c r="A55" s="512"/>
      <c r="B55" s="512"/>
    </row>
    <row r="56" spans="1:14" ht="14.25" customHeight="1" x14ac:dyDescent="0.2">
      <c r="A56" s="44"/>
      <c r="B56" s="507"/>
      <c r="C56" s="507"/>
      <c r="D56" s="507"/>
      <c r="E56" s="507"/>
      <c r="F56" s="507"/>
      <c r="G56" s="507"/>
      <c r="H56" s="507"/>
      <c r="I56" s="507"/>
      <c r="J56" s="507"/>
      <c r="K56" s="507"/>
      <c r="L56" s="507"/>
    </row>
    <row r="57" spans="1:14" ht="14.25" customHeight="1" x14ac:dyDescent="0.2">
      <c r="A57" s="45"/>
      <c r="B57" s="507"/>
      <c r="C57" s="507"/>
      <c r="D57" s="507"/>
      <c r="E57" s="507"/>
      <c r="F57" s="507"/>
      <c r="G57" s="507"/>
      <c r="H57" s="507"/>
      <c r="I57" s="507"/>
      <c r="J57" s="507"/>
      <c r="K57" s="507"/>
      <c r="L57" s="507"/>
    </row>
    <row r="58" spans="1:14" ht="14.25" customHeight="1" x14ac:dyDescent="0.2">
      <c r="A58" s="44"/>
      <c r="B58" s="507"/>
      <c r="C58" s="507"/>
      <c r="D58" s="507"/>
      <c r="E58" s="507"/>
      <c r="F58" s="507"/>
      <c r="G58" s="507"/>
      <c r="H58" s="507"/>
      <c r="I58" s="507"/>
      <c r="J58" s="507"/>
      <c r="K58" s="507"/>
      <c r="L58" s="507"/>
    </row>
    <row r="59" spans="1:14" ht="14.25" customHeight="1" x14ac:dyDescent="0.2">
      <c r="A59" s="44"/>
      <c r="B59" s="507"/>
      <c r="C59" s="507"/>
      <c r="D59" s="507"/>
      <c r="E59" s="507"/>
      <c r="F59" s="507"/>
      <c r="G59" s="507"/>
      <c r="H59" s="507"/>
      <c r="I59" s="507"/>
      <c r="J59" s="507"/>
      <c r="K59" s="507"/>
      <c r="L59" s="507"/>
    </row>
    <row r="60" spans="1:14" ht="14.25" customHeight="1" x14ac:dyDescent="0.2">
      <c r="A60" s="44"/>
      <c r="B60" s="507"/>
      <c r="C60" s="507"/>
      <c r="D60" s="507"/>
      <c r="E60" s="507"/>
      <c r="F60" s="507"/>
      <c r="G60" s="507"/>
      <c r="H60" s="507"/>
      <c r="I60" s="507"/>
      <c r="J60" s="507"/>
      <c r="K60" s="507"/>
      <c r="L60" s="507"/>
    </row>
    <row r="61" spans="1:14" ht="14.25" customHeight="1" x14ac:dyDescent="0.2">
      <c r="A61" s="44"/>
      <c r="B61" s="507"/>
      <c r="C61" s="507"/>
      <c r="D61" s="507"/>
      <c r="E61" s="507"/>
      <c r="F61" s="507"/>
      <c r="G61" s="507"/>
      <c r="H61" s="507"/>
      <c r="I61" s="507"/>
      <c r="J61" s="507"/>
      <c r="K61" s="507"/>
      <c r="L61" s="507"/>
    </row>
    <row r="62" spans="1:14" ht="14.25" customHeight="1" x14ac:dyDescent="0.2">
      <c r="A62" s="5"/>
      <c r="B62" s="6"/>
    </row>
    <row r="63" spans="1:14" ht="18.75" customHeight="1" thickBot="1" x14ac:dyDescent="0.25">
      <c r="A63" s="187" t="s">
        <v>94</v>
      </c>
      <c r="B63" s="3" t="s">
        <v>127</v>
      </c>
      <c r="C63" s="4"/>
      <c r="D63" s="2"/>
      <c r="E63" s="45"/>
      <c r="F63" s="214" t="s">
        <v>157</v>
      </c>
      <c r="G63" s="2"/>
      <c r="K63" s="553" t="s">
        <v>132</v>
      </c>
      <c r="L63" s="553"/>
      <c r="N63" s="526" t="s">
        <v>50</v>
      </c>
    </row>
    <row r="64" spans="1:14" ht="15" customHeight="1" x14ac:dyDescent="0.2">
      <c r="A64" s="527"/>
      <c r="B64" s="528"/>
      <c r="C64" s="548" t="s">
        <v>131</v>
      </c>
      <c r="D64" s="549"/>
      <c r="E64" s="531"/>
      <c r="F64" s="533"/>
      <c r="G64" s="533"/>
      <c r="H64" s="533"/>
      <c r="I64" s="533"/>
      <c r="J64" s="534"/>
      <c r="K64" s="536"/>
      <c r="L64" s="537"/>
      <c r="N64" s="526"/>
    </row>
    <row r="65" spans="1:15" ht="15" customHeight="1" x14ac:dyDescent="0.2">
      <c r="A65" s="529"/>
      <c r="B65" s="530"/>
      <c r="C65" s="550"/>
      <c r="D65" s="551"/>
      <c r="E65" s="532"/>
      <c r="F65" s="540"/>
      <c r="G65" s="541"/>
      <c r="H65" s="199"/>
      <c r="I65" s="200"/>
      <c r="J65" s="535"/>
      <c r="K65" s="538"/>
      <c r="L65" s="539"/>
      <c r="N65" s="526"/>
    </row>
    <row r="66" spans="1:15" ht="22.5" customHeight="1" x14ac:dyDescent="0.2">
      <c r="A66" s="374" t="s">
        <v>134</v>
      </c>
      <c r="B66" s="13" t="s">
        <v>4</v>
      </c>
      <c r="C66" s="394">
        <f>SUM('【様式5-1】人件費'!M78,'【様式5-2の1】家屋費（選挙事務所費）'!M78,'【様式5-2の2】家屋費（集合会場費）'!M78,'【様式5-3】通信費'!M78,'【様式5-4】交通費'!M78,'【様式5-5】印刷費'!M78,'【様式5-6】広告費'!M78,'【様式5-7】文具費'!M78,'【様式5-8】食糧費'!M105,'【様式5-9】休泊費'!M78,'【様式5-10】雑費'!M105)</f>
        <v>0</v>
      </c>
      <c r="D66" s="395"/>
      <c r="E66" s="26"/>
      <c r="F66" s="114"/>
      <c r="G66" s="115"/>
      <c r="H66" s="26"/>
      <c r="I66" s="26"/>
      <c r="J66" s="26"/>
      <c r="K66" s="114"/>
      <c r="L66" s="116"/>
      <c r="N66" s="526"/>
      <c r="O66" s="19" t="s">
        <v>205</v>
      </c>
    </row>
    <row r="67" spans="1:15" ht="22.5" customHeight="1" x14ac:dyDescent="0.2">
      <c r="A67" s="374"/>
      <c r="B67" s="14" t="s">
        <v>5</v>
      </c>
      <c r="C67" s="394">
        <f>SUM('【様式5-1】人件費'!M79,'【様式5-2の1】家屋費（選挙事務所費）'!M79,'【様式5-2の2】家屋費（集合会場費）'!M79,'【様式5-3】通信費'!M79,'【様式5-4】交通費'!M79,'【様式5-5】印刷費'!M79,'【様式5-6】広告費'!M79,'【様式5-7】文具費'!M79,'【様式5-8】食糧費'!M106,'【様式5-9】休泊費'!M79,'【様式5-10】雑費'!M106)</f>
        <v>0</v>
      </c>
      <c r="D67" s="395"/>
      <c r="E67" s="26"/>
      <c r="F67" s="114"/>
      <c r="G67" s="115"/>
      <c r="H67" s="26"/>
      <c r="I67" s="26"/>
      <c r="J67" s="26"/>
      <c r="K67" s="114"/>
      <c r="L67" s="116"/>
      <c r="N67" s="526"/>
      <c r="O67" s="19" t="s">
        <v>205</v>
      </c>
    </row>
    <row r="68" spans="1:15" ht="22.5" customHeight="1" thickBot="1" x14ac:dyDescent="0.25">
      <c r="A68" s="375"/>
      <c r="B68" s="7" t="s">
        <v>2</v>
      </c>
      <c r="C68" s="544">
        <f>SUM(C66:C67)</f>
        <v>0</v>
      </c>
      <c r="D68" s="545"/>
      <c r="E68" s="27"/>
      <c r="F68" s="117"/>
      <c r="G68" s="118"/>
      <c r="H68" s="27"/>
      <c r="I68" s="27"/>
      <c r="J68" s="27"/>
      <c r="K68" s="117"/>
      <c r="L68" s="119"/>
      <c r="N68" s="526"/>
      <c r="O68" s="19" t="s">
        <v>205</v>
      </c>
    </row>
    <row r="69" spans="1:15" ht="22.5" customHeight="1" thickTop="1" x14ac:dyDescent="0.2">
      <c r="A69" s="401" t="s">
        <v>19</v>
      </c>
      <c r="B69" s="15" t="s">
        <v>4</v>
      </c>
      <c r="C69" s="546">
        <f>C41</f>
        <v>0</v>
      </c>
      <c r="D69" s="547"/>
      <c r="E69" s="28"/>
      <c r="F69" s="120"/>
      <c r="G69" s="121"/>
      <c r="H69" s="28"/>
      <c r="I69" s="28"/>
      <c r="J69" s="28"/>
      <c r="K69" s="120"/>
      <c r="L69" s="122"/>
      <c r="N69" s="526"/>
      <c r="O69" s="19" t="s">
        <v>205</v>
      </c>
    </row>
    <row r="70" spans="1:15" ht="22.5" customHeight="1" x14ac:dyDescent="0.2">
      <c r="A70" s="374"/>
      <c r="B70" s="14" t="s">
        <v>5</v>
      </c>
      <c r="C70" s="430">
        <f>C42</f>
        <v>0</v>
      </c>
      <c r="D70" s="431"/>
      <c r="E70" s="26"/>
      <c r="F70" s="114"/>
      <c r="G70" s="115"/>
      <c r="H70" s="26"/>
      <c r="I70" s="26"/>
      <c r="J70" s="26"/>
      <c r="K70" s="114"/>
      <c r="L70" s="116"/>
      <c r="N70" s="526"/>
      <c r="O70" s="19" t="s">
        <v>205</v>
      </c>
    </row>
    <row r="71" spans="1:15" ht="22.5" customHeight="1" thickBot="1" x14ac:dyDescent="0.25">
      <c r="A71" s="402"/>
      <c r="B71" s="8" t="s">
        <v>2</v>
      </c>
      <c r="C71" s="405">
        <f>SUM(C69:C70)</f>
        <v>0</v>
      </c>
      <c r="D71" s="406"/>
      <c r="E71" s="29"/>
      <c r="F71" s="123"/>
      <c r="G71" s="124"/>
      <c r="H71" s="29"/>
      <c r="I71" s="29"/>
      <c r="J71" s="29"/>
      <c r="K71" s="123"/>
      <c r="L71" s="125"/>
      <c r="N71" s="526"/>
      <c r="O71" s="19" t="s">
        <v>205</v>
      </c>
    </row>
    <row r="72" spans="1:15" ht="22.5" customHeight="1" thickTop="1" x14ac:dyDescent="0.2">
      <c r="A72" s="373" t="s">
        <v>135</v>
      </c>
      <c r="B72" s="16" t="s">
        <v>4</v>
      </c>
      <c r="C72" s="392">
        <f>C66+C69</f>
        <v>0</v>
      </c>
      <c r="D72" s="393"/>
      <c r="E72" s="30"/>
      <c r="F72" s="126"/>
      <c r="G72" s="127"/>
      <c r="H72" s="30"/>
      <c r="I72" s="30"/>
      <c r="J72" s="30"/>
      <c r="K72" s="126"/>
      <c r="L72" s="128"/>
      <c r="N72" s="526"/>
      <c r="O72" s="19" t="s">
        <v>205</v>
      </c>
    </row>
    <row r="73" spans="1:15" ht="22.5" customHeight="1" x14ac:dyDescent="0.2">
      <c r="A73" s="374"/>
      <c r="B73" s="14" t="s">
        <v>5</v>
      </c>
      <c r="C73" s="394">
        <f>C67+C70</f>
        <v>0</v>
      </c>
      <c r="D73" s="395"/>
      <c r="E73" s="26"/>
      <c r="F73" s="114"/>
      <c r="G73" s="115"/>
      <c r="H73" s="26"/>
      <c r="I73" s="26"/>
      <c r="J73" s="26"/>
      <c r="K73" s="114"/>
      <c r="L73" s="116"/>
      <c r="N73" s="526"/>
      <c r="O73" s="19" t="s">
        <v>205</v>
      </c>
    </row>
    <row r="74" spans="1:15" ht="22.5" customHeight="1" thickBot="1" x14ac:dyDescent="0.25">
      <c r="A74" s="375"/>
      <c r="B74" s="7" t="s">
        <v>12</v>
      </c>
      <c r="C74" s="396">
        <f>SUM(C72:C73)</f>
        <v>0</v>
      </c>
      <c r="D74" s="397"/>
      <c r="E74" s="27"/>
      <c r="F74" s="117"/>
      <c r="G74" s="118"/>
      <c r="H74" s="27"/>
      <c r="I74" s="27"/>
      <c r="J74" s="27"/>
      <c r="K74" s="129"/>
      <c r="L74" s="130"/>
      <c r="N74" s="526"/>
      <c r="O74" s="19" t="s">
        <v>205</v>
      </c>
    </row>
    <row r="75" spans="1:15" ht="18.75" customHeight="1" x14ac:dyDescent="0.2">
      <c r="A75" s="513" t="s">
        <v>207</v>
      </c>
      <c r="B75" s="514"/>
      <c r="C75" s="380" t="s">
        <v>14</v>
      </c>
      <c r="D75" s="380"/>
      <c r="E75" s="380"/>
      <c r="F75" s="452" t="s">
        <v>15</v>
      </c>
      <c r="G75" s="448"/>
      <c r="H75" s="380" t="s">
        <v>16</v>
      </c>
      <c r="I75" s="380"/>
      <c r="J75" s="380" t="s">
        <v>17</v>
      </c>
      <c r="K75" s="452"/>
      <c r="L75" s="519"/>
    </row>
    <row r="76" spans="1:15" ht="18.75" customHeight="1" x14ac:dyDescent="0.2">
      <c r="A76" s="515"/>
      <c r="B76" s="516"/>
      <c r="C76" s="520" t="s">
        <v>226</v>
      </c>
      <c r="D76" s="520"/>
      <c r="E76" s="520"/>
      <c r="F76" s="301"/>
      <c r="G76" s="110" t="s">
        <v>13</v>
      </c>
      <c r="H76" s="109"/>
      <c r="I76" s="111" t="s">
        <v>46</v>
      </c>
      <c r="J76" s="542">
        <f>F76*H76</f>
        <v>0</v>
      </c>
      <c r="K76" s="543"/>
      <c r="L76" s="112" t="s">
        <v>47</v>
      </c>
    </row>
    <row r="77" spans="1:15" ht="18.75" customHeight="1" x14ac:dyDescent="0.2">
      <c r="A77" s="515"/>
      <c r="B77" s="516"/>
      <c r="C77" s="520" t="s">
        <v>227</v>
      </c>
      <c r="D77" s="520"/>
      <c r="E77" s="520"/>
      <c r="F77" s="301"/>
      <c r="G77" s="110" t="s">
        <v>13</v>
      </c>
      <c r="H77" s="109"/>
      <c r="I77" s="111" t="s">
        <v>46</v>
      </c>
      <c r="J77" s="542">
        <f>F77*H77</f>
        <v>0</v>
      </c>
      <c r="K77" s="543"/>
      <c r="L77" s="113" t="s">
        <v>47</v>
      </c>
    </row>
    <row r="78" spans="1:15" ht="18.75" customHeight="1" thickBot="1" x14ac:dyDescent="0.25">
      <c r="A78" s="517"/>
      <c r="B78" s="518"/>
      <c r="C78" s="382" t="s">
        <v>2</v>
      </c>
      <c r="D78" s="382"/>
      <c r="E78" s="382"/>
      <c r="F78" s="521"/>
      <c r="G78" s="522"/>
      <c r="H78" s="523"/>
      <c r="I78" s="523"/>
      <c r="J78" s="524">
        <f>SUM(J76:K77)</f>
        <v>0</v>
      </c>
      <c r="K78" s="525"/>
      <c r="L78" s="131" t="s">
        <v>47</v>
      </c>
    </row>
    <row r="79" spans="1:15" ht="14.25" customHeight="1" x14ac:dyDescent="0.2">
      <c r="A79" s="44"/>
      <c r="B79" s="507"/>
      <c r="C79" s="507"/>
      <c r="D79" s="507"/>
      <c r="E79" s="507"/>
      <c r="F79" s="507"/>
      <c r="G79" s="507"/>
      <c r="H79" s="507"/>
      <c r="I79" s="507"/>
      <c r="J79" s="507"/>
      <c r="K79" s="507"/>
      <c r="L79" s="507"/>
    </row>
    <row r="80" spans="1:15" ht="14.25" customHeight="1" x14ac:dyDescent="0.2">
      <c r="A80" s="44"/>
      <c r="B80" s="507"/>
      <c r="C80" s="507"/>
      <c r="D80" s="507"/>
      <c r="E80" s="507"/>
      <c r="F80" s="507"/>
      <c r="G80" s="507"/>
      <c r="H80" s="507"/>
      <c r="I80" s="507"/>
      <c r="J80" s="507"/>
      <c r="K80" s="507"/>
      <c r="L80" s="507"/>
    </row>
    <row r="81" spans="1:14" ht="14.25" customHeight="1" x14ac:dyDescent="0.2">
      <c r="A81" s="44"/>
      <c r="B81" s="510"/>
      <c r="C81" s="510"/>
      <c r="D81" s="510"/>
      <c r="E81" s="510"/>
      <c r="F81" s="510"/>
      <c r="G81" s="510"/>
      <c r="H81" s="510"/>
      <c r="I81" s="510"/>
      <c r="J81" s="510"/>
      <c r="K81" s="510"/>
      <c r="L81" s="510"/>
    </row>
    <row r="82" spans="1:14" ht="22.5" customHeight="1" x14ac:dyDescent="0.2">
      <c r="B82" s="511" t="s">
        <v>6</v>
      </c>
      <c r="C82" s="511"/>
      <c r="D82" s="511"/>
      <c r="E82" s="511"/>
      <c r="F82" s="511"/>
      <c r="G82" s="511"/>
      <c r="H82" s="511"/>
      <c r="I82" s="511"/>
      <c r="J82" s="511"/>
      <c r="K82" s="72"/>
    </row>
    <row r="83" spans="1:14" ht="27" customHeight="1" x14ac:dyDescent="0.2">
      <c r="B83" s="75"/>
      <c r="C83" s="192" t="s">
        <v>124</v>
      </c>
      <c r="D83" s="192" t="s">
        <v>125</v>
      </c>
      <c r="E83" s="75" t="s">
        <v>126</v>
      </c>
      <c r="F83" s="4"/>
      <c r="G83" s="4"/>
    </row>
    <row r="84" spans="1:14" ht="27" customHeight="1" x14ac:dyDescent="0.2">
      <c r="B84" s="75"/>
      <c r="C84" s="213" t="s">
        <v>128</v>
      </c>
      <c r="D84" s="193" t="s">
        <v>129</v>
      </c>
      <c r="E84" s="558">
        <f>E22</f>
        <v>0</v>
      </c>
      <c r="F84" s="558"/>
      <c r="G84" s="558"/>
      <c r="H84" s="558"/>
    </row>
    <row r="85" spans="1:14" ht="27" customHeight="1" x14ac:dyDescent="0.2">
      <c r="C85" s="213"/>
      <c r="D85" s="196" t="s">
        <v>130</v>
      </c>
      <c r="E85" s="509">
        <f>E23</f>
        <v>0</v>
      </c>
      <c r="F85" s="509"/>
      <c r="G85" s="509"/>
      <c r="H85" s="197"/>
      <c r="I85" s="71"/>
      <c r="J85" s="20"/>
      <c r="K85" s="20"/>
      <c r="L85" s="20"/>
    </row>
    <row r="86" spans="1:14" ht="18.75" customHeight="1" x14ac:dyDescent="0.2">
      <c r="A86" s="512"/>
      <c r="B86" s="512"/>
    </row>
    <row r="87" spans="1:14" ht="14.25" customHeight="1" x14ac:dyDescent="0.2">
      <c r="A87" s="44"/>
      <c r="B87" s="507"/>
      <c r="C87" s="507"/>
      <c r="D87" s="507"/>
      <c r="E87" s="507"/>
      <c r="F87" s="507"/>
      <c r="G87" s="507"/>
      <c r="H87" s="507"/>
      <c r="I87" s="507"/>
      <c r="J87" s="507"/>
      <c r="K87" s="507"/>
      <c r="L87" s="507"/>
    </row>
    <row r="88" spans="1:14" ht="14.25" customHeight="1" x14ac:dyDescent="0.2">
      <c r="A88" s="45"/>
      <c r="B88" s="507"/>
      <c r="C88" s="507"/>
      <c r="D88" s="507"/>
      <c r="E88" s="507"/>
      <c r="F88" s="507"/>
      <c r="G88" s="507"/>
      <c r="H88" s="507"/>
      <c r="I88" s="507"/>
      <c r="J88" s="507"/>
      <c r="K88" s="507"/>
      <c r="L88" s="507"/>
    </row>
    <row r="89" spans="1:14" ht="14.25" customHeight="1" x14ac:dyDescent="0.2">
      <c r="A89" s="44"/>
      <c r="B89" s="507"/>
      <c r="C89" s="507"/>
      <c r="D89" s="507"/>
      <c r="E89" s="507"/>
      <c r="F89" s="507"/>
      <c r="G89" s="507"/>
      <c r="H89" s="507"/>
      <c r="I89" s="507"/>
      <c r="J89" s="507"/>
      <c r="K89" s="507"/>
      <c r="L89" s="507"/>
    </row>
    <row r="90" spans="1:14" ht="14.25" customHeight="1" x14ac:dyDescent="0.2">
      <c r="A90" s="44"/>
      <c r="B90" s="507"/>
      <c r="C90" s="507"/>
      <c r="D90" s="507"/>
      <c r="E90" s="507"/>
      <c r="F90" s="507"/>
      <c r="G90" s="507"/>
      <c r="H90" s="507"/>
      <c r="I90" s="507"/>
      <c r="J90" s="507"/>
      <c r="K90" s="507"/>
      <c r="L90" s="507"/>
    </row>
    <row r="91" spans="1:14" ht="14.25" customHeight="1" x14ac:dyDescent="0.2">
      <c r="A91" s="44"/>
      <c r="B91" s="507"/>
      <c r="C91" s="507"/>
      <c r="D91" s="507"/>
      <c r="E91" s="507"/>
      <c r="F91" s="507"/>
      <c r="G91" s="507"/>
      <c r="H91" s="507"/>
      <c r="I91" s="507"/>
      <c r="J91" s="507"/>
      <c r="K91" s="507"/>
      <c r="L91" s="507"/>
    </row>
    <row r="92" spans="1:14" ht="14.25" customHeight="1" x14ac:dyDescent="0.2">
      <c r="A92" s="44"/>
      <c r="B92" s="507"/>
      <c r="C92" s="507"/>
      <c r="D92" s="507"/>
      <c r="E92" s="507"/>
      <c r="F92" s="507"/>
      <c r="G92" s="507"/>
      <c r="H92" s="507"/>
      <c r="I92" s="507"/>
      <c r="J92" s="507"/>
      <c r="K92" s="507"/>
      <c r="L92" s="507"/>
    </row>
    <row r="93" spans="1:14" ht="14.25" customHeight="1" x14ac:dyDescent="0.2">
      <c r="A93" s="5"/>
      <c r="B93" s="6"/>
    </row>
    <row r="94" spans="1:14" ht="18.75" customHeight="1" thickBot="1" x14ac:dyDescent="0.25">
      <c r="A94" s="187" t="s">
        <v>94</v>
      </c>
      <c r="B94" s="3" t="s">
        <v>127</v>
      </c>
      <c r="C94" s="4"/>
      <c r="D94" s="2"/>
      <c r="E94" s="45"/>
      <c r="F94" s="214" t="s">
        <v>158</v>
      </c>
      <c r="G94" s="2"/>
      <c r="K94" s="553" t="s">
        <v>132</v>
      </c>
      <c r="L94" s="553"/>
      <c r="N94" s="526" t="s">
        <v>51</v>
      </c>
    </row>
    <row r="95" spans="1:14" ht="15" customHeight="1" x14ac:dyDescent="0.2">
      <c r="A95" s="527"/>
      <c r="B95" s="528"/>
      <c r="C95" s="548" t="s">
        <v>131</v>
      </c>
      <c r="D95" s="549"/>
      <c r="E95" s="531"/>
      <c r="F95" s="533"/>
      <c r="G95" s="533"/>
      <c r="H95" s="533"/>
      <c r="I95" s="533"/>
      <c r="J95" s="534"/>
      <c r="K95" s="536"/>
      <c r="L95" s="537"/>
      <c r="N95" s="526"/>
    </row>
    <row r="96" spans="1:14" ht="15" customHeight="1" x14ac:dyDescent="0.2">
      <c r="A96" s="529"/>
      <c r="B96" s="530"/>
      <c r="C96" s="550"/>
      <c r="D96" s="551"/>
      <c r="E96" s="532"/>
      <c r="F96" s="540"/>
      <c r="G96" s="541"/>
      <c r="H96" s="199"/>
      <c r="I96" s="200"/>
      <c r="J96" s="535"/>
      <c r="K96" s="538"/>
      <c r="L96" s="539"/>
      <c r="N96" s="526"/>
    </row>
    <row r="97" spans="1:15" ht="22.5" customHeight="1" x14ac:dyDescent="0.2">
      <c r="A97" s="374" t="s">
        <v>134</v>
      </c>
      <c r="B97" s="13" t="s">
        <v>4</v>
      </c>
      <c r="C97" s="394">
        <f>SUM('【様式5-1】人件費'!M105,'【様式5-2の1】家屋費（選挙事務所費）'!M105,'【様式5-2の2】家屋費（集合会場費）'!M105,'【様式5-3】通信費'!M105,'【様式5-4】交通費'!M105,'【様式5-5】印刷費'!M105,'【様式5-6】広告費'!M105,'【様式5-7】文具費'!M105,'【様式5-8】食糧費'!M132,'【様式5-9】休泊費'!M105,'【様式5-10】雑費'!M132)</f>
        <v>0</v>
      </c>
      <c r="D97" s="395"/>
      <c r="E97" s="26"/>
      <c r="F97" s="114"/>
      <c r="G97" s="115"/>
      <c r="H97" s="26"/>
      <c r="I97" s="26"/>
      <c r="J97" s="26"/>
      <c r="K97" s="114"/>
      <c r="L97" s="116"/>
      <c r="N97" s="526"/>
      <c r="O97" s="19" t="s">
        <v>205</v>
      </c>
    </row>
    <row r="98" spans="1:15" ht="22.5" customHeight="1" x14ac:dyDescent="0.2">
      <c r="A98" s="374"/>
      <c r="B98" s="14" t="s">
        <v>5</v>
      </c>
      <c r="C98" s="394">
        <f>SUM('【様式5-1】人件費'!M106,'【様式5-2の1】家屋費（選挙事務所費）'!M106,'【様式5-2の2】家屋費（集合会場費）'!M106,'【様式5-3】通信費'!M106,'【様式5-4】交通費'!M106,'【様式5-5】印刷費'!M106,'【様式5-6】広告費'!M106,'【様式5-7】文具費'!M106,'【様式5-8】食糧費'!M133,'【様式5-9】休泊費'!M106,'【様式5-10】雑費'!M133)</f>
        <v>0</v>
      </c>
      <c r="D98" s="395"/>
      <c r="E98" s="26"/>
      <c r="F98" s="114"/>
      <c r="G98" s="115"/>
      <c r="H98" s="26"/>
      <c r="I98" s="26"/>
      <c r="J98" s="26"/>
      <c r="K98" s="114"/>
      <c r="L98" s="116"/>
      <c r="N98" s="526"/>
      <c r="O98" s="19" t="s">
        <v>205</v>
      </c>
    </row>
    <row r="99" spans="1:15" ht="22.5" customHeight="1" thickBot="1" x14ac:dyDescent="0.25">
      <c r="A99" s="375"/>
      <c r="B99" s="7" t="s">
        <v>2</v>
      </c>
      <c r="C99" s="544">
        <f>SUM(C97:C98)</f>
        <v>0</v>
      </c>
      <c r="D99" s="545"/>
      <c r="E99" s="27"/>
      <c r="F99" s="117"/>
      <c r="G99" s="118"/>
      <c r="H99" s="27"/>
      <c r="I99" s="27"/>
      <c r="J99" s="27"/>
      <c r="K99" s="117"/>
      <c r="L99" s="119"/>
      <c r="N99" s="526"/>
      <c r="O99" s="19" t="s">
        <v>205</v>
      </c>
    </row>
    <row r="100" spans="1:15" ht="22.5" customHeight="1" thickTop="1" x14ac:dyDescent="0.2">
      <c r="A100" s="401" t="s">
        <v>19</v>
      </c>
      <c r="B100" s="15" t="s">
        <v>4</v>
      </c>
      <c r="C100" s="546">
        <f>C72</f>
        <v>0</v>
      </c>
      <c r="D100" s="547"/>
      <c r="E100" s="28"/>
      <c r="F100" s="120"/>
      <c r="G100" s="121"/>
      <c r="H100" s="28"/>
      <c r="I100" s="28"/>
      <c r="J100" s="28"/>
      <c r="K100" s="120"/>
      <c r="L100" s="122"/>
      <c r="N100" s="526"/>
      <c r="O100" s="19" t="s">
        <v>205</v>
      </c>
    </row>
    <row r="101" spans="1:15" ht="22.5" customHeight="1" x14ac:dyDescent="0.2">
      <c r="A101" s="374"/>
      <c r="B101" s="14" t="s">
        <v>5</v>
      </c>
      <c r="C101" s="430">
        <f>C73</f>
        <v>0</v>
      </c>
      <c r="D101" s="431"/>
      <c r="E101" s="26"/>
      <c r="F101" s="114"/>
      <c r="G101" s="115"/>
      <c r="H101" s="26"/>
      <c r="I101" s="26"/>
      <c r="J101" s="26"/>
      <c r="K101" s="114"/>
      <c r="L101" s="116"/>
      <c r="N101" s="526"/>
      <c r="O101" s="19" t="s">
        <v>205</v>
      </c>
    </row>
    <row r="102" spans="1:15" ht="22.5" customHeight="1" thickBot="1" x14ac:dyDescent="0.25">
      <c r="A102" s="402"/>
      <c r="B102" s="8" t="s">
        <v>2</v>
      </c>
      <c r="C102" s="405">
        <f>SUM(C100:C101)</f>
        <v>0</v>
      </c>
      <c r="D102" s="406"/>
      <c r="E102" s="29"/>
      <c r="F102" s="123"/>
      <c r="G102" s="124"/>
      <c r="H102" s="29"/>
      <c r="I102" s="29"/>
      <c r="J102" s="29"/>
      <c r="K102" s="123"/>
      <c r="L102" s="125"/>
      <c r="N102" s="526"/>
      <c r="O102" s="19" t="s">
        <v>205</v>
      </c>
    </row>
    <row r="103" spans="1:15" ht="22.5" customHeight="1" thickTop="1" x14ac:dyDescent="0.2">
      <c r="A103" s="373" t="s">
        <v>135</v>
      </c>
      <c r="B103" s="16" t="s">
        <v>4</v>
      </c>
      <c r="C103" s="392">
        <f>C97+C100</f>
        <v>0</v>
      </c>
      <c r="D103" s="393"/>
      <c r="E103" s="30"/>
      <c r="F103" s="126"/>
      <c r="G103" s="127"/>
      <c r="H103" s="30"/>
      <c r="I103" s="30"/>
      <c r="J103" s="30"/>
      <c r="K103" s="126"/>
      <c r="L103" s="128"/>
      <c r="N103" s="526"/>
      <c r="O103" s="19" t="s">
        <v>205</v>
      </c>
    </row>
    <row r="104" spans="1:15" ht="22.5" customHeight="1" x14ac:dyDescent="0.2">
      <c r="A104" s="374"/>
      <c r="B104" s="14" t="s">
        <v>5</v>
      </c>
      <c r="C104" s="394">
        <f>C98+C101</f>
        <v>0</v>
      </c>
      <c r="D104" s="395"/>
      <c r="E104" s="26"/>
      <c r="F104" s="114"/>
      <c r="G104" s="115"/>
      <c r="H104" s="26"/>
      <c r="I104" s="26"/>
      <c r="J104" s="26"/>
      <c r="K104" s="114"/>
      <c r="L104" s="116"/>
      <c r="N104" s="526"/>
      <c r="O104" s="19" t="s">
        <v>205</v>
      </c>
    </row>
    <row r="105" spans="1:15" ht="22.5" customHeight="1" thickBot="1" x14ac:dyDescent="0.25">
      <c r="A105" s="375"/>
      <c r="B105" s="7" t="s">
        <v>12</v>
      </c>
      <c r="C105" s="396">
        <f>SUM(C103:C104)</f>
        <v>0</v>
      </c>
      <c r="D105" s="397"/>
      <c r="E105" s="27"/>
      <c r="F105" s="117"/>
      <c r="G105" s="118"/>
      <c r="H105" s="27"/>
      <c r="I105" s="27"/>
      <c r="J105" s="27"/>
      <c r="K105" s="129"/>
      <c r="L105" s="130"/>
      <c r="N105" s="526"/>
      <c r="O105" s="19" t="s">
        <v>205</v>
      </c>
    </row>
    <row r="106" spans="1:15" ht="18.75" customHeight="1" x14ac:dyDescent="0.2">
      <c r="A106" s="513" t="s">
        <v>207</v>
      </c>
      <c r="B106" s="514"/>
      <c r="C106" s="380" t="s">
        <v>14</v>
      </c>
      <c r="D106" s="380"/>
      <c r="E106" s="380"/>
      <c r="F106" s="452" t="s">
        <v>15</v>
      </c>
      <c r="G106" s="448"/>
      <c r="H106" s="380" t="s">
        <v>16</v>
      </c>
      <c r="I106" s="380"/>
      <c r="J106" s="380" t="s">
        <v>17</v>
      </c>
      <c r="K106" s="452"/>
      <c r="L106" s="519"/>
    </row>
    <row r="107" spans="1:15" ht="18.75" customHeight="1" x14ac:dyDescent="0.2">
      <c r="A107" s="515"/>
      <c r="B107" s="516"/>
      <c r="C107" s="520" t="s">
        <v>226</v>
      </c>
      <c r="D107" s="520"/>
      <c r="E107" s="520"/>
      <c r="F107" s="301"/>
      <c r="G107" s="110" t="s">
        <v>13</v>
      </c>
      <c r="H107" s="109"/>
      <c r="I107" s="111" t="s">
        <v>46</v>
      </c>
      <c r="J107" s="542">
        <f>F107*H107</f>
        <v>0</v>
      </c>
      <c r="K107" s="543"/>
      <c r="L107" s="112" t="s">
        <v>47</v>
      </c>
    </row>
    <row r="108" spans="1:15" ht="18.75" customHeight="1" x14ac:dyDescent="0.2">
      <c r="A108" s="515"/>
      <c r="B108" s="516"/>
      <c r="C108" s="520" t="s">
        <v>227</v>
      </c>
      <c r="D108" s="520"/>
      <c r="E108" s="520"/>
      <c r="F108" s="301"/>
      <c r="G108" s="110" t="s">
        <v>13</v>
      </c>
      <c r="H108" s="109"/>
      <c r="I108" s="111" t="s">
        <v>46</v>
      </c>
      <c r="J108" s="542">
        <f>F108*H108</f>
        <v>0</v>
      </c>
      <c r="K108" s="543"/>
      <c r="L108" s="113" t="s">
        <v>47</v>
      </c>
    </row>
    <row r="109" spans="1:15" ht="18.75" customHeight="1" thickBot="1" x14ac:dyDescent="0.25">
      <c r="A109" s="517"/>
      <c r="B109" s="518"/>
      <c r="C109" s="382" t="s">
        <v>2</v>
      </c>
      <c r="D109" s="382"/>
      <c r="E109" s="382"/>
      <c r="F109" s="521"/>
      <c r="G109" s="522"/>
      <c r="H109" s="523"/>
      <c r="I109" s="523"/>
      <c r="J109" s="524">
        <f>SUM(J107:K108)</f>
        <v>0</v>
      </c>
      <c r="K109" s="525"/>
      <c r="L109" s="131" t="s">
        <v>47</v>
      </c>
    </row>
    <row r="110" spans="1:15" ht="14.25" customHeight="1" x14ac:dyDescent="0.2">
      <c r="A110" s="44"/>
      <c r="B110" s="507"/>
      <c r="C110" s="507"/>
      <c r="D110" s="507"/>
      <c r="E110" s="507"/>
      <c r="F110" s="507"/>
      <c r="G110" s="507"/>
      <c r="H110" s="507"/>
      <c r="I110" s="507"/>
      <c r="J110" s="507"/>
      <c r="K110" s="507"/>
      <c r="L110" s="507"/>
    </row>
    <row r="111" spans="1:15" ht="14.25" customHeight="1" x14ac:dyDescent="0.2">
      <c r="A111" s="44"/>
      <c r="B111" s="507"/>
      <c r="C111" s="507"/>
      <c r="D111" s="507"/>
      <c r="E111" s="507"/>
      <c r="F111" s="507"/>
      <c r="G111" s="507"/>
      <c r="H111" s="507"/>
      <c r="I111" s="507"/>
      <c r="J111" s="507"/>
      <c r="K111" s="507"/>
      <c r="L111" s="507"/>
    </row>
    <row r="112" spans="1:15" ht="14.25" customHeight="1" x14ac:dyDescent="0.2">
      <c r="A112" s="44"/>
      <c r="B112" s="510"/>
      <c r="C112" s="510"/>
      <c r="D112" s="510"/>
      <c r="E112" s="510"/>
      <c r="F112" s="510"/>
      <c r="G112" s="510"/>
      <c r="H112" s="510"/>
      <c r="I112" s="510"/>
      <c r="J112" s="510"/>
      <c r="K112" s="510"/>
      <c r="L112" s="510"/>
    </row>
    <row r="113" spans="1:12" ht="22.5" customHeight="1" x14ac:dyDescent="0.2">
      <c r="B113" s="511" t="s">
        <v>6</v>
      </c>
      <c r="C113" s="511"/>
      <c r="D113" s="511"/>
      <c r="E113" s="511"/>
      <c r="F113" s="511"/>
      <c r="G113" s="511"/>
      <c r="H113" s="511"/>
      <c r="I113" s="511"/>
      <c r="J113" s="511"/>
      <c r="K113" s="72"/>
    </row>
    <row r="114" spans="1:12" ht="27" customHeight="1" x14ac:dyDescent="0.2">
      <c r="B114" s="75"/>
      <c r="C114" s="192" t="s">
        <v>7</v>
      </c>
      <c r="D114" s="192" t="s">
        <v>18</v>
      </c>
      <c r="E114" s="75" t="s">
        <v>83</v>
      </c>
      <c r="F114" s="4"/>
      <c r="G114" s="4"/>
    </row>
    <row r="115" spans="1:12" ht="27" customHeight="1" x14ac:dyDescent="0.2">
      <c r="B115" s="75"/>
      <c r="C115" s="213" t="s">
        <v>8</v>
      </c>
      <c r="D115" s="193" t="s">
        <v>58</v>
      </c>
      <c r="E115" s="558">
        <f>E53</f>
        <v>0</v>
      </c>
      <c r="F115" s="558"/>
      <c r="G115" s="558"/>
      <c r="H115" s="558"/>
    </row>
    <row r="116" spans="1:12" ht="27" customHeight="1" x14ac:dyDescent="0.2">
      <c r="C116" s="213"/>
      <c r="D116" s="196" t="s">
        <v>59</v>
      </c>
      <c r="E116" s="509">
        <f>E54</f>
        <v>0</v>
      </c>
      <c r="F116" s="509"/>
      <c r="G116" s="509"/>
      <c r="H116" s="197"/>
      <c r="I116" s="71"/>
      <c r="J116" s="20"/>
      <c r="K116" s="20"/>
      <c r="L116" s="20"/>
    </row>
    <row r="117" spans="1:12" ht="18.75" customHeight="1" x14ac:dyDescent="0.2">
      <c r="A117" s="512"/>
      <c r="B117" s="512"/>
    </row>
    <row r="118" spans="1:12" ht="14.25" customHeight="1" x14ac:dyDescent="0.2">
      <c r="A118" s="44"/>
      <c r="B118" s="507"/>
      <c r="C118" s="507"/>
      <c r="D118" s="507"/>
      <c r="E118" s="507"/>
      <c r="F118" s="507"/>
      <c r="G118" s="507"/>
      <c r="H118" s="507"/>
      <c r="I118" s="507"/>
      <c r="J118" s="507"/>
      <c r="K118" s="507"/>
      <c r="L118" s="507"/>
    </row>
    <row r="119" spans="1:12" ht="14.25" customHeight="1" x14ac:dyDescent="0.2">
      <c r="A119" s="45"/>
      <c r="B119" s="507"/>
      <c r="C119" s="507"/>
      <c r="D119" s="507"/>
      <c r="E119" s="507"/>
      <c r="F119" s="507"/>
      <c r="G119" s="507"/>
      <c r="H119" s="507"/>
      <c r="I119" s="507"/>
      <c r="J119" s="507"/>
      <c r="K119" s="507"/>
      <c r="L119" s="507"/>
    </row>
    <row r="120" spans="1:12" ht="14.25" customHeight="1" x14ac:dyDescent="0.2">
      <c r="A120" s="44"/>
      <c r="B120" s="507"/>
      <c r="C120" s="507"/>
      <c r="D120" s="507"/>
      <c r="E120" s="507"/>
      <c r="F120" s="507"/>
      <c r="G120" s="507"/>
      <c r="H120" s="507"/>
      <c r="I120" s="507"/>
      <c r="J120" s="507"/>
      <c r="K120" s="507"/>
      <c r="L120" s="507"/>
    </row>
    <row r="121" spans="1:12" ht="14.25" customHeight="1" x14ac:dyDescent="0.2">
      <c r="A121" s="44"/>
      <c r="B121" s="507"/>
      <c r="C121" s="507"/>
      <c r="D121" s="507"/>
      <c r="E121" s="507"/>
      <c r="F121" s="507"/>
      <c r="G121" s="507"/>
      <c r="H121" s="507"/>
      <c r="I121" s="507"/>
      <c r="J121" s="507"/>
      <c r="K121" s="507"/>
      <c r="L121" s="507"/>
    </row>
    <row r="122" spans="1:12" ht="14.25" customHeight="1" x14ac:dyDescent="0.2">
      <c r="A122" s="44"/>
      <c r="B122" s="507"/>
      <c r="C122" s="507"/>
      <c r="D122" s="507"/>
      <c r="E122" s="507"/>
      <c r="F122" s="507"/>
      <c r="G122" s="507"/>
      <c r="H122" s="507"/>
      <c r="I122" s="507"/>
      <c r="J122" s="507"/>
      <c r="K122" s="507"/>
      <c r="L122" s="507"/>
    </row>
    <row r="123" spans="1:12" ht="14.25" customHeight="1" x14ac:dyDescent="0.2">
      <c r="A123" s="44"/>
      <c r="B123" s="507"/>
      <c r="C123" s="507"/>
      <c r="D123" s="507"/>
      <c r="E123" s="507"/>
      <c r="F123" s="507"/>
      <c r="G123" s="507"/>
      <c r="H123" s="507"/>
      <c r="I123" s="507"/>
      <c r="J123" s="507"/>
      <c r="K123" s="507"/>
      <c r="L123" s="507"/>
    </row>
    <row r="124" spans="1:12" ht="14.25" customHeight="1" x14ac:dyDescent="0.2">
      <c r="A124" s="5"/>
      <c r="B124" s="6"/>
    </row>
  </sheetData>
  <sheetProtection formatCells="0"/>
  <mergeCells count="188">
    <mergeCell ref="C77:E77"/>
    <mergeCell ref="J77:K77"/>
    <mergeCell ref="B79:L79"/>
    <mergeCell ref="B80:L80"/>
    <mergeCell ref="C97:D97"/>
    <mergeCell ref="C78:E78"/>
    <mergeCell ref="B92:L92"/>
    <mergeCell ref="K94:L94"/>
    <mergeCell ref="B88:L88"/>
    <mergeCell ref="B89:L89"/>
    <mergeCell ref="F78:G78"/>
    <mergeCell ref="H78:I78"/>
    <mergeCell ref="J78:K78"/>
    <mergeCell ref="E84:H84"/>
    <mergeCell ref="B90:L90"/>
    <mergeCell ref="B91:L91"/>
    <mergeCell ref="B81:L81"/>
    <mergeCell ref="C35:D35"/>
    <mergeCell ref="C36:D36"/>
    <mergeCell ref="C37:D37"/>
    <mergeCell ref="C38:D38"/>
    <mergeCell ref="C39:D39"/>
    <mergeCell ref="C40:D40"/>
    <mergeCell ref="C41:D41"/>
    <mergeCell ref="C42:D42"/>
    <mergeCell ref="C43:D43"/>
    <mergeCell ref="C2:D3"/>
    <mergeCell ref="C4:D4"/>
    <mergeCell ref="C5:D5"/>
    <mergeCell ref="C6:D6"/>
    <mergeCell ref="C7:D7"/>
    <mergeCell ref="C8:D8"/>
    <mergeCell ref="C9:D9"/>
    <mergeCell ref="C10:D10"/>
    <mergeCell ref="C11:D11"/>
    <mergeCell ref="A55:B55"/>
    <mergeCell ref="B56:L56"/>
    <mergeCell ref="B51:J51"/>
    <mergeCell ref="E53:H53"/>
    <mergeCell ref="E115:H115"/>
    <mergeCell ref="B48:L48"/>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A44:B47"/>
    <mergeCell ref="C44:E44"/>
    <mergeCell ref="C46:E46"/>
    <mergeCell ref="F44:G44"/>
    <mergeCell ref="C47:E47"/>
    <mergeCell ref="F47:G47"/>
    <mergeCell ref="H44:I44"/>
    <mergeCell ref="J44:L44"/>
    <mergeCell ref="C45:E45"/>
    <mergeCell ref="J45:K45"/>
    <mergeCell ref="J46:K46"/>
    <mergeCell ref="H47:I47"/>
    <mergeCell ref="J47:K47"/>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F16:G16"/>
    <mergeCell ref="F13:G13"/>
    <mergeCell ref="A4:A6"/>
    <mergeCell ref="A7:A9"/>
    <mergeCell ref="B29:L29"/>
    <mergeCell ref="J14:K14"/>
    <mergeCell ref="J15:K15"/>
    <mergeCell ref="J16:K16"/>
    <mergeCell ref="B20:J20"/>
    <mergeCell ref="B17:L17"/>
    <mergeCell ref="B18:L18"/>
    <mergeCell ref="B19:L19"/>
    <mergeCell ref="B25:L25"/>
    <mergeCell ref="B27:L27"/>
    <mergeCell ref="B28:L28"/>
    <mergeCell ref="B26:L26"/>
    <mergeCell ref="C12:D12"/>
    <mergeCell ref="A33:B34"/>
    <mergeCell ref="E33:E34"/>
    <mergeCell ref="F33:I33"/>
    <mergeCell ref="J33:J34"/>
    <mergeCell ref="K33:L34"/>
    <mergeCell ref="F34:G34"/>
    <mergeCell ref="E22:H22"/>
    <mergeCell ref="K32:L32"/>
    <mergeCell ref="A24:B24"/>
    <mergeCell ref="C33:D34"/>
    <mergeCell ref="N63:N74"/>
    <mergeCell ref="A64:B65"/>
    <mergeCell ref="E64:E65"/>
    <mergeCell ref="F64:I64"/>
    <mergeCell ref="J64:J65"/>
    <mergeCell ref="K64:L65"/>
    <mergeCell ref="F65:G65"/>
    <mergeCell ref="A66:A68"/>
    <mergeCell ref="A69:A71"/>
    <mergeCell ref="A72:A74"/>
    <mergeCell ref="C64:D65"/>
    <mergeCell ref="C66:D66"/>
    <mergeCell ref="C67:D67"/>
    <mergeCell ref="C68:D68"/>
    <mergeCell ref="C69:D69"/>
    <mergeCell ref="C70:D70"/>
    <mergeCell ref="C71:D71"/>
    <mergeCell ref="C72:D72"/>
    <mergeCell ref="C73:D73"/>
    <mergeCell ref="C74:D74"/>
    <mergeCell ref="J109:K109"/>
    <mergeCell ref="N94:N105"/>
    <mergeCell ref="A95:B96"/>
    <mergeCell ref="E95:E96"/>
    <mergeCell ref="F95:I95"/>
    <mergeCell ref="J95:J96"/>
    <mergeCell ref="K95:L96"/>
    <mergeCell ref="F96:G96"/>
    <mergeCell ref="A97:A99"/>
    <mergeCell ref="A100:A102"/>
    <mergeCell ref="A103:A105"/>
    <mergeCell ref="J107:K107"/>
    <mergeCell ref="C108:E108"/>
    <mergeCell ref="J108:K108"/>
    <mergeCell ref="C98:D98"/>
    <mergeCell ref="C99:D99"/>
    <mergeCell ref="C100:D100"/>
    <mergeCell ref="C101:D101"/>
    <mergeCell ref="C102:D102"/>
    <mergeCell ref="C103:D103"/>
    <mergeCell ref="C104:D104"/>
    <mergeCell ref="C105:D105"/>
    <mergeCell ref="C95:D96"/>
    <mergeCell ref="B121:L121"/>
    <mergeCell ref="B122:L122"/>
    <mergeCell ref="B123:L123"/>
    <mergeCell ref="E23:G23"/>
    <mergeCell ref="E54:G54"/>
    <mergeCell ref="E85:G85"/>
    <mergeCell ref="E116:G116"/>
    <mergeCell ref="B110:L110"/>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s>
  <phoneticPr fontId="2"/>
  <pageMargins left="0.51181102362204722" right="0.39370078740157483" top="0.47244094488188981" bottom="0.31496062992125984" header="0.35433070866141736" footer="0.19685039370078741"/>
  <pageSetup paperSize="9" scale="97" orientation="landscape" r:id="rId1"/>
  <headerFooter alignWithMargins="0"/>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7030A0"/>
    <pageSetUpPr fitToPage="1"/>
  </sheetPr>
  <dimension ref="A1:R25"/>
  <sheetViews>
    <sheetView view="pageBreakPreview" zoomScale="85" zoomScaleNormal="100" zoomScaleSheetLayoutView="85" workbookViewId="0">
      <selection activeCell="N1" sqref="N1"/>
    </sheetView>
  </sheetViews>
  <sheetFormatPr defaultColWidth="9" defaultRowHeight="13.2" x14ac:dyDescent="0.2"/>
  <cols>
    <col min="1" max="1" width="7.77734375" style="1" customWidth="1"/>
    <col min="2" max="2" width="2.6640625" style="1" customWidth="1"/>
    <col min="3" max="10" width="4.6640625" style="1" customWidth="1"/>
    <col min="11" max="11" width="12.44140625" style="1" bestFit="1" customWidth="1"/>
    <col min="12" max="12" width="30.6640625" style="1" customWidth="1"/>
    <col min="13" max="13" width="6.44140625" style="1" bestFit="1" customWidth="1"/>
    <col min="14" max="14" width="40.6640625" style="1" customWidth="1"/>
    <col min="15" max="15" width="11" style="1" bestFit="1" customWidth="1"/>
    <col min="16" max="16384" width="9" style="1"/>
  </cols>
  <sheetData>
    <row r="1" spans="1:18" ht="18.75" customHeight="1" thickBot="1" x14ac:dyDescent="0.25">
      <c r="A1" s="187"/>
      <c r="B1" s="187"/>
      <c r="C1" s="187"/>
      <c r="D1" s="3"/>
      <c r="E1" s="4"/>
      <c r="F1" s="4"/>
      <c r="G1" s="4"/>
      <c r="H1" s="4"/>
      <c r="I1" s="4"/>
      <c r="J1" s="2"/>
      <c r="K1" s="45"/>
      <c r="L1" s="2"/>
      <c r="M1" s="149"/>
      <c r="N1" s="188" t="s">
        <v>234</v>
      </c>
      <c r="Q1" s="553"/>
      <c r="R1" s="553"/>
    </row>
    <row r="2" spans="1:18" ht="28.2" x14ac:dyDescent="0.2">
      <c r="A2" s="578" t="s">
        <v>55</v>
      </c>
      <c r="B2" s="578"/>
      <c r="C2" s="578"/>
      <c r="D2" s="578"/>
      <c r="E2" s="578"/>
      <c r="F2" s="578"/>
      <c r="G2" s="578"/>
      <c r="H2" s="578"/>
      <c r="I2" s="578"/>
      <c r="J2" s="578"/>
      <c r="K2" s="578"/>
      <c r="L2" s="578"/>
      <c r="M2" s="578"/>
      <c r="N2" s="578"/>
    </row>
    <row r="3" spans="1:18" ht="13.8" thickBot="1" x14ac:dyDescent="0.25"/>
    <row r="4" spans="1:18" ht="18.75" customHeight="1" x14ac:dyDescent="0.2">
      <c r="A4" s="588" t="s">
        <v>56</v>
      </c>
      <c r="B4" s="589"/>
      <c r="C4" s="589"/>
      <c r="D4" s="590"/>
      <c r="E4" s="594" t="s">
        <v>136</v>
      </c>
      <c r="F4" s="594"/>
      <c r="G4" s="594"/>
      <c r="H4" s="594"/>
      <c r="I4" s="594"/>
      <c r="J4" s="590"/>
      <c r="K4" s="590" t="s">
        <v>10</v>
      </c>
      <c r="L4" s="595" t="s">
        <v>3</v>
      </c>
      <c r="M4" s="572" t="s">
        <v>60</v>
      </c>
      <c r="N4" s="573"/>
    </row>
    <row r="5" spans="1:18" ht="18.75" customHeight="1" x14ac:dyDescent="0.2">
      <c r="A5" s="591"/>
      <c r="B5" s="592"/>
      <c r="C5" s="592"/>
      <c r="D5" s="593"/>
      <c r="E5" s="593"/>
      <c r="F5" s="593"/>
      <c r="G5" s="593"/>
      <c r="H5" s="593"/>
      <c r="I5" s="593"/>
      <c r="J5" s="593"/>
      <c r="K5" s="593"/>
      <c r="L5" s="596"/>
      <c r="M5" s="574"/>
      <c r="N5" s="575"/>
    </row>
    <row r="6" spans="1:18" ht="30" customHeight="1" x14ac:dyDescent="0.2">
      <c r="A6" s="585"/>
      <c r="B6" s="586"/>
      <c r="C6" s="586"/>
      <c r="D6" s="587"/>
      <c r="E6" s="569"/>
      <c r="F6" s="570"/>
      <c r="G6" s="570"/>
      <c r="H6" s="570"/>
      <c r="I6" s="570"/>
      <c r="J6" s="571"/>
      <c r="K6" s="140"/>
      <c r="L6" s="286"/>
      <c r="M6" s="576"/>
      <c r="N6" s="577"/>
      <c r="O6" s="4"/>
    </row>
    <row r="7" spans="1:18" ht="30" customHeight="1" x14ac:dyDescent="0.2">
      <c r="A7" s="585"/>
      <c r="B7" s="586"/>
      <c r="C7" s="586"/>
      <c r="D7" s="587"/>
      <c r="E7" s="569"/>
      <c r="F7" s="570"/>
      <c r="G7" s="570"/>
      <c r="H7" s="570"/>
      <c r="I7" s="570"/>
      <c r="J7" s="571"/>
      <c r="K7" s="140"/>
      <c r="L7" s="286"/>
      <c r="M7" s="576"/>
      <c r="N7" s="577"/>
      <c r="O7" s="4"/>
    </row>
    <row r="8" spans="1:18" ht="30" customHeight="1" x14ac:dyDescent="0.2">
      <c r="A8" s="585"/>
      <c r="B8" s="586"/>
      <c r="C8" s="586"/>
      <c r="D8" s="587"/>
      <c r="E8" s="569"/>
      <c r="F8" s="570"/>
      <c r="G8" s="570"/>
      <c r="H8" s="570"/>
      <c r="I8" s="570"/>
      <c r="J8" s="571"/>
      <c r="K8" s="140"/>
      <c r="L8" s="286"/>
      <c r="M8" s="576"/>
      <c r="N8" s="577"/>
      <c r="O8" s="4"/>
    </row>
    <row r="9" spans="1:18" ht="30" customHeight="1" x14ac:dyDescent="0.2">
      <c r="A9" s="585"/>
      <c r="B9" s="586"/>
      <c r="C9" s="586"/>
      <c r="D9" s="587"/>
      <c r="E9" s="569"/>
      <c r="F9" s="570"/>
      <c r="G9" s="570"/>
      <c r="H9" s="570"/>
      <c r="I9" s="570"/>
      <c r="J9" s="571"/>
      <c r="K9" s="140"/>
      <c r="L9" s="287"/>
      <c r="M9" s="576"/>
      <c r="N9" s="577"/>
      <c r="O9" s="4"/>
    </row>
    <row r="10" spans="1:18" ht="30" customHeight="1" x14ac:dyDescent="0.2">
      <c r="A10" s="585"/>
      <c r="B10" s="586"/>
      <c r="C10" s="586"/>
      <c r="D10" s="587"/>
      <c r="E10" s="569"/>
      <c r="F10" s="570"/>
      <c r="G10" s="570"/>
      <c r="H10" s="570"/>
      <c r="I10" s="570"/>
      <c r="J10" s="571"/>
      <c r="K10" s="140"/>
      <c r="L10" s="287"/>
      <c r="M10" s="576"/>
      <c r="N10" s="577"/>
      <c r="O10" s="4"/>
    </row>
    <row r="11" spans="1:18" ht="30" customHeight="1" x14ac:dyDescent="0.2">
      <c r="A11" s="585"/>
      <c r="B11" s="586"/>
      <c r="C11" s="586"/>
      <c r="D11" s="587"/>
      <c r="E11" s="569"/>
      <c r="F11" s="570"/>
      <c r="G11" s="570"/>
      <c r="H11" s="570"/>
      <c r="I11" s="570"/>
      <c r="J11" s="571"/>
      <c r="K11" s="140"/>
      <c r="L11" s="287"/>
      <c r="M11" s="576"/>
      <c r="N11" s="577"/>
      <c r="O11" s="86" t="s">
        <v>21</v>
      </c>
    </row>
    <row r="12" spans="1:18" ht="30" customHeight="1" thickBot="1" x14ac:dyDescent="0.25">
      <c r="A12" s="579"/>
      <c r="B12" s="580"/>
      <c r="C12" s="580"/>
      <c r="D12" s="581"/>
      <c r="E12" s="582"/>
      <c r="F12" s="583"/>
      <c r="G12" s="583"/>
      <c r="H12" s="583"/>
      <c r="I12" s="583"/>
      <c r="J12" s="584"/>
      <c r="K12" s="141"/>
      <c r="L12" s="288"/>
      <c r="M12" s="563"/>
      <c r="N12" s="564"/>
      <c r="O12" s="86" t="s">
        <v>54</v>
      </c>
    </row>
    <row r="14" spans="1:18" ht="15" customHeight="1" x14ac:dyDescent="0.2">
      <c r="A14" s="79"/>
      <c r="B14" s="139"/>
      <c r="C14" s="4"/>
    </row>
    <row r="15" spans="1:18" ht="23.25" customHeight="1" x14ac:dyDescent="0.2">
      <c r="A15" s="34" t="s">
        <v>149</v>
      </c>
      <c r="B15" s="139"/>
      <c r="C15" s="2" t="s">
        <v>141</v>
      </c>
    </row>
    <row r="16" spans="1:18" ht="22.5" customHeight="1" x14ac:dyDescent="0.2">
      <c r="B16" s="187"/>
      <c r="C16" s="568" t="s">
        <v>231</v>
      </c>
      <c r="D16" s="568"/>
      <c r="E16" s="203">
        <f>'【様式１】選挙運動費用収支報告書（表紙）'!D4</f>
        <v>0</v>
      </c>
      <c r="F16" s="203" t="s">
        <v>137</v>
      </c>
      <c r="G16" s="203">
        <f>'【様式１】選挙運動費用収支報告書（表紙）'!F4</f>
        <v>0</v>
      </c>
      <c r="H16" s="203" t="s">
        <v>138</v>
      </c>
      <c r="I16" s="203">
        <f>'【様式１】選挙運動費用収支報告書（表紙）'!H4</f>
        <v>0</v>
      </c>
      <c r="J16" s="203" t="s">
        <v>139</v>
      </c>
      <c r="K16" s="202" t="s">
        <v>140</v>
      </c>
      <c r="L16" s="212">
        <f>'【様式１】選挙運動費用収支報告書（表紙）'!C6</f>
        <v>0</v>
      </c>
      <c r="M16" s="201" t="s">
        <v>146</v>
      </c>
    </row>
    <row r="17" spans="1:14" ht="16.2" x14ac:dyDescent="0.2">
      <c r="A17" s="34"/>
      <c r="B17" s="34"/>
      <c r="C17" s="34"/>
      <c r="D17" s="2"/>
      <c r="E17" s="4"/>
      <c r="F17" s="4"/>
      <c r="G17" s="4"/>
      <c r="H17" s="4"/>
      <c r="I17" s="4"/>
      <c r="J17" s="4"/>
      <c r="K17" s="4"/>
      <c r="L17" s="4"/>
    </row>
    <row r="18" spans="1:14" ht="22.5" customHeight="1" x14ac:dyDescent="0.2">
      <c r="A18" s="34" t="s">
        <v>150</v>
      </c>
      <c r="B18" s="146"/>
      <c r="C18" s="2" t="s">
        <v>57</v>
      </c>
      <c r="E18" s="4"/>
      <c r="F18" s="4"/>
      <c r="G18" s="4"/>
      <c r="H18" s="567" t="s">
        <v>58</v>
      </c>
      <c r="I18" s="567"/>
      <c r="J18" s="567"/>
      <c r="K18" s="565">
        <f>'【様式１】選挙運動費用収支報告書（表紙）'!T5</f>
        <v>0</v>
      </c>
      <c r="L18" s="565"/>
      <c r="M18" s="565"/>
      <c r="N18" s="138"/>
    </row>
    <row r="19" spans="1:14" ht="16.2" x14ac:dyDescent="0.2">
      <c r="A19" s="2"/>
      <c r="B19" s="2"/>
      <c r="C19" s="2"/>
      <c r="D19" s="2"/>
      <c r="E19" s="4"/>
      <c r="F19" s="4"/>
      <c r="G19" s="4"/>
      <c r="H19" s="2"/>
      <c r="J19" s="189"/>
      <c r="K19" s="189"/>
    </row>
    <row r="20" spans="1:14" ht="22.5" customHeight="1" x14ac:dyDescent="0.2">
      <c r="A20" s="34"/>
      <c r="B20" s="34"/>
      <c r="C20" s="34"/>
      <c r="D20" s="2"/>
      <c r="E20" s="4"/>
      <c r="F20" s="4"/>
      <c r="G20" s="4"/>
      <c r="H20" s="567" t="s">
        <v>59</v>
      </c>
      <c r="I20" s="567"/>
      <c r="J20" s="567"/>
      <c r="K20" s="566">
        <f>'【様式１】選挙運動費用収支報告書（表紙）'!T8</f>
        <v>0</v>
      </c>
      <c r="L20" s="566"/>
      <c r="M20" s="566"/>
    </row>
    <row r="21" spans="1:14" ht="16.2" x14ac:dyDescent="0.2">
      <c r="A21" s="34"/>
      <c r="B21" s="34"/>
      <c r="C21" s="34"/>
      <c r="D21" s="2"/>
      <c r="E21" s="4"/>
      <c r="F21" s="4"/>
      <c r="G21" s="4"/>
      <c r="H21" s="2"/>
      <c r="J21" s="189"/>
      <c r="K21" s="189"/>
    </row>
    <row r="22" spans="1:14" ht="22.5" customHeight="1" x14ac:dyDescent="0.2">
      <c r="A22" s="34" t="s">
        <v>151</v>
      </c>
      <c r="B22" s="146"/>
      <c r="C22" s="2" t="s">
        <v>8</v>
      </c>
      <c r="D22" s="2"/>
      <c r="E22" s="4"/>
      <c r="F22" s="4"/>
      <c r="G22" s="4"/>
      <c r="H22" s="567" t="s">
        <v>58</v>
      </c>
      <c r="I22" s="567"/>
      <c r="J22" s="567"/>
      <c r="K22" s="565">
        <f>'【様式6】支出の部（計）'!E22</f>
        <v>0</v>
      </c>
      <c r="L22" s="565"/>
      <c r="M22" s="565"/>
    </row>
    <row r="23" spans="1:14" ht="16.2" x14ac:dyDescent="0.2">
      <c r="A23" s="4"/>
      <c r="B23" s="4"/>
      <c r="C23" s="4"/>
      <c r="D23" s="4"/>
      <c r="E23" s="4"/>
      <c r="F23" s="4"/>
      <c r="G23" s="4"/>
      <c r="H23" s="2"/>
      <c r="J23" s="189"/>
      <c r="K23" s="189"/>
    </row>
    <row r="24" spans="1:14" ht="22.5" customHeight="1" x14ac:dyDescent="0.2">
      <c r="A24" s="4"/>
      <c r="B24" s="4"/>
      <c r="C24" s="4"/>
      <c r="D24" s="4"/>
      <c r="E24" s="4"/>
      <c r="F24" s="4"/>
      <c r="G24" s="4"/>
      <c r="H24" s="567" t="s">
        <v>59</v>
      </c>
      <c r="I24" s="567"/>
      <c r="J24" s="567"/>
      <c r="K24" s="566">
        <f>'【様式6】支出の部（計）'!E23</f>
        <v>0</v>
      </c>
      <c r="L24" s="566"/>
      <c r="M24" s="566"/>
    </row>
    <row r="25" spans="1:14" ht="15" customHeight="1" x14ac:dyDescent="0.2">
      <c r="A25" s="79"/>
      <c r="B25" s="139"/>
      <c r="C25" s="4"/>
    </row>
  </sheetData>
  <mergeCells count="37">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 ref="Q1:R1"/>
    <mergeCell ref="E6:J6"/>
    <mergeCell ref="E7:J7"/>
    <mergeCell ref="E8:J8"/>
    <mergeCell ref="E9:J9"/>
    <mergeCell ref="M4:N5"/>
    <mergeCell ref="M6:N6"/>
    <mergeCell ref="M7:N7"/>
    <mergeCell ref="M8:N8"/>
    <mergeCell ref="M9:N9"/>
    <mergeCell ref="A2:N2"/>
    <mergeCell ref="H24:J24"/>
    <mergeCell ref="C16:D16"/>
    <mergeCell ref="H18:J18"/>
    <mergeCell ref="H20:J20"/>
    <mergeCell ref="H22:J22"/>
    <mergeCell ref="M12:N12"/>
    <mergeCell ref="K18:M18"/>
    <mergeCell ref="K20:M20"/>
    <mergeCell ref="K22:M22"/>
    <mergeCell ref="K24:M24"/>
  </mergeCells>
  <phoneticPr fontId="2"/>
  <dataValidations count="2">
    <dataValidation type="list" allowBlank="1" showInputMessage="1" showErrorMessage="1" sqref="K6">
      <formula1>O11:O12</formula1>
    </dataValidation>
    <dataValidation type="list" allowBlank="1" showInputMessage="1" showErrorMessage="1" sqref="K7:K12">
      <formula1>$O$11:$O$12</formula1>
    </dataValidation>
  </dataValidations>
  <pageMargins left="0.98425196850393704" right="0.98425196850393704" top="0.59055118110236227" bottom="0.19685039370078741" header="0.51181102362204722" footer="0.51181102362204722"/>
  <pageSetup paperSize="9" scale="91" fitToHeight="0" orientation="landscape" r:id="rId1"/>
  <ignoredErrors>
    <ignoredError sqref="A17:A22 A15" numberStoredAsText="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26"/>
  <sheetViews>
    <sheetView view="pageBreakPreview" zoomScale="85" zoomScaleNormal="100" zoomScaleSheetLayoutView="85" workbookViewId="0">
      <selection activeCell="D11" sqref="D11"/>
    </sheetView>
  </sheetViews>
  <sheetFormatPr defaultRowHeight="13.2" x14ac:dyDescent="0.2"/>
  <cols>
    <col min="1" max="1" width="5.6640625" style="167" customWidth="1"/>
    <col min="2" max="2" width="3.109375" style="167" customWidth="1"/>
    <col min="3" max="12" width="4.6640625" style="167" customWidth="1"/>
    <col min="13" max="13" width="3.109375" style="167" customWidth="1"/>
    <col min="14" max="261" width="9" style="167"/>
    <col min="262" max="262" width="5.6640625" style="167" customWidth="1"/>
    <col min="263" max="263" width="3.21875" style="167" customWidth="1"/>
    <col min="264" max="264" width="9.44140625" style="167" customWidth="1"/>
    <col min="265" max="265" width="3.44140625" style="167" customWidth="1"/>
    <col min="266" max="266" width="12.109375" style="167" customWidth="1"/>
    <col min="267" max="267" width="13.44140625" style="167" customWidth="1"/>
    <col min="268" max="268" width="5.6640625" style="167" customWidth="1"/>
    <col min="269" max="269" width="3.109375" style="167" customWidth="1"/>
    <col min="270" max="517" width="9" style="167"/>
    <col min="518" max="518" width="5.6640625" style="167" customWidth="1"/>
    <col min="519" max="519" width="3.21875" style="167" customWidth="1"/>
    <col min="520" max="520" width="9.44140625" style="167" customWidth="1"/>
    <col min="521" max="521" width="3.44140625" style="167" customWidth="1"/>
    <col min="522" max="522" width="12.109375" style="167" customWidth="1"/>
    <col min="523" max="523" width="13.44140625" style="167" customWidth="1"/>
    <col min="524" max="524" width="5.6640625" style="167" customWidth="1"/>
    <col min="525" max="525" width="3.109375" style="167" customWidth="1"/>
    <col min="526" max="773" width="9" style="167"/>
    <col min="774" max="774" width="5.6640625" style="167" customWidth="1"/>
    <col min="775" max="775" width="3.21875" style="167" customWidth="1"/>
    <col min="776" max="776" width="9.44140625" style="167" customWidth="1"/>
    <col min="777" max="777" width="3.44140625" style="167" customWidth="1"/>
    <col min="778" max="778" width="12.109375" style="167" customWidth="1"/>
    <col min="779" max="779" width="13.44140625" style="167" customWidth="1"/>
    <col min="780" max="780" width="5.6640625" style="167" customWidth="1"/>
    <col min="781" max="781" width="3.109375" style="167" customWidth="1"/>
    <col min="782" max="1029" width="9" style="167"/>
    <col min="1030" max="1030" width="5.6640625" style="167" customWidth="1"/>
    <col min="1031" max="1031" width="3.21875" style="167" customWidth="1"/>
    <col min="1032" max="1032" width="9.44140625" style="167" customWidth="1"/>
    <col min="1033" max="1033" width="3.44140625" style="167" customWidth="1"/>
    <col min="1034" max="1034" width="12.109375" style="167" customWidth="1"/>
    <col min="1035" max="1035" width="13.44140625" style="167" customWidth="1"/>
    <col min="1036" max="1036" width="5.6640625" style="167" customWidth="1"/>
    <col min="1037" max="1037" width="3.109375" style="167" customWidth="1"/>
    <col min="1038" max="1285" width="9" style="167"/>
    <col min="1286" max="1286" width="5.6640625" style="167" customWidth="1"/>
    <col min="1287" max="1287" width="3.21875" style="167" customWidth="1"/>
    <col min="1288" max="1288" width="9.44140625" style="167" customWidth="1"/>
    <col min="1289" max="1289" width="3.44140625" style="167" customWidth="1"/>
    <col min="1290" max="1290" width="12.109375" style="167" customWidth="1"/>
    <col min="1291" max="1291" width="13.44140625" style="167" customWidth="1"/>
    <col min="1292" max="1292" width="5.6640625" style="167" customWidth="1"/>
    <col min="1293" max="1293" width="3.109375" style="167" customWidth="1"/>
    <col min="1294" max="1541" width="9" style="167"/>
    <col min="1542" max="1542" width="5.6640625" style="167" customWidth="1"/>
    <col min="1543" max="1543" width="3.21875" style="167" customWidth="1"/>
    <col min="1544" max="1544" width="9.44140625" style="167" customWidth="1"/>
    <col min="1545" max="1545" width="3.44140625" style="167" customWidth="1"/>
    <col min="1546" max="1546" width="12.109375" style="167" customWidth="1"/>
    <col min="1547" max="1547" width="13.44140625" style="167" customWidth="1"/>
    <col min="1548" max="1548" width="5.6640625" style="167" customWidth="1"/>
    <col min="1549" max="1549" width="3.109375" style="167" customWidth="1"/>
    <col min="1550" max="1797" width="9" style="167"/>
    <col min="1798" max="1798" width="5.6640625" style="167" customWidth="1"/>
    <col min="1799" max="1799" width="3.21875" style="167" customWidth="1"/>
    <col min="1800" max="1800" width="9.44140625" style="167" customWidth="1"/>
    <col min="1801" max="1801" width="3.44140625" style="167" customWidth="1"/>
    <col min="1802" max="1802" width="12.109375" style="167" customWidth="1"/>
    <col min="1803" max="1803" width="13.44140625" style="167" customWidth="1"/>
    <col min="1804" max="1804" width="5.6640625" style="167" customWidth="1"/>
    <col min="1805" max="1805" width="3.109375" style="167" customWidth="1"/>
    <col min="1806" max="2053" width="9" style="167"/>
    <col min="2054" max="2054" width="5.6640625" style="167" customWidth="1"/>
    <col min="2055" max="2055" width="3.21875" style="167" customWidth="1"/>
    <col min="2056" max="2056" width="9.44140625" style="167" customWidth="1"/>
    <col min="2057" max="2057" width="3.44140625" style="167" customWidth="1"/>
    <col min="2058" max="2058" width="12.109375" style="167" customWidth="1"/>
    <col min="2059" max="2059" width="13.44140625" style="167" customWidth="1"/>
    <col min="2060" max="2060" width="5.6640625" style="167" customWidth="1"/>
    <col min="2061" max="2061" width="3.109375" style="167" customWidth="1"/>
    <col min="2062" max="2309" width="9" style="167"/>
    <col min="2310" max="2310" width="5.6640625" style="167" customWidth="1"/>
    <col min="2311" max="2311" width="3.21875" style="167" customWidth="1"/>
    <col min="2312" max="2312" width="9.44140625" style="167" customWidth="1"/>
    <col min="2313" max="2313" width="3.44140625" style="167" customWidth="1"/>
    <col min="2314" max="2314" width="12.109375" style="167" customWidth="1"/>
    <col min="2315" max="2315" width="13.44140625" style="167" customWidth="1"/>
    <col min="2316" max="2316" width="5.6640625" style="167" customWidth="1"/>
    <col min="2317" max="2317" width="3.109375" style="167" customWidth="1"/>
    <col min="2318" max="2565" width="9" style="167"/>
    <col min="2566" max="2566" width="5.6640625" style="167" customWidth="1"/>
    <col min="2567" max="2567" width="3.21875" style="167" customWidth="1"/>
    <col min="2568" max="2568" width="9.44140625" style="167" customWidth="1"/>
    <col min="2569" max="2569" width="3.44140625" style="167" customWidth="1"/>
    <col min="2570" max="2570" width="12.109375" style="167" customWidth="1"/>
    <col min="2571" max="2571" width="13.44140625" style="167" customWidth="1"/>
    <col min="2572" max="2572" width="5.6640625" style="167" customWidth="1"/>
    <col min="2573" max="2573" width="3.109375" style="167" customWidth="1"/>
    <col min="2574" max="2821" width="9" style="167"/>
    <col min="2822" max="2822" width="5.6640625" style="167" customWidth="1"/>
    <col min="2823" max="2823" width="3.21875" style="167" customWidth="1"/>
    <col min="2824" max="2824" width="9.44140625" style="167" customWidth="1"/>
    <col min="2825" max="2825" width="3.44140625" style="167" customWidth="1"/>
    <col min="2826" max="2826" width="12.109375" style="167" customWidth="1"/>
    <col min="2827" max="2827" width="13.44140625" style="167" customWidth="1"/>
    <col min="2828" max="2828" width="5.6640625" style="167" customWidth="1"/>
    <col min="2829" max="2829" width="3.109375" style="167" customWidth="1"/>
    <col min="2830" max="3077" width="9" style="167"/>
    <col min="3078" max="3078" width="5.6640625" style="167" customWidth="1"/>
    <col min="3079" max="3079" width="3.21875" style="167" customWidth="1"/>
    <col min="3080" max="3080" width="9.44140625" style="167" customWidth="1"/>
    <col min="3081" max="3081" width="3.44140625" style="167" customWidth="1"/>
    <col min="3082" max="3082" width="12.109375" style="167" customWidth="1"/>
    <col min="3083" max="3083" width="13.44140625" style="167" customWidth="1"/>
    <col min="3084" max="3084" width="5.6640625" style="167" customWidth="1"/>
    <col min="3085" max="3085" width="3.109375" style="167" customWidth="1"/>
    <col min="3086" max="3333" width="9" style="167"/>
    <col min="3334" max="3334" width="5.6640625" style="167" customWidth="1"/>
    <col min="3335" max="3335" width="3.21875" style="167" customWidth="1"/>
    <col min="3336" max="3336" width="9.44140625" style="167" customWidth="1"/>
    <col min="3337" max="3337" width="3.44140625" style="167" customWidth="1"/>
    <col min="3338" max="3338" width="12.109375" style="167" customWidth="1"/>
    <col min="3339" max="3339" width="13.44140625" style="167" customWidth="1"/>
    <col min="3340" max="3340" width="5.6640625" style="167" customWidth="1"/>
    <col min="3341" max="3341" width="3.109375" style="167" customWidth="1"/>
    <col min="3342" max="3589" width="9" style="167"/>
    <col min="3590" max="3590" width="5.6640625" style="167" customWidth="1"/>
    <col min="3591" max="3591" width="3.21875" style="167" customWidth="1"/>
    <col min="3592" max="3592" width="9.44140625" style="167" customWidth="1"/>
    <col min="3593" max="3593" width="3.44140625" style="167" customWidth="1"/>
    <col min="3594" max="3594" width="12.109375" style="167" customWidth="1"/>
    <col min="3595" max="3595" width="13.44140625" style="167" customWidth="1"/>
    <col min="3596" max="3596" width="5.6640625" style="167" customWidth="1"/>
    <col min="3597" max="3597" width="3.109375" style="167" customWidth="1"/>
    <col min="3598" max="3845" width="9" style="167"/>
    <col min="3846" max="3846" width="5.6640625" style="167" customWidth="1"/>
    <col min="3847" max="3847" width="3.21875" style="167" customWidth="1"/>
    <col min="3848" max="3848" width="9.44140625" style="167" customWidth="1"/>
    <col min="3849" max="3849" width="3.44140625" style="167" customWidth="1"/>
    <col min="3850" max="3850" width="12.109375" style="167" customWidth="1"/>
    <col min="3851" max="3851" width="13.44140625" style="167" customWidth="1"/>
    <col min="3852" max="3852" width="5.6640625" style="167" customWidth="1"/>
    <col min="3853" max="3853" width="3.109375" style="167" customWidth="1"/>
    <col min="3854" max="4101" width="9" style="167"/>
    <col min="4102" max="4102" width="5.6640625" style="167" customWidth="1"/>
    <col min="4103" max="4103" width="3.21875" style="167" customWidth="1"/>
    <col min="4104" max="4104" width="9.44140625" style="167" customWidth="1"/>
    <col min="4105" max="4105" width="3.44140625" style="167" customWidth="1"/>
    <col min="4106" max="4106" width="12.109375" style="167" customWidth="1"/>
    <col min="4107" max="4107" width="13.44140625" style="167" customWidth="1"/>
    <col min="4108" max="4108" width="5.6640625" style="167" customWidth="1"/>
    <col min="4109" max="4109" width="3.109375" style="167" customWidth="1"/>
    <col min="4110" max="4357" width="9" style="167"/>
    <col min="4358" max="4358" width="5.6640625" style="167" customWidth="1"/>
    <col min="4359" max="4359" width="3.21875" style="167" customWidth="1"/>
    <col min="4360" max="4360" width="9.44140625" style="167" customWidth="1"/>
    <col min="4361" max="4361" width="3.44140625" style="167" customWidth="1"/>
    <col min="4362" max="4362" width="12.109375" style="167" customWidth="1"/>
    <col min="4363" max="4363" width="13.44140625" style="167" customWidth="1"/>
    <col min="4364" max="4364" width="5.6640625" style="167" customWidth="1"/>
    <col min="4365" max="4365" width="3.109375" style="167" customWidth="1"/>
    <col min="4366" max="4613" width="9" style="167"/>
    <col min="4614" max="4614" width="5.6640625" style="167" customWidth="1"/>
    <col min="4615" max="4615" width="3.21875" style="167" customWidth="1"/>
    <col min="4616" max="4616" width="9.44140625" style="167" customWidth="1"/>
    <col min="4617" max="4617" width="3.44140625" style="167" customWidth="1"/>
    <col min="4618" max="4618" width="12.109375" style="167" customWidth="1"/>
    <col min="4619" max="4619" width="13.44140625" style="167" customWidth="1"/>
    <col min="4620" max="4620" width="5.6640625" style="167" customWidth="1"/>
    <col min="4621" max="4621" width="3.109375" style="167" customWidth="1"/>
    <col min="4622" max="4869" width="9" style="167"/>
    <col min="4870" max="4870" width="5.6640625" style="167" customWidth="1"/>
    <col min="4871" max="4871" width="3.21875" style="167" customWidth="1"/>
    <col min="4872" max="4872" width="9.44140625" style="167" customWidth="1"/>
    <col min="4873" max="4873" width="3.44140625" style="167" customWidth="1"/>
    <col min="4874" max="4874" width="12.109375" style="167" customWidth="1"/>
    <col min="4875" max="4875" width="13.44140625" style="167" customWidth="1"/>
    <col min="4876" max="4876" width="5.6640625" style="167" customWidth="1"/>
    <col min="4877" max="4877" width="3.109375" style="167" customWidth="1"/>
    <col min="4878" max="5125" width="9" style="167"/>
    <col min="5126" max="5126" width="5.6640625" style="167" customWidth="1"/>
    <col min="5127" max="5127" width="3.21875" style="167" customWidth="1"/>
    <col min="5128" max="5128" width="9.44140625" style="167" customWidth="1"/>
    <col min="5129" max="5129" width="3.44140625" style="167" customWidth="1"/>
    <col min="5130" max="5130" width="12.109375" style="167" customWidth="1"/>
    <col min="5131" max="5131" width="13.44140625" style="167" customWidth="1"/>
    <col min="5132" max="5132" width="5.6640625" style="167" customWidth="1"/>
    <col min="5133" max="5133" width="3.109375" style="167" customWidth="1"/>
    <col min="5134" max="5381" width="9" style="167"/>
    <col min="5382" max="5382" width="5.6640625" style="167" customWidth="1"/>
    <col min="5383" max="5383" width="3.21875" style="167" customWidth="1"/>
    <col min="5384" max="5384" width="9.44140625" style="167" customWidth="1"/>
    <col min="5385" max="5385" width="3.44140625" style="167" customWidth="1"/>
    <col min="5386" max="5386" width="12.109375" style="167" customWidth="1"/>
    <col min="5387" max="5387" width="13.44140625" style="167" customWidth="1"/>
    <col min="5388" max="5388" width="5.6640625" style="167" customWidth="1"/>
    <col min="5389" max="5389" width="3.109375" style="167" customWidth="1"/>
    <col min="5390" max="5637" width="9" style="167"/>
    <col min="5638" max="5638" width="5.6640625" style="167" customWidth="1"/>
    <col min="5639" max="5639" width="3.21875" style="167" customWidth="1"/>
    <col min="5640" max="5640" width="9.44140625" style="167" customWidth="1"/>
    <col min="5641" max="5641" width="3.44140625" style="167" customWidth="1"/>
    <col min="5642" max="5642" width="12.109375" style="167" customWidth="1"/>
    <col min="5643" max="5643" width="13.44140625" style="167" customWidth="1"/>
    <col min="5644" max="5644" width="5.6640625" style="167" customWidth="1"/>
    <col min="5645" max="5645" width="3.109375" style="167" customWidth="1"/>
    <col min="5646" max="5893" width="9" style="167"/>
    <col min="5894" max="5894" width="5.6640625" style="167" customWidth="1"/>
    <col min="5895" max="5895" width="3.21875" style="167" customWidth="1"/>
    <col min="5896" max="5896" width="9.44140625" style="167" customWidth="1"/>
    <col min="5897" max="5897" width="3.44140625" style="167" customWidth="1"/>
    <col min="5898" max="5898" width="12.109375" style="167" customWidth="1"/>
    <col min="5899" max="5899" width="13.44140625" style="167" customWidth="1"/>
    <col min="5900" max="5900" width="5.6640625" style="167" customWidth="1"/>
    <col min="5901" max="5901" width="3.109375" style="167" customWidth="1"/>
    <col min="5902" max="6149" width="9" style="167"/>
    <col min="6150" max="6150" width="5.6640625" style="167" customWidth="1"/>
    <col min="6151" max="6151" width="3.21875" style="167" customWidth="1"/>
    <col min="6152" max="6152" width="9.44140625" style="167" customWidth="1"/>
    <col min="6153" max="6153" width="3.44140625" style="167" customWidth="1"/>
    <col min="6154" max="6154" width="12.109375" style="167" customWidth="1"/>
    <col min="6155" max="6155" width="13.44140625" style="167" customWidth="1"/>
    <col min="6156" max="6156" width="5.6640625" style="167" customWidth="1"/>
    <col min="6157" max="6157" width="3.109375" style="167" customWidth="1"/>
    <col min="6158" max="6405" width="9" style="167"/>
    <col min="6406" max="6406" width="5.6640625" style="167" customWidth="1"/>
    <col min="6407" max="6407" width="3.21875" style="167" customWidth="1"/>
    <col min="6408" max="6408" width="9.44140625" style="167" customWidth="1"/>
    <col min="6409" max="6409" width="3.44140625" style="167" customWidth="1"/>
    <col min="6410" max="6410" width="12.109375" style="167" customWidth="1"/>
    <col min="6411" max="6411" width="13.44140625" style="167" customWidth="1"/>
    <col min="6412" max="6412" width="5.6640625" style="167" customWidth="1"/>
    <col min="6413" max="6413" width="3.109375" style="167" customWidth="1"/>
    <col min="6414" max="6661" width="9" style="167"/>
    <col min="6662" max="6662" width="5.6640625" style="167" customWidth="1"/>
    <col min="6663" max="6663" width="3.21875" style="167" customWidth="1"/>
    <col min="6664" max="6664" width="9.44140625" style="167" customWidth="1"/>
    <col min="6665" max="6665" width="3.44140625" style="167" customWidth="1"/>
    <col min="6666" max="6666" width="12.109375" style="167" customWidth="1"/>
    <col min="6667" max="6667" width="13.44140625" style="167" customWidth="1"/>
    <col min="6668" max="6668" width="5.6640625" style="167" customWidth="1"/>
    <col min="6669" max="6669" width="3.109375" style="167" customWidth="1"/>
    <col min="6670" max="6917" width="9" style="167"/>
    <col min="6918" max="6918" width="5.6640625" style="167" customWidth="1"/>
    <col min="6919" max="6919" width="3.21875" style="167" customWidth="1"/>
    <col min="6920" max="6920" width="9.44140625" style="167" customWidth="1"/>
    <col min="6921" max="6921" width="3.44140625" style="167" customWidth="1"/>
    <col min="6922" max="6922" width="12.109375" style="167" customWidth="1"/>
    <col min="6923" max="6923" width="13.44140625" style="167" customWidth="1"/>
    <col min="6924" max="6924" width="5.6640625" style="167" customWidth="1"/>
    <col min="6925" max="6925" width="3.109375" style="167" customWidth="1"/>
    <col min="6926" max="7173" width="9" style="167"/>
    <col min="7174" max="7174" width="5.6640625" style="167" customWidth="1"/>
    <col min="7175" max="7175" width="3.21875" style="167" customWidth="1"/>
    <col min="7176" max="7176" width="9.44140625" style="167" customWidth="1"/>
    <col min="7177" max="7177" width="3.44140625" style="167" customWidth="1"/>
    <col min="7178" max="7178" width="12.109375" style="167" customWidth="1"/>
    <col min="7179" max="7179" width="13.44140625" style="167" customWidth="1"/>
    <col min="7180" max="7180" width="5.6640625" style="167" customWidth="1"/>
    <col min="7181" max="7181" width="3.109375" style="167" customWidth="1"/>
    <col min="7182" max="7429" width="9" style="167"/>
    <col min="7430" max="7430" width="5.6640625" style="167" customWidth="1"/>
    <col min="7431" max="7431" width="3.21875" style="167" customWidth="1"/>
    <col min="7432" max="7432" width="9.44140625" style="167" customWidth="1"/>
    <col min="7433" max="7433" width="3.44140625" style="167" customWidth="1"/>
    <col min="7434" max="7434" width="12.109375" style="167" customWidth="1"/>
    <col min="7435" max="7435" width="13.44140625" style="167" customWidth="1"/>
    <col min="7436" max="7436" width="5.6640625" style="167" customWidth="1"/>
    <col min="7437" max="7437" width="3.109375" style="167" customWidth="1"/>
    <col min="7438" max="7685" width="9" style="167"/>
    <col min="7686" max="7686" width="5.6640625" style="167" customWidth="1"/>
    <col min="7687" max="7687" width="3.21875" style="167" customWidth="1"/>
    <col min="7688" max="7688" width="9.44140625" style="167" customWidth="1"/>
    <col min="7689" max="7689" width="3.44140625" style="167" customWidth="1"/>
    <col min="7690" max="7690" width="12.109375" style="167" customWidth="1"/>
    <col min="7691" max="7691" width="13.44140625" style="167" customWidth="1"/>
    <col min="7692" max="7692" width="5.6640625" style="167" customWidth="1"/>
    <col min="7693" max="7693" width="3.109375" style="167" customWidth="1"/>
    <col min="7694" max="7941" width="9" style="167"/>
    <col min="7942" max="7942" width="5.6640625" style="167" customWidth="1"/>
    <col min="7943" max="7943" width="3.21875" style="167" customWidth="1"/>
    <col min="7944" max="7944" width="9.44140625" style="167" customWidth="1"/>
    <col min="7945" max="7945" width="3.44140625" style="167" customWidth="1"/>
    <col min="7946" max="7946" width="12.109375" style="167" customWidth="1"/>
    <col min="7947" max="7947" width="13.44140625" style="167" customWidth="1"/>
    <col min="7948" max="7948" width="5.6640625" style="167" customWidth="1"/>
    <col min="7949" max="7949" width="3.109375" style="167" customWidth="1"/>
    <col min="7950" max="8197" width="9" style="167"/>
    <col min="8198" max="8198" width="5.6640625" style="167" customWidth="1"/>
    <col min="8199" max="8199" width="3.21875" style="167" customWidth="1"/>
    <col min="8200" max="8200" width="9.44140625" style="167" customWidth="1"/>
    <col min="8201" max="8201" width="3.44140625" style="167" customWidth="1"/>
    <col min="8202" max="8202" width="12.109375" style="167" customWidth="1"/>
    <col min="8203" max="8203" width="13.44140625" style="167" customWidth="1"/>
    <col min="8204" max="8204" width="5.6640625" style="167" customWidth="1"/>
    <col min="8205" max="8205" width="3.109375" style="167" customWidth="1"/>
    <col min="8206" max="8453" width="9" style="167"/>
    <col min="8454" max="8454" width="5.6640625" style="167" customWidth="1"/>
    <col min="8455" max="8455" width="3.21875" style="167" customWidth="1"/>
    <col min="8456" max="8456" width="9.44140625" style="167" customWidth="1"/>
    <col min="8457" max="8457" width="3.44140625" style="167" customWidth="1"/>
    <col min="8458" max="8458" width="12.109375" style="167" customWidth="1"/>
    <col min="8459" max="8459" width="13.44140625" style="167" customWidth="1"/>
    <col min="8460" max="8460" width="5.6640625" style="167" customWidth="1"/>
    <col min="8461" max="8461" width="3.109375" style="167" customWidth="1"/>
    <col min="8462" max="8709" width="9" style="167"/>
    <col min="8710" max="8710" width="5.6640625" style="167" customWidth="1"/>
    <col min="8711" max="8711" width="3.21875" style="167" customWidth="1"/>
    <col min="8712" max="8712" width="9.44140625" style="167" customWidth="1"/>
    <col min="8713" max="8713" width="3.44140625" style="167" customWidth="1"/>
    <col min="8714" max="8714" width="12.109375" style="167" customWidth="1"/>
    <col min="8715" max="8715" width="13.44140625" style="167" customWidth="1"/>
    <col min="8716" max="8716" width="5.6640625" style="167" customWidth="1"/>
    <col min="8717" max="8717" width="3.109375" style="167" customWidth="1"/>
    <col min="8718" max="8965" width="9" style="167"/>
    <col min="8966" max="8966" width="5.6640625" style="167" customWidth="1"/>
    <col min="8967" max="8967" width="3.21875" style="167" customWidth="1"/>
    <col min="8968" max="8968" width="9.44140625" style="167" customWidth="1"/>
    <col min="8969" max="8969" width="3.44140625" style="167" customWidth="1"/>
    <col min="8970" max="8970" width="12.109375" style="167" customWidth="1"/>
    <col min="8971" max="8971" width="13.44140625" style="167" customWidth="1"/>
    <col min="8972" max="8972" width="5.6640625" style="167" customWidth="1"/>
    <col min="8973" max="8973" width="3.109375" style="167" customWidth="1"/>
    <col min="8974" max="9221" width="9" style="167"/>
    <col min="9222" max="9222" width="5.6640625" style="167" customWidth="1"/>
    <col min="9223" max="9223" width="3.21875" style="167" customWidth="1"/>
    <col min="9224" max="9224" width="9.44140625" style="167" customWidth="1"/>
    <col min="9225" max="9225" width="3.44140625" style="167" customWidth="1"/>
    <col min="9226" max="9226" width="12.109375" style="167" customWidth="1"/>
    <col min="9227" max="9227" width="13.44140625" style="167" customWidth="1"/>
    <col min="9228" max="9228" width="5.6640625" style="167" customWidth="1"/>
    <col min="9229" max="9229" width="3.109375" style="167" customWidth="1"/>
    <col min="9230" max="9477" width="9" style="167"/>
    <col min="9478" max="9478" width="5.6640625" style="167" customWidth="1"/>
    <col min="9479" max="9479" width="3.21875" style="167" customWidth="1"/>
    <col min="9480" max="9480" width="9.44140625" style="167" customWidth="1"/>
    <col min="9481" max="9481" width="3.44140625" style="167" customWidth="1"/>
    <col min="9482" max="9482" width="12.109375" style="167" customWidth="1"/>
    <col min="9483" max="9483" width="13.44140625" style="167" customWidth="1"/>
    <col min="9484" max="9484" width="5.6640625" style="167" customWidth="1"/>
    <col min="9485" max="9485" width="3.109375" style="167" customWidth="1"/>
    <col min="9486" max="9733" width="9" style="167"/>
    <col min="9734" max="9734" width="5.6640625" style="167" customWidth="1"/>
    <col min="9735" max="9735" width="3.21875" style="167" customWidth="1"/>
    <col min="9736" max="9736" width="9.44140625" style="167" customWidth="1"/>
    <col min="9737" max="9737" width="3.44140625" style="167" customWidth="1"/>
    <col min="9738" max="9738" width="12.109375" style="167" customWidth="1"/>
    <col min="9739" max="9739" width="13.44140625" style="167" customWidth="1"/>
    <col min="9740" max="9740" width="5.6640625" style="167" customWidth="1"/>
    <col min="9741" max="9741" width="3.109375" style="167" customWidth="1"/>
    <col min="9742" max="9989" width="9" style="167"/>
    <col min="9990" max="9990" width="5.6640625" style="167" customWidth="1"/>
    <col min="9991" max="9991" width="3.21875" style="167" customWidth="1"/>
    <col min="9992" max="9992" width="9.44140625" style="167" customWidth="1"/>
    <col min="9993" max="9993" width="3.44140625" style="167" customWidth="1"/>
    <col min="9994" max="9994" width="12.109375" style="167" customWidth="1"/>
    <col min="9995" max="9995" width="13.44140625" style="167" customWidth="1"/>
    <col min="9996" max="9996" width="5.6640625" style="167" customWidth="1"/>
    <col min="9997" max="9997" width="3.109375" style="167" customWidth="1"/>
    <col min="9998" max="10245" width="9" style="167"/>
    <col min="10246" max="10246" width="5.6640625" style="167" customWidth="1"/>
    <col min="10247" max="10247" width="3.21875" style="167" customWidth="1"/>
    <col min="10248" max="10248" width="9.44140625" style="167" customWidth="1"/>
    <col min="10249" max="10249" width="3.44140625" style="167" customWidth="1"/>
    <col min="10250" max="10250" width="12.109375" style="167" customWidth="1"/>
    <col min="10251" max="10251" width="13.44140625" style="167" customWidth="1"/>
    <col min="10252" max="10252" width="5.6640625" style="167" customWidth="1"/>
    <col min="10253" max="10253" width="3.109375" style="167" customWidth="1"/>
    <col min="10254" max="10501" width="9" style="167"/>
    <col min="10502" max="10502" width="5.6640625" style="167" customWidth="1"/>
    <col min="10503" max="10503" width="3.21875" style="167" customWidth="1"/>
    <col min="10504" max="10504" width="9.44140625" style="167" customWidth="1"/>
    <col min="10505" max="10505" width="3.44140625" style="167" customWidth="1"/>
    <col min="10506" max="10506" width="12.109375" style="167" customWidth="1"/>
    <col min="10507" max="10507" width="13.44140625" style="167" customWidth="1"/>
    <col min="10508" max="10508" width="5.6640625" style="167" customWidth="1"/>
    <col min="10509" max="10509" width="3.109375" style="167" customWidth="1"/>
    <col min="10510" max="10757" width="9" style="167"/>
    <col min="10758" max="10758" width="5.6640625" style="167" customWidth="1"/>
    <col min="10759" max="10759" width="3.21875" style="167" customWidth="1"/>
    <col min="10760" max="10760" width="9.44140625" style="167" customWidth="1"/>
    <col min="10761" max="10761" width="3.44140625" style="167" customWidth="1"/>
    <col min="10762" max="10762" width="12.109375" style="167" customWidth="1"/>
    <col min="10763" max="10763" width="13.44140625" style="167" customWidth="1"/>
    <col min="10764" max="10764" width="5.6640625" style="167" customWidth="1"/>
    <col min="10765" max="10765" width="3.109375" style="167" customWidth="1"/>
    <col min="10766" max="11013" width="9" style="167"/>
    <col min="11014" max="11014" width="5.6640625" style="167" customWidth="1"/>
    <col min="11015" max="11015" width="3.21875" style="167" customWidth="1"/>
    <col min="11016" max="11016" width="9.44140625" style="167" customWidth="1"/>
    <col min="11017" max="11017" width="3.44140625" style="167" customWidth="1"/>
    <col min="11018" max="11018" width="12.109375" style="167" customWidth="1"/>
    <col min="11019" max="11019" width="13.44140625" style="167" customWidth="1"/>
    <col min="11020" max="11020" width="5.6640625" style="167" customWidth="1"/>
    <col min="11021" max="11021" width="3.109375" style="167" customWidth="1"/>
    <col min="11022" max="11269" width="9" style="167"/>
    <col min="11270" max="11270" width="5.6640625" style="167" customWidth="1"/>
    <col min="11271" max="11271" width="3.21875" style="167" customWidth="1"/>
    <col min="11272" max="11272" width="9.44140625" style="167" customWidth="1"/>
    <col min="11273" max="11273" width="3.44140625" style="167" customWidth="1"/>
    <col min="11274" max="11274" width="12.109375" style="167" customWidth="1"/>
    <col min="11275" max="11275" width="13.44140625" style="167" customWidth="1"/>
    <col min="11276" max="11276" width="5.6640625" style="167" customWidth="1"/>
    <col min="11277" max="11277" width="3.109375" style="167" customWidth="1"/>
    <col min="11278" max="11525" width="9" style="167"/>
    <col min="11526" max="11526" width="5.6640625" style="167" customWidth="1"/>
    <col min="11527" max="11527" width="3.21875" style="167" customWidth="1"/>
    <col min="11528" max="11528" width="9.44140625" style="167" customWidth="1"/>
    <col min="11529" max="11529" width="3.44140625" style="167" customWidth="1"/>
    <col min="11530" max="11530" width="12.109375" style="167" customWidth="1"/>
    <col min="11531" max="11531" width="13.44140625" style="167" customWidth="1"/>
    <col min="11532" max="11532" width="5.6640625" style="167" customWidth="1"/>
    <col min="11533" max="11533" width="3.109375" style="167" customWidth="1"/>
    <col min="11534" max="11781" width="9" style="167"/>
    <col min="11782" max="11782" width="5.6640625" style="167" customWidth="1"/>
    <col min="11783" max="11783" width="3.21875" style="167" customWidth="1"/>
    <col min="11784" max="11784" width="9.44140625" style="167" customWidth="1"/>
    <col min="11785" max="11785" width="3.44140625" style="167" customWidth="1"/>
    <col min="11786" max="11786" width="12.109375" style="167" customWidth="1"/>
    <col min="11787" max="11787" width="13.44140625" style="167" customWidth="1"/>
    <col min="11788" max="11788" width="5.6640625" style="167" customWidth="1"/>
    <col min="11789" max="11789" width="3.109375" style="167" customWidth="1"/>
    <col min="11790" max="12037" width="9" style="167"/>
    <col min="12038" max="12038" width="5.6640625" style="167" customWidth="1"/>
    <col min="12039" max="12039" width="3.21875" style="167" customWidth="1"/>
    <col min="12040" max="12040" width="9.44140625" style="167" customWidth="1"/>
    <col min="12041" max="12041" width="3.44140625" style="167" customWidth="1"/>
    <col min="12042" max="12042" width="12.109375" style="167" customWidth="1"/>
    <col min="12043" max="12043" width="13.44140625" style="167" customWidth="1"/>
    <col min="12044" max="12044" width="5.6640625" style="167" customWidth="1"/>
    <col min="12045" max="12045" width="3.109375" style="167" customWidth="1"/>
    <col min="12046" max="12293" width="9" style="167"/>
    <col min="12294" max="12294" width="5.6640625" style="167" customWidth="1"/>
    <col min="12295" max="12295" width="3.21875" style="167" customWidth="1"/>
    <col min="12296" max="12296" width="9.44140625" style="167" customWidth="1"/>
    <col min="12297" max="12297" width="3.44140625" style="167" customWidth="1"/>
    <col min="12298" max="12298" width="12.109375" style="167" customWidth="1"/>
    <col min="12299" max="12299" width="13.44140625" style="167" customWidth="1"/>
    <col min="12300" max="12300" width="5.6640625" style="167" customWidth="1"/>
    <col min="12301" max="12301" width="3.109375" style="167" customWidth="1"/>
    <col min="12302" max="12549" width="9" style="167"/>
    <col min="12550" max="12550" width="5.6640625" style="167" customWidth="1"/>
    <col min="12551" max="12551" width="3.21875" style="167" customWidth="1"/>
    <col min="12552" max="12552" width="9.44140625" style="167" customWidth="1"/>
    <col min="12553" max="12553" width="3.44140625" style="167" customWidth="1"/>
    <col min="12554" max="12554" width="12.109375" style="167" customWidth="1"/>
    <col min="12555" max="12555" width="13.44140625" style="167" customWidth="1"/>
    <col min="12556" max="12556" width="5.6640625" style="167" customWidth="1"/>
    <col min="12557" max="12557" width="3.109375" style="167" customWidth="1"/>
    <col min="12558" max="12805" width="9" style="167"/>
    <col min="12806" max="12806" width="5.6640625" style="167" customWidth="1"/>
    <col min="12807" max="12807" width="3.21875" style="167" customWidth="1"/>
    <col min="12808" max="12808" width="9.44140625" style="167" customWidth="1"/>
    <col min="12809" max="12809" width="3.44140625" style="167" customWidth="1"/>
    <col min="12810" max="12810" width="12.109375" style="167" customWidth="1"/>
    <col min="12811" max="12811" width="13.44140625" style="167" customWidth="1"/>
    <col min="12812" max="12812" width="5.6640625" style="167" customWidth="1"/>
    <col min="12813" max="12813" width="3.109375" style="167" customWidth="1"/>
    <col min="12814" max="13061" width="9" style="167"/>
    <col min="13062" max="13062" width="5.6640625" style="167" customWidth="1"/>
    <col min="13063" max="13063" width="3.21875" style="167" customWidth="1"/>
    <col min="13064" max="13064" width="9.44140625" style="167" customWidth="1"/>
    <col min="13065" max="13065" width="3.44140625" style="167" customWidth="1"/>
    <col min="13066" max="13066" width="12.109375" style="167" customWidth="1"/>
    <col min="13067" max="13067" width="13.44140625" style="167" customWidth="1"/>
    <col min="13068" max="13068" width="5.6640625" style="167" customWidth="1"/>
    <col min="13069" max="13069" width="3.109375" style="167" customWidth="1"/>
    <col min="13070" max="13317" width="9" style="167"/>
    <col min="13318" max="13318" width="5.6640625" style="167" customWidth="1"/>
    <col min="13319" max="13319" width="3.21875" style="167" customWidth="1"/>
    <col min="13320" max="13320" width="9.44140625" style="167" customWidth="1"/>
    <col min="13321" max="13321" width="3.44140625" style="167" customWidth="1"/>
    <col min="13322" max="13322" width="12.109375" style="167" customWidth="1"/>
    <col min="13323" max="13323" width="13.44140625" style="167" customWidth="1"/>
    <col min="13324" max="13324" width="5.6640625" style="167" customWidth="1"/>
    <col min="13325" max="13325" width="3.109375" style="167" customWidth="1"/>
    <col min="13326" max="13573" width="9" style="167"/>
    <col min="13574" max="13574" width="5.6640625" style="167" customWidth="1"/>
    <col min="13575" max="13575" width="3.21875" style="167" customWidth="1"/>
    <col min="13576" max="13576" width="9.44140625" style="167" customWidth="1"/>
    <col min="13577" max="13577" width="3.44140625" style="167" customWidth="1"/>
    <col min="13578" max="13578" width="12.109375" style="167" customWidth="1"/>
    <col min="13579" max="13579" width="13.44140625" style="167" customWidth="1"/>
    <col min="13580" max="13580" width="5.6640625" style="167" customWidth="1"/>
    <col min="13581" max="13581" width="3.109375" style="167" customWidth="1"/>
    <col min="13582" max="13829" width="9" style="167"/>
    <col min="13830" max="13830" width="5.6640625" style="167" customWidth="1"/>
    <col min="13831" max="13831" width="3.21875" style="167" customWidth="1"/>
    <col min="13832" max="13832" width="9.44140625" style="167" customWidth="1"/>
    <col min="13833" max="13833" width="3.44140625" style="167" customWidth="1"/>
    <col min="13834" max="13834" width="12.109375" style="167" customWidth="1"/>
    <col min="13835" max="13835" width="13.44140625" style="167" customWidth="1"/>
    <col min="13836" max="13836" width="5.6640625" style="167" customWidth="1"/>
    <col min="13837" max="13837" width="3.109375" style="167" customWidth="1"/>
    <col min="13838" max="14085" width="9" style="167"/>
    <col min="14086" max="14086" width="5.6640625" style="167" customWidth="1"/>
    <col min="14087" max="14087" width="3.21875" style="167" customWidth="1"/>
    <col min="14088" max="14088" width="9.44140625" style="167" customWidth="1"/>
    <col min="14089" max="14089" width="3.44140625" style="167" customWidth="1"/>
    <col min="14090" max="14090" width="12.109375" style="167" customWidth="1"/>
    <col min="14091" max="14091" width="13.44140625" style="167" customWidth="1"/>
    <col min="14092" max="14092" width="5.6640625" style="167" customWidth="1"/>
    <col min="14093" max="14093" width="3.109375" style="167" customWidth="1"/>
    <col min="14094" max="14341" width="9" style="167"/>
    <col min="14342" max="14342" width="5.6640625" style="167" customWidth="1"/>
    <col min="14343" max="14343" width="3.21875" style="167" customWidth="1"/>
    <col min="14344" max="14344" width="9.44140625" style="167" customWidth="1"/>
    <col min="14345" max="14345" width="3.44140625" style="167" customWidth="1"/>
    <col min="14346" max="14346" width="12.109375" style="167" customWidth="1"/>
    <col min="14347" max="14347" width="13.44140625" style="167" customWidth="1"/>
    <col min="14348" max="14348" width="5.6640625" style="167" customWidth="1"/>
    <col min="14349" max="14349" width="3.109375" style="167" customWidth="1"/>
    <col min="14350" max="14597" width="9" style="167"/>
    <col min="14598" max="14598" width="5.6640625" style="167" customWidth="1"/>
    <col min="14599" max="14599" width="3.21875" style="167" customWidth="1"/>
    <col min="14600" max="14600" width="9.44140625" style="167" customWidth="1"/>
    <col min="14601" max="14601" width="3.44140625" style="167" customWidth="1"/>
    <col min="14602" max="14602" width="12.109375" style="167" customWidth="1"/>
    <col min="14603" max="14603" width="13.44140625" style="167" customWidth="1"/>
    <col min="14604" max="14604" width="5.6640625" style="167" customWidth="1"/>
    <col min="14605" max="14605" width="3.109375" style="167" customWidth="1"/>
    <col min="14606" max="14853" width="9" style="167"/>
    <col min="14854" max="14854" width="5.6640625" style="167" customWidth="1"/>
    <col min="14855" max="14855" width="3.21875" style="167" customWidth="1"/>
    <col min="14856" max="14856" width="9.44140625" style="167" customWidth="1"/>
    <col min="14857" max="14857" width="3.44140625" style="167" customWidth="1"/>
    <col min="14858" max="14858" width="12.109375" style="167" customWidth="1"/>
    <col min="14859" max="14859" width="13.44140625" style="167" customWidth="1"/>
    <col min="14860" max="14860" width="5.6640625" style="167" customWidth="1"/>
    <col min="14861" max="14861" width="3.109375" style="167" customWidth="1"/>
    <col min="14862" max="15109" width="9" style="167"/>
    <col min="15110" max="15110" width="5.6640625" style="167" customWidth="1"/>
    <col min="15111" max="15111" width="3.21875" style="167" customWidth="1"/>
    <col min="15112" max="15112" width="9.44140625" style="167" customWidth="1"/>
    <col min="15113" max="15113" width="3.44140625" style="167" customWidth="1"/>
    <col min="15114" max="15114" width="12.109375" style="167" customWidth="1"/>
    <col min="15115" max="15115" width="13.44140625" style="167" customWidth="1"/>
    <col min="15116" max="15116" width="5.6640625" style="167" customWidth="1"/>
    <col min="15117" max="15117" width="3.109375" style="167" customWidth="1"/>
    <col min="15118" max="15365" width="9" style="167"/>
    <col min="15366" max="15366" width="5.6640625" style="167" customWidth="1"/>
    <col min="15367" max="15367" width="3.21875" style="167" customWidth="1"/>
    <col min="15368" max="15368" width="9.44140625" style="167" customWidth="1"/>
    <col min="15369" max="15369" width="3.44140625" style="167" customWidth="1"/>
    <col min="15370" max="15370" width="12.109375" style="167" customWidth="1"/>
    <col min="15371" max="15371" width="13.44140625" style="167" customWidth="1"/>
    <col min="15372" max="15372" width="5.6640625" style="167" customWidth="1"/>
    <col min="15373" max="15373" width="3.109375" style="167" customWidth="1"/>
    <col min="15374" max="15621" width="9" style="167"/>
    <col min="15622" max="15622" width="5.6640625" style="167" customWidth="1"/>
    <col min="15623" max="15623" width="3.21875" style="167" customWidth="1"/>
    <col min="15624" max="15624" width="9.44140625" style="167" customWidth="1"/>
    <col min="15625" max="15625" width="3.44140625" style="167" customWidth="1"/>
    <col min="15626" max="15626" width="12.109375" style="167" customWidth="1"/>
    <col min="15627" max="15627" width="13.44140625" style="167" customWidth="1"/>
    <col min="15628" max="15628" width="5.6640625" style="167" customWidth="1"/>
    <col min="15629" max="15629" width="3.109375" style="167" customWidth="1"/>
    <col min="15630" max="15877" width="9" style="167"/>
    <col min="15878" max="15878" width="5.6640625" style="167" customWidth="1"/>
    <col min="15879" max="15879" width="3.21875" style="167" customWidth="1"/>
    <col min="15880" max="15880" width="9.44140625" style="167" customWidth="1"/>
    <col min="15881" max="15881" width="3.44140625" style="167" customWidth="1"/>
    <col min="15882" max="15882" width="12.109375" style="167" customWidth="1"/>
    <col min="15883" max="15883" width="13.44140625" style="167" customWidth="1"/>
    <col min="15884" max="15884" width="5.6640625" style="167" customWidth="1"/>
    <col min="15885" max="15885" width="3.109375" style="167" customWidth="1"/>
    <col min="15886" max="16133" width="9" style="167"/>
    <col min="16134" max="16134" width="5.6640625" style="167" customWidth="1"/>
    <col min="16135" max="16135" width="3.21875" style="167" customWidth="1"/>
    <col min="16136" max="16136" width="9.44140625" style="167" customWidth="1"/>
    <col min="16137" max="16137" width="3.44140625" style="167" customWidth="1"/>
    <col min="16138" max="16138" width="12.109375" style="167" customWidth="1"/>
    <col min="16139" max="16139" width="13.44140625" style="167" customWidth="1"/>
    <col min="16140" max="16140" width="5.6640625" style="167" customWidth="1"/>
    <col min="16141" max="16141" width="3.109375" style="167" customWidth="1"/>
    <col min="16142" max="16384" width="9" style="167"/>
  </cols>
  <sheetData>
    <row r="1" spans="1:19" ht="14.4" x14ac:dyDescent="0.2">
      <c r="S1" s="206" t="s">
        <v>148</v>
      </c>
    </row>
    <row r="3" spans="1:19" ht="28.2" x14ac:dyDescent="0.35">
      <c r="B3" s="599" t="s">
        <v>72</v>
      </c>
      <c r="C3" s="599"/>
      <c r="D3" s="599"/>
      <c r="E3" s="599"/>
      <c r="F3" s="599"/>
      <c r="G3" s="599"/>
      <c r="H3" s="599"/>
      <c r="I3" s="599"/>
      <c r="J3" s="599"/>
      <c r="K3" s="599"/>
      <c r="L3" s="599"/>
      <c r="M3" s="599"/>
      <c r="N3" s="599"/>
      <c r="O3" s="599"/>
      <c r="P3" s="599"/>
      <c r="Q3" s="599"/>
      <c r="R3" s="599"/>
    </row>
    <row r="4" spans="1:19" ht="7.5" customHeight="1" x14ac:dyDescent="0.2">
      <c r="C4" s="169"/>
      <c r="D4" s="169"/>
      <c r="E4" s="169"/>
      <c r="F4" s="169"/>
      <c r="G4" s="169"/>
      <c r="H4" s="169"/>
      <c r="I4" s="169"/>
      <c r="J4" s="169"/>
    </row>
    <row r="5" spans="1:19" ht="15" thickBot="1" x14ac:dyDescent="0.25">
      <c r="C5" s="169"/>
      <c r="D5" s="169"/>
      <c r="E5" s="169"/>
      <c r="F5" s="169"/>
      <c r="G5" s="169"/>
      <c r="H5" s="169"/>
      <c r="I5" s="169"/>
      <c r="J5" s="169"/>
    </row>
    <row r="6" spans="1:19" ht="72" customHeight="1" x14ac:dyDescent="0.2">
      <c r="B6" s="600" t="s">
        <v>73</v>
      </c>
      <c r="C6" s="601"/>
      <c r="D6" s="601"/>
      <c r="E6" s="601"/>
      <c r="F6" s="601"/>
      <c r="G6" s="601"/>
      <c r="H6" s="601"/>
      <c r="I6" s="601"/>
      <c r="J6" s="601"/>
      <c r="K6" s="601"/>
      <c r="L6" s="601"/>
      <c r="M6" s="601" t="s">
        <v>74</v>
      </c>
      <c r="N6" s="601"/>
      <c r="O6" s="601"/>
      <c r="P6" s="601"/>
      <c r="Q6" s="601"/>
      <c r="R6" s="602"/>
    </row>
    <row r="7" spans="1:19" ht="72" customHeight="1" thickBot="1" x14ac:dyDescent="0.25">
      <c r="B7" s="603"/>
      <c r="C7" s="604"/>
      <c r="D7" s="604"/>
      <c r="E7" s="604"/>
      <c r="F7" s="604"/>
      <c r="G7" s="604"/>
      <c r="H7" s="604"/>
      <c r="I7" s="604"/>
      <c r="J7" s="604"/>
      <c r="K7" s="604"/>
      <c r="L7" s="604"/>
      <c r="M7" s="604"/>
      <c r="N7" s="604"/>
      <c r="O7" s="604"/>
      <c r="P7" s="604"/>
      <c r="Q7" s="604"/>
      <c r="R7" s="605"/>
    </row>
    <row r="8" spans="1:19" ht="14.4" x14ac:dyDescent="0.2">
      <c r="C8" s="169"/>
      <c r="D8" s="169"/>
      <c r="E8" s="169"/>
      <c r="F8" s="169"/>
      <c r="G8" s="169"/>
      <c r="H8" s="169"/>
      <c r="I8" s="169"/>
      <c r="J8" s="169"/>
    </row>
    <row r="9" spans="1:19" ht="16.5" customHeight="1" x14ac:dyDescent="0.2">
      <c r="B9" s="211" t="s">
        <v>85</v>
      </c>
      <c r="C9" s="207" t="s">
        <v>141</v>
      </c>
      <c r="D9" s="207"/>
      <c r="E9" s="207"/>
      <c r="F9" s="207"/>
      <c r="G9" s="207"/>
      <c r="H9" s="207"/>
      <c r="I9" s="207"/>
      <c r="J9" s="207"/>
      <c r="K9" s="207"/>
      <c r="L9" s="207"/>
      <c r="M9" s="179" t="s">
        <v>86</v>
      </c>
      <c r="N9" s="168" t="s">
        <v>152</v>
      </c>
    </row>
    <row r="10" spans="1:19" ht="12.75" customHeight="1" x14ac:dyDescent="0.2">
      <c r="A10" s="170"/>
      <c r="B10" s="170"/>
      <c r="C10" s="207"/>
      <c r="D10" s="207"/>
      <c r="E10" s="207"/>
      <c r="F10" s="207"/>
      <c r="G10" s="207"/>
      <c r="H10" s="207"/>
      <c r="I10" s="207"/>
      <c r="J10" s="207"/>
      <c r="K10" s="207"/>
      <c r="L10" s="207"/>
      <c r="N10" s="156"/>
    </row>
    <row r="11" spans="1:19" ht="17.25" customHeight="1" x14ac:dyDescent="0.2">
      <c r="A11" s="170"/>
      <c r="B11" s="170"/>
      <c r="C11" s="302" t="s">
        <v>231</v>
      </c>
      <c r="D11" s="208">
        <f>'【様式１】選挙運動費用収支報告書（表紙）'!D4</f>
        <v>0</v>
      </c>
      <c r="E11" s="208" t="s">
        <v>137</v>
      </c>
      <c r="F11" s="208">
        <f>'【様式１】選挙運動費用収支報告書（表紙）'!F4</f>
        <v>0</v>
      </c>
      <c r="G11" s="208" t="s">
        <v>138</v>
      </c>
      <c r="H11" s="208">
        <f>'【様式１】選挙運動費用収支報告書（表紙）'!H4</f>
        <v>0</v>
      </c>
      <c r="I11" s="208" t="s">
        <v>139</v>
      </c>
      <c r="J11" s="207" t="s">
        <v>140</v>
      </c>
      <c r="L11" s="207"/>
      <c r="M11" s="210"/>
      <c r="N11" s="209" t="s">
        <v>59</v>
      </c>
      <c r="O11" s="598">
        <f>'【様式１】選挙運動費用収支報告書（表紙）'!T8</f>
        <v>0</v>
      </c>
      <c r="P11" s="598"/>
      <c r="Q11" s="598"/>
      <c r="R11" s="598"/>
    </row>
    <row r="12" spans="1:19" ht="9" customHeight="1" x14ac:dyDescent="0.2">
      <c r="A12" s="170"/>
      <c r="B12" s="170"/>
      <c r="C12" s="207"/>
      <c r="D12" s="207"/>
      <c r="E12" s="207"/>
      <c r="F12" s="207"/>
      <c r="G12" s="207"/>
      <c r="H12" s="207"/>
      <c r="I12" s="207"/>
      <c r="J12" s="207"/>
      <c r="K12" s="207"/>
      <c r="L12" s="207"/>
      <c r="N12" s="156"/>
    </row>
    <row r="13" spans="1:19" ht="17.25" customHeight="1" x14ac:dyDescent="0.2">
      <c r="A13" s="170"/>
      <c r="B13" s="170"/>
      <c r="C13" s="597">
        <f>'【様式１】選挙運動費用収支報告書（表紙）'!C6</f>
        <v>0</v>
      </c>
      <c r="D13" s="597"/>
      <c r="E13" s="597"/>
      <c r="F13" s="597"/>
      <c r="G13" s="597"/>
      <c r="H13" s="597"/>
      <c r="I13" s="597"/>
      <c r="J13" s="209" t="s">
        <v>146</v>
      </c>
      <c r="K13" s="207"/>
      <c r="L13" s="207"/>
      <c r="N13" s="156"/>
    </row>
    <row r="14" spans="1:19" ht="9" customHeight="1" x14ac:dyDescent="0.2">
      <c r="A14" s="170"/>
      <c r="B14" s="170"/>
      <c r="C14" s="207"/>
      <c r="D14" s="207"/>
      <c r="E14" s="207"/>
      <c r="F14" s="207"/>
      <c r="G14" s="207"/>
      <c r="H14" s="207"/>
      <c r="I14" s="207"/>
      <c r="J14" s="207"/>
      <c r="K14" s="207"/>
      <c r="L14" s="207"/>
      <c r="N14" s="156"/>
    </row>
    <row r="15" spans="1:19" ht="16.5" customHeight="1" x14ac:dyDescent="0.2">
      <c r="A15" s="170"/>
      <c r="B15" s="170"/>
      <c r="C15" s="207"/>
      <c r="D15" s="207"/>
      <c r="E15" s="207"/>
      <c r="F15" s="207"/>
      <c r="G15" s="207"/>
      <c r="H15" s="207"/>
      <c r="I15" s="207"/>
      <c r="J15" s="207"/>
      <c r="K15" s="207"/>
      <c r="L15" s="207"/>
      <c r="M15" s="179" t="s">
        <v>154</v>
      </c>
      <c r="N15" s="168" t="s">
        <v>153</v>
      </c>
    </row>
    <row r="16" spans="1:19" ht="12" customHeight="1" x14ac:dyDescent="0.2">
      <c r="A16" s="170"/>
      <c r="B16" s="170"/>
      <c r="C16" s="207"/>
      <c r="D16" s="207"/>
      <c r="E16" s="207"/>
      <c r="F16" s="207"/>
      <c r="G16" s="207"/>
      <c r="H16" s="207"/>
      <c r="I16" s="207"/>
      <c r="J16" s="207"/>
      <c r="K16" s="207"/>
      <c r="L16" s="207"/>
      <c r="N16" s="155"/>
    </row>
    <row r="17" spans="1:19" ht="17.25" customHeight="1" x14ac:dyDescent="0.2">
      <c r="A17" s="170"/>
      <c r="B17" s="170"/>
      <c r="C17" s="207"/>
      <c r="D17" s="207"/>
      <c r="E17" s="207"/>
      <c r="F17" s="207"/>
      <c r="G17" s="207"/>
      <c r="H17" s="207"/>
      <c r="I17" s="207"/>
      <c r="J17" s="207"/>
      <c r="K17" s="207"/>
      <c r="L17" s="207"/>
      <c r="M17" s="210"/>
      <c r="N17" s="209" t="s">
        <v>59</v>
      </c>
      <c r="O17" s="598">
        <f>'【様式6】支出の部（計）'!E23</f>
        <v>0</v>
      </c>
      <c r="P17" s="598"/>
      <c r="Q17" s="598"/>
      <c r="R17" s="598"/>
      <c r="S17" s="156"/>
    </row>
    <row r="18" spans="1:19" ht="15" customHeight="1" x14ac:dyDescent="0.2">
      <c r="A18" s="170"/>
      <c r="B18" s="170"/>
      <c r="C18" s="207"/>
      <c r="D18" s="207"/>
      <c r="E18" s="207"/>
      <c r="F18" s="207"/>
      <c r="G18" s="207"/>
      <c r="H18" s="207"/>
      <c r="I18" s="207"/>
      <c r="J18" s="207"/>
      <c r="K18" s="207"/>
      <c r="L18" s="207"/>
      <c r="N18" s="159"/>
      <c r="O18" s="171"/>
      <c r="P18" s="171"/>
      <c r="Q18" s="171"/>
      <c r="R18" s="171"/>
    </row>
    <row r="19" spans="1:19" ht="21" customHeight="1" x14ac:dyDescent="0.2">
      <c r="A19" s="172" t="s">
        <v>75</v>
      </c>
      <c r="B19" s="172"/>
      <c r="J19" s="169"/>
    </row>
    <row r="20" spans="1:19" ht="21" customHeight="1" x14ac:dyDescent="0.2">
      <c r="A20" s="220" t="s">
        <v>85</v>
      </c>
      <c r="B20" s="173" t="s">
        <v>212</v>
      </c>
      <c r="J20" s="169"/>
    </row>
    <row r="21" spans="1:19" ht="18" customHeight="1" x14ac:dyDescent="0.2">
      <c r="A21" s="173"/>
      <c r="B21" s="173" t="s">
        <v>213</v>
      </c>
      <c r="J21" s="169"/>
    </row>
    <row r="22" spans="1:19" ht="21" customHeight="1" x14ac:dyDescent="0.2">
      <c r="A22" s="220" t="s">
        <v>86</v>
      </c>
      <c r="B22" s="173" t="s">
        <v>214</v>
      </c>
      <c r="J22" s="169"/>
    </row>
    <row r="23" spans="1:19" ht="21" customHeight="1" x14ac:dyDescent="0.2">
      <c r="A23" s="173"/>
      <c r="B23" s="173" t="s">
        <v>215</v>
      </c>
      <c r="J23" s="169"/>
    </row>
    <row r="24" spans="1:19" ht="21" customHeight="1" x14ac:dyDescent="0.2">
      <c r="A24" s="220" t="s">
        <v>87</v>
      </c>
      <c r="B24" s="173" t="s">
        <v>216</v>
      </c>
      <c r="J24" s="169"/>
    </row>
    <row r="25" spans="1:19" ht="21" customHeight="1" x14ac:dyDescent="0.2">
      <c r="A25" s="220" t="s">
        <v>88</v>
      </c>
      <c r="B25" s="174" t="s">
        <v>217</v>
      </c>
      <c r="J25" s="169"/>
    </row>
    <row r="26" spans="1:19" ht="21" customHeight="1" x14ac:dyDescent="0.2">
      <c r="A26" s="175"/>
      <c r="B26" s="175"/>
      <c r="J26" s="176"/>
      <c r="S26" s="177"/>
    </row>
  </sheetData>
  <sheetProtection formatCells="0"/>
  <mergeCells count="8">
    <mergeCell ref="C13:I13"/>
    <mergeCell ref="O11:R11"/>
    <mergeCell ref="O17:R17"/>
    <mergeCell ref="B3:R3"/>
    <mergeCell ref="B6:L6"/>
    <mergeCell ref="M6:R6"/>
    <mergeCell ref="B7:L7"/>
    <mergeCell ref="M7:R7"/>
  </mergeCells>
  <phoneticPr fontId="2"/>
  <dataValidations count="3">
    <dataValidation allowBlank="1" showInputMessage="1" showErrorMessage="1" sqref="M7:R7 JI7:JN7 TE7:TJ7 ADA7:ADF7 AMW7:ANB7 AWS7:AWX7 BGO7:BGT7 BQK7:BQP7 CAG7:CAL7 CKC7:CKH7 CTY7:CUD7 DDU7:DDZ7 DNQ7:DNV7 DXM7:DXR7 EHI7:EHN7 ERE7:ERJ7 FBA7:FBF7 FKW7:FLB7 FUS7:FUX7 GEO7:GET7 GOK7:GOP7 GYG7:GYL7 HIC7:HIH7 HRY7:HSD7 IBU7:IBZ7 ILQ7:ILV7 IVM7:IVR7 JFI7:JFN7 JPE7:JPJ7 JZA7:JZF7 KIW7:KJB7 KSS7:KSX7 LCO7:LCT7 LMK7:LMP7 LWG7:LWL7 MGC7:MGH7 MPY7:MQD7 MZU7:MZZ7 NJQ7:NJV7 NTM7:NTR7 ODI7:ODN7 ONE7:ONJ7 OXA7:OXF7 PGW7:PHB7 PQS7:PQX7 QAO7:QAT7 QKK7:QKP7 QUG7:QUL7 REC7:REH7 RNY7:ROD7 RXU7:RXZ7 SHQ7:SHV7 SRM7:SRR7 TBI7:TBN7 TLE7:TLJ7 TVA7:TVF7 UEW7:UFB7 UOS7:UOX7 UYO7:UYT7 VIK7:VIP7 VSG7:VSL7 WCC7:WCH7 WLY7:WMD7 WVU7:WVZ7 M65543:R65543 JI65543:JN65543 TE65543:TJ65543 ADA65543:ADF65543 AMW65543:ANB65543 AWS65543:AWX65543 BGO65543:BGT65543 BQK65543:BQP65543 CAG65543:CAL65543 CKC65543:CKH65543 CTY65543:CUD65543 DDU65543:DDZ65543 DNQ65543:DNV65543 DXM65543:DXR65543 EHI65543:EHN65543 ERE65543:ERJ65543 FBA65543:FBF65543 FKW65543:FLB65543 FUS65543:FUX65543 GEO65543:GET65543 GOK65543:GOP65543 GYG65543:GYL65543 HIC65543:HIH65543 HRY65543:HSD65543 IBU65543:IBZ65543 ILQ65543:ILV65543 IVM65543:IVR65543 JFI65543:JFN65543 JPE65543:JPJ65543 JZA65543:JZF65543 KIW65543:KJB65543 KSS65543:KSX65543 LCO65543:LCT65543 LMK65543:LMP65543 LWG65543:LWL65543 MGC65543:MGH65543 MPY65543:MQD65543 MZU65543:MZZ65543 NJQ65543:NJV65543 NTM65543:NTR65543 ODI65543:ODN65543 ONE65543:ONJ65543 OXA65543:OXF65543 PGW65543:PHB65543 PQS65543:PQX65543 QAO65543:QAT65543 QKK65543:QKP65543 QUG65543:QUL65543 REC65543:REH65543 RNY65543:ROD65543 RXU65543:RXZ65543 SHQ65543:SHV65543 SRM65543:SRR65543 TBI65543:TBN65543 TLE65543:TLJ65543 TVA65543:TVF65543 UEW65543:UFB65543 UOS65543:UOX65543 UYO65543:UYT65543 VIK65543:VIP65543 VSG65543:VSL65543 WCC65543:WCH65543 WLY65543:WMD65543 WVU65543:WVZ65543 M131079:R131079 JI131079:JN131079 TE131079:TJ131079 ADA131079:ADF131079 AMW131079:ANB131079 AWS131079:AWX131079 BGO131079:BGT131079 BQK131079:BQP131079 CAG131079:CAL131079 CKC131079:CKH131079 CTY131079:CUD131079 DDU131079:DDZ131079 DNQ131079:DNV131079 DXM131079:DXR131079 EHI131079:EHN131079 ERE131079:ERJ131079 FBA131079:FBF131079 FKW131079:FLB131079 FUS131079:FUX131079 GEO131079:GET131079 GOK131079:GOP131079 GYG131079:GYL131079 HIC131079:HIH131079 HRY131079:HSD131079 IBU131079:IBZ131079 ILQ131079:ILV131079 IVM131079:IVR131079 JFI131079:JFN131079 JPE131079:JPJ131079 JZA131079:JZF131079 KIW131079:KJB131079 KSS131079:KSX131079 LCO131079:LCT131079 LMK131079:LMP131079 LWG131079:LWL131079 MGC131079:MGH131079 MPY131079:MQD131079 MZU131079:MZZ131079 NJQ131079:NJV131079 NTM131079:NTR131079 ODI131079:ODN131079 ONE131079:ONJ131079 OXA131079:OXF131079 PGW131079:PHB131079 PQS131079:PQX131079 QAO131079:QAT131079 QKK131079:QKP131079 QUG131079:QUL131079 REC131079:REH131079 RNY131079:ROD131079 RXU131079:RXZ131079 SHQ131079:SHV131079 SRM131079:SRR131079 TBI131079:TBN131079 TLE131079:TLJ131079 TVA131079:TVF131079 UEW131079:UFB131079 UOS131079:UOX131079 UYO131079:UYT131079 VIK131079:VIP131079 VSG131079:VSL131079 WCC131079:WCH131079 WLY131079:WMD131079 WVU131079:WVZ131079 M196615:R196615 JI196615:JN196615 TE196615:TJ196615 ADA196615:ADF196615 AMW196615:ANB196615 AWS196615:AWX196615 BGO196615:BGT196615 BQK196615:BQP196615 CAG196615:CAL196615 CKC196615:CKH196615 CTY196615:CUD196615 DDU196615:DDZ196615 DNQ196615:DNV196615 DXM196615:DXR196615 EHI196615:EHN196615 ERE196615:ERJ196615 FBA196615:FBF196615 FKW196615:FLB196615 FUS196615:FUX196615 GEO196615:GET196615 GOK196615:GOP196615 GYG196615:GYL196615 HIC196615:HIH196615 HRY196615:HSD196615 IBU196615:IBZ196615 ILQ196615:ILV196615 IVM196615:IVR196615 JFI196615:JFN196615 JPE196615:JPJ196615 JZA196615:JZF196615 KIW196615:KJB196615 KSS196615:KSX196615 LCO196615:LCT196615 LMK196615:LMP196615 LWG196615:LWL196615 MGC196615:MGH196615 MPY196615:MQD196615 MZU196615:MZZ196615 NJQ196615:NJV196615 NTM196615:NTR196615 ODI196615:ODN196615 ONE196615:ONJ196615 OXA196615:OXF196615 PGW196615:PHB196615 PQS196615:PQX196615 QAO196615:QAT196615 QKK196615:QKP196615 QUG196615:QUL196615 REC196615:REH196615 RNY196615:ROD196615 RXU196615:RXZ196615 SHQ196615:SHV196615 SRM196615:SRR196615 TBI196615:TBN196615 TLE196615:TLJ196615 TVA196615:TVF196615 UEW196615:UFB196615 UOS196615:UOX196615 UYO196615:UYT196615 VIK196615:VIP196615 VSG196615:VSL196615 WCC196615:WCH196615 WLY196615:WMD196615 WVU196615:WVZ196615 M262151:R262151 JI262151:JN262151 TE262151:TJ262151 ADA262151:ADF262151 AMW262151:ANB262151 AWS262151:AWX262151 BGO262151:BGT262151 BQK262151:BQP262151 CAG262151:CAL262151 CKC262151:CKH262151 CTY262151:CUD262151 DDU262151:DDZ262151 DNQ262151:DNV262151 DXM262151:DXR262151 EHI262151:EHN262151 ERE262151:ERJ262151 FBA262151:FBF262151 FKW262151:FLB262151 FUS262151:FUX262151 GEO262151:GET262151 GOK262151:GOP262151 GYG262151:GYL262151 HIC262151:HIH262151 HRY262151:HSD262151 IBU262151:IBZ262151 ILQ262151:ILV262151 IVM262151:IVR262151 JFI262151:JFN262151 JPE262151:JPJ262151 JZA262151:JZF262151 KIW262151:KJB262151 KSS262151:KSX262151 LCO262151:LCT262151 LMK262151:LMP262151 LWG262151:LWL262151 MGC262151:MGH262151 MPY262151:MQD262151 MZU262151:MZZ262151 NJQ262151:NJV262151 NTM262151:NTR262151 ODI262151:ODN262151 ONE262151:ONJ262151 OXA262151:OXF262151 PGW262151:PHB262151 PQS262151:PQX262151 QAO262151:QAT262151 QKK262151:QKP262151 QUG262151:QUL262151 REC262151:REH262151 RNY262151:ROD262151 RXU262151:RXZ262151 SHQ262151:SHV262151 SRM262151:SRR262151 TBI262151:TBN262151 TLE262151:TLJ262151 TVA262151:TVF262151 UEW262151:UFB262151 UOS262151:UOX262151 UYO262151:UYT262151 VIK262151:VIP262151 VSG262151:VSL262151 WCC262151:WCH262151 WLY262151:WMD262151 WVU262151:WVZ262151 M327687:R327687 JI327687:JN327687 TE327687:TJ327687 ADA327687:ADF327687 AMW327687:ANB327687 AWS327687:AWX327687 BGO327687:BGT327687 BQK327687:BQP327687 CAG327687:CAL327687 CKC327687:CKH327687 CTY327687:CUD327687 DDU327687:DDZ327687 DNQ327687:DNV327687 DXM327687:DXR327687 EHI327687:EHN327687 ERE327687:ERJ327687 FBA327687:FBF327687 FKW327687:FLB327687 FUS327687:FUX327687 GEO327687:GET327687 GOK327687:GOP327687 GYG327687:GYL327687 HIC327687:HIH327687 HRY327687:HSD327687 IBU327687:IBZ327687 ILQ327687:ILV327687 IVM327687:IVR327687 JFI327687:JFN327687 JPE327687:JPJ327687 JZA327687:JZF327687 KIW327687:KJB327687 KSS327687:KSX327687 LCO327687:LCT327687 LMK327687:LMP327687 LWG327687:LWL327687 MGC327687:MGH327687 MPY327687:MQD327687 MZU327687:MZZ327687 NJQ327687:NJV327687 NTM327687:NTR327687 ODI327687:ODN327687 ONE327687:ONJ327687 OXA327687:OXF327687 PGW327687:PHB327687 PQS327687:PQX327687 QAO327687:QAT327687 QKK327687:QKP327687 QUG327687:QUL327687 REC327687:REH327687 RNY327687:ROD327687 RXU327687:RXZ327687 SHQ327687:SHV327687 SRM327687:SRR327687 TBI327687:TBN327687 TLE327687:TLJ327687 TVA327687:TVF327687 UEW327687:UFB327687 UOS327687:UOX327687 UYO327687:UYT327687 VIK327687:VIP327687 VSG327687:VSL327687 WCC327687:WCH327687 WLY327687:WMD327687 WVU327687:WVZ327687 M393223:R393223 JI393223:JN393223 TE393223:TJ393223 ADA393223:ADF393223 AMW393223:ANB393223 AWS393223:AWX393223 BGO393223:BGT393223 BQK393223:BQP393223 CAG393223:CAL393223 CKC393223:CKH393223 CTY393223:CUD393223 DDU393223:DDZ393223 DNQ393223:DNV393223 DXM393223:DXR393223 EHI393223:EHN393223 ERE393223:ERJ393223 FBA393223:FBF393223 FKW393223:FLB393223 FUS393223:FUX393223 GEO393223:GET393223 GOK393223:GOP393223 GYG393223:GYL393223 HIC393223:HIH393223 HRY393223:HSD393223 IBU393223:IBZ393223 ILQ393223:ILV393223 IVM393223:IVR393223 JFI393223:JFN393223 JPE393223:JPJ393223 JZA393223:JZF393223 KIW393223:KJB393223 KSS393223:KSX393223 LCO393223:LCT393223 LMK393223:LMP393223 LWG393223:LWL393223 MGC393223:MGH393223 MPY393223:MQD393223 MZU393223:MZZ393223 NJQ393223:NJV393223 NTM393223:NTR393223 ODI393223:ODN393223 ONE393223:ONJ393223 OXA393223:OXF393223 PGW393223:PHB393223 PQS393223:PQX393223 QAO393223:QAT393223 QKK393223:QKP393223 QUG393223:QUL393223 REC393223:REH393223 RNY393223:ROD393223 RXU393223:RXZ393223 SHQ393223:SHV393223 SRM393223:SRR393223 TBI393223:TBN393223 TLE393223:TLJ393223 TVA393223:TVF393223 UEW393223:UFB393223 UOS393223:UOX393223 UYO393223:UYT393223 VIK393223:VIP393223 VSG393223:VSL393223 WCC393223:WCH393223 WLY393223:WMD393223 WVU393223:WVZ393223 M458759:R458759 JI458759:JN458759 TE458759:TJ458759 ADA458759:ADF458759 AMW458759:ANB458759 AWS458759:AWX458759 BGO458759:BGT458759 BQK458759:BQP458759 CAG458759:CAL458759 CKC458759:CKH458759 CTY458759:CUD458759 DDU458759:DDZ458759 DNQ458759:DNV458759 DXM458759:DXR458759 EHI458759:EHN458759 ERE458759:ERJ458759 FBA458759:FBF458759 FKW458759:FLB458759 FUS458759:FUX458759 GEO458759:GET458759 GOK458759:GOP458759 GYG458759:GYL458759 HIC458759:HIH458759 HRY458759:HSD458759 IBU458759:IBZ458759 ILQ458759:ILV458759 IVM458759:IVR458759 JFI458759:JFN458759 JPE458759:JPJ458759 JZA458759:JZF458759 KIW458759:KJB458759 KSS458759:KSX458759 LCO458759:LCT458759 LMK458759:LMP458759 LWG458759:LWL458759 MGC458759:MGH458759 MPY458759:MQD458759 MZU458759:MZZ458759 NJQ458759:NJV458759 NTM458759:NTR458759 ODI458759:ODN458759 ONE458759:ONJ458759 OXA458759:OXF458759 PGW458759:PHB458759 PQS458759:PQX458759 QAO458759:QAT458759 QKK458759:QKP458759 QUG458759:QUL458759 REC458759:REH458759 RNY458759:ROD458759 RXU458759:RXZ458759 SHQ458759:SHV458759 SRM458759:SRR458759 TBI458759:TBN458759 TLE458759:TLJ458759 TVA458759:TVF458759 UEW458759:UFB458759 UOS458759:UOX458759 UYO458759:UYT458759 VIK458759:VIP458759 VSG458759:VSL458759 WCC458759:WCH458759 WLY458759:WMD458759 WVU458759:WVZ458759 M524295:R524295 JI524295:JN524295 TE524295:TJ524295 ADA524295:ADF524295 AMW524295:ANB524295 AWS524295:AWX524295 BGO524295:BGT524295 BQK524295:BQP524295 CAG524295:CAL524295 CKC524295:CKH524295 CTY524295:CUD524295 DDU524295:DDZ524295 DNQ524295:DNV524295 DXM524295:DXR524295 EHI524295:EHN524295 ERE524295:ERJ524295 FBA524295:FBF524295 FKW524295:FLB524295 FUS524295:FUX524295 GEO524295:GET524295 GOK524295:GOP524295 GYG524295:GYL524295 HIC524295:HIH524295 HRY524295:HSD524295 IBU524295:IBZ524295 ILQ524295:ILV524295 IVM524295:IVR524295 JFI524295:JFN524295 JPE524295:JPJ524295 JZA524295:JZF524295 KIW524295:KJB524295 KSS524295:KSX524295 LCO524295:LCT524295 LMK524295:LMP524295 LWG524295:LWL524295 MGC524295:MGH524295 MPY524295:MQD524295 MZU524295:MZZ524295 NJQ524295:NJV524295 NTM524295:NTR524295 ODI524295:ODN524295 ONE524295:ONJ524295 OXA524295:OXF524295 PGW524295:PHB524295 PQS524295:PQX524295 QAO524295:QAT524295 QKK524295:QKP524295 QUG524295:QUL524295 REC524295:REH524295 RNY524295:ROD524295 RXU524295:RXZ524295 SHQ524295:SHV524295 SRM524295:SRR524295 TBI524295:TBN524295 TLE524295:TLJ524295 TVA524295:TVF524295 UEW524295:UFB524295 UOS524295:UOX524295 UYO524295:UYT524295 VIK524295:VIP524295 VSG524295:VSL524295 WCC524295:WCH524295 WLY524295:WMD524295 WVU524295:WVZ524295 M589831:R589831 JI589831:JN589831 TE589831:TJ589831 ADA589831:ADF589831 AMW589831:ANB589831 AWS589831:AWX589831 BGO589831:BGT589831 BQK589831:BQP589831 CAG589831:CAL589831 CKC589831:CKH589831 CTY589831:CUD589831 DDU589831:DDZ589831 DNQ589831:DNV589831 DXM589831:DXR589831 EHI589831:EHN589831 ERE589831:ERJ589831 FBA589831:FBF589831 FKW589831:FLB589831 FUS589831:FUX589831 GEO589831:GET589831 GOK589831:GOP589831 GYG589831:GYL589831 HIC589831:HIH589831 HRY589831:HSD589831 IBU589831:IBZ589831 ILQ589831:ILV589831 IVM589831:IVR589831 JFI589831:JFN589831 JPE589831:JPJ589831 JZA589831:JZF589831 KIW589831:KJB589831 KSS589831:KSX589831 LCO589831:LCT589831 LMK589831:LMP589831 LWG589831:LWL589831 MGC589831:MGH589831 MPY589831:MQD589831 MZU589831:MZZ589831 NJQ589831:NJV589831 NTM589831:NTR589831 ODI589831:ODN589831 ONE589831:ONJ589831 OXA589831:OXF589831 PGW589831:PHB589831 PQS589831:PQX589831 QAO589831:QAT589831 QKK589831:QKP589831 QUG589831:QUL589831 REC589831:REH589831 RNY589831:ROD589831 RXU589831:RXZ589831 SHQ589831:SHV589831 SRM589831:SRR589831 TBI589831:TBN589831 TLE589831:TLJ589831 TVA589831:TVF589831 UEW589831:UFB589831 UOS589831:UOX589831 UYO589831:UYT589831 VIK589831:VIP589831 VSG589831:VSL589831 WCC589831:WCH589831 WLY589831:WMD589831 WVU589831:WVZ589831 M655367:R655367 JI655367:JN655367 TE655367:TJ655367 ADA655367:ADF655367 AMW655367:ANB655367 AWS655367:AWX655367 BGO655367:BGT655367 BQK655367:BQP655367 CAG655367:CAL655367 CKC655367:CKH655367 CTY655367:CUD655367 DDU655367:DDZ655367 DNQ655367:DNV655367 DXM655367:DXR655367 EHI655367:EHN655367 ERE655367:ERJ655367 FBA655367:FBF655367 FKW655367:FLB655367 FUS655367:FUX655367 GEO655367:GET655367 GOK655367:GOP655367 GYG655367:GYL655367 HIC655367:HIH655367 HRY655367:HSD655367 IBU655367:IBZ655367 ILQ655367:ILV655367 IVM655367:IVR655367 JFI655367:JFN655367 JPE655367:JPJ655367 JZA655367:JZF655367 KIW655367:KJB655367 KSS655367:KSX655367 LCO655367:LCT655367 LMK655367:LMP655367 LWG655367:LWL655367 MGC655367:MGH655367 MPY655367:MQD655367 MZU655367:MZZ655367 NJQ655367:NJV655367 NTM655367:NTR655367 ODI655367:ODN655367 ONE655367:ONJ655367 OXA655367:OXF655367 PGW655367:PHB655367 PQS655367:PQX655367 QAO655367:QAT655367 QKK655367:QKP655367 QUG655367:QUL655367 REC655367:REH655367 RNY655367:ROD655367 RXU655367:RXZ655367 SHQ655367:SHV655367 SRM655367:SRR655367 TBI655367:TBN655367 TLE655367:TLJ655367 TVA655367:TVF655367 UEW655367:UFB655367 UOS655367:UOX655367 UYO655367:UYT655367 VIK655367:VIP655367 VSG655367:VSL655367 WCC655367:WCH655367 WLY655367:WMD655367 WVU655367:WVZ655367 M720903:R720903 JI720903:JN720903 TE720903:TJ720903 ADA720903:ADF720903 AMW720903:ANB720903 AWS720903:AWX720903 BGO720903:BGT720903 BQK720903:BQP720903 CAG720903:CAL720903 CKC720903:CKH720903 CTY720903:CUD720903 DDU720903:DDZ720903 DNQ720903:DNV720903 DXM720903:DXR720903 EHI720903:EHN720903 ERE720903:ERJ720903 FBA720903:FBF720903 FKW720903:FLB720903 FUS720903:FUX720903 GEO720903:GET720903 GOK720903:GOP720903 GYG720903:GYL720903 HIC720903:HIH720903 HRY720903:HSD720903 IBU720903:IBZ720903 ILQ720903:ILV720903 IVM720903:IVR720903 JFI720903:JFN720903 JPE720903:JPJ720903 JZA720903:JZF720903 KIW720903:KJB720903 KSS720903:KSX720903 LCO720903:LCT720903 LMK720903:LMP720903 LWG720903:LWL720903 MGC720903:MGH720903 MPY720903:MQD720903 MZU720903:MZZ720903 NJQ720903:NJV720903 NTM720903:NTR720903 ODI720903:ODN720903 ONE720903:ONJ720903 OXA720903:OXF720903 PGW720903:PHB720903 PQS720903:PQX720903 QAO720903:QAT720903 QKK720903:QKP720903 QUG720903:QUL720903 REC720903:REH720903 RNY720903:ROD720903 RXU720903:RXZ720903 SHQ720903:SHV720903 SRM720903:SRR720903 TBI720903:TBN720903 TLE720903:TLJ720903 TVA720903:TVF720903 UEW720903:UFB720903 UOS720903:UOX720903 UYO720903:UYT720903 VIK720903:VIP720903 VSG720903:VSL720903 WCC720903:WCH720903 WLY720903:WMD720903 WVU720903:WVZ720903 M786439:R786439 JI786439:JN786439 TE786439:TJ786439 ADA786439:ADF786439 AMW786439:ANB786439 AWS786439:AWX786439 BGO786439:BGT786439 BQK786439:BQP786439 CAG786439:CAL786439 CKC786439:CKH786439 CTY786439:CUD786439 DDU786439:DDZ786439 DNQ786439:DNV786439 DXM786439:DXR786439 EHI786439:EHN786439 ERE786439:ERJ786439 FBA786439:FBF786439 FKW786439:FLB786439 FUS786439:FUX786439 GEO786439:GET786439 GOK786439:GOP786439 GYG786439:GYL786439 HIC786439:HIH786439 HRY786439:HSD786439 IBU786439:IBZ786439 ILQ786439:ILV786439 IVM786439:IVR786439 JFI786439:JFN786439 JPE786439:JPJ786439 JZA786439:JZF786439 KIW786439:KJB786439 KSS786439:KSX786439 LCO786439:LCT786439 LMK786439:LMP786439 LWG786439:LWL786439 MGC786439:MGH786439 MPY786439:MQD786439 MZU786439:MZZ786439 NJQ786439:NJV786439 NTM786439:NTR786439 ODI786439:ODN786439 ONE786439:ONJ786439 OXA786439:OXF786439 PGW786439:PHB786439 PQS786439:PQX786439 QAO786439:QAT786439 QKK786439:QKP786439 QUG786439:QUL786439 REC786439:REH786439 RNY786439:ROD786439 RXU786439:RXZ786439 SHQ786439:SHV786439 SRM786439:SRR786439 TBI786439:TBN786439 TLE786439:TLJ786439 TVA786439:TVF786439 UEW786439:UFB786439 UOS786439:UOX786439 UYO786439:UYT786439 VIK786439:VIP786439 VSG786439:VSL786439 WCC786439:WCH786439 WLY786439:WMD786439 WVU786439:WVZ786439 M851975:R851975 JI851975:JN851975 TE851975:TJ851975 ADA851975:ADF851975 AMW851975:ANB851975 AWS851975:AWX851975 BGO851975:BGT851975 BQK851975:BQP851975 CAG851975:CAL851975 CKC851975:CKH851975 CTY851975:CUD851975 DDU851975:DDZ851975 DNQ851975:DNV851975 DXM851975:DXR851975 EHI851975:EHN851975 ERE851975:ERJ851975 FBA851975:FBF851975 FKW851975:FLB851975 FUS851975:FUX851975 GEO851975:GET851975 GOK851975:GOP851975 GYG851975:GYL851975 HIC851975:HIH851975 HRY851975:HSD851975 IBU851975:IBZ851975 ILQ851975:ILV851975 IVM851975:IVR851975 JFI851975:JFN851975 JPE851975:JPJ851975 JZA851975:JZF851975 KIW851975:KJB851975 KSS851975:KSX851975 LCO851975:LCT851975 LMK851975:LMP851975 LWG851975:LWL851975 MGC851975:MGH851975 MPY851975:MQD851975 MZU851975:MZZ851975 NJQ851975:NJV851975 NTM851975:NTR851975 ODI851975:ODN851975 ONE851975:ONJ851975 OXA851975:OXF851975 PGW851975:PHB851975 PQS851975:PQX851975 QAO851975:QAT851975 QKK851975:QKP851975 QUG851975:QUL851975 REC851975:REH851975 RNY851975:ROD851975 RXU851975:RXZ851975 SHQ851975:SHV851975 SRM851975:SRR851975 TBI851975:TBN851975 TLE851975:TLJ851975 TVA851975:TVF851975 UEW851975:UFB851975 UOS851975:UOX851975 UYO851975:UYT851975 VIK851975:VIP851975 VSG851975:VSL851975 WCC851975:WCH851975 WLY851975:WMD851975 WVU851975:WVZ851975 M917511:R917511 JI917511:JN917511 TE917511:TJ917511 ADA917511:ADF917511 AMW917511:ANB917511 AWS917511:AWX917511 BGO917511:BGT917511 BQK917511:BQP917511 CAG917511:CAL917511 CKC917511:CKH917511 CTY917511:CUD917511 DDU917511:DDZ917511 DNQ917511:DNV917511 DXM917511:DXR917511 EHI917511:EHN917511 ERE917511:ERJ917511 FBA917511:FBF917511 FKW917511:FLB917511 FUS917511:FUX917511 GEO917511:GET917511 GOK917511:GOP917511 GYG917511:GYL917511 HIC917511:HIH917511 HRY917511:HSD917511 IBU917511:IBZ917511 ILQ917511:ILV917511 IVM917511:IVR917511 JFI917511:JFN917511 JPE917511:JPJ917511 JZA917511:JZF917511 KIW917511:KJB917511 KSS917511:KSX917511 LCO917511:LCT917511 LMK917511:LMP917511 LWG917511:LWL917511 MGC917511:MGH917511 MPY917511:MQD917511 MZU917511:MZZ917511 NJQ917511:NJV917511 NTM917511:NTR917511 ODI917511:ODN917511 ONE917511:ONJ917511 OXA917511:OXF917511 PGW917511:PHB917511 PQS917511:PQX917511 QAO917511:QAT917511 QKK917511:QKP917511 QUG917511:QUL917511 REC917511:REH917511 RNY917511:ROD917511 RXU917511:RXZ917511 SHQ917511:SHV917511 SRM917511:SRR917511 TBI917511:TBN917511 TLE917511:TLJ917511 TVA917511:TVF917511 UEW917511:UFB917511 UOS917511:UOX917511 UYO917511:UYT917511 VIK917511:VIP917511 VSG917511:VSL917511 WCC917511:WCH917511 WLY917511:WMD917511 WVU917511:WVZ917511 M983047:R983047 JI983047:JN983047 TE983047:TJ983047 ADA983047:ADF983047 AMW983047:ANB983047 AWS983047:AWX983047 BGO983047:BGT983047 BQK983047:BQP983047 CAG983047:CAL983047 CKC983047:CKH983047 CTY983047:CUD983047 DDU983047:DDZ983047 DNQ983047:DNV983047 DXM983047:DXR983047 EHI983047:EHN983047 ERE983047:ERJ983047 FBA983047:FBF983047 FKW983047:FLB983047 FUS983047:FUX983047 GEO983047:GET983047 GOK983047:GOP983047 GYG983047:GYL983047 HIC983047:HIH983047 HRY983047:HSD983047 IBU983047:IBZ983047 ILQ983047:ILV983047 IVM983047:IVR983047 JFI983047:JFN983047 JPE983047:JPJ983047 JZA983047:JZF983047 KIW983047:KJB983047 KSS983047:KSX983047 LCO983047:LCT983047 LMK983047:LMP983047 LWG983047:LWL983047 MGC983047:MGH983047 MPY983047:MQD983047 MZU983047:MZZ983047 NJQ983047:NJV983047 NTM983047:NTR983047 ODI983047:ODN983047 ONE983047:ONJ983047 OXA983047:OXF983047 PGW983047:PHB983047 PQS983047:PQX983047 QAO983047:QAT983047 QKK983047:QKP983047 QUG983047:QUL983047 REC983047:REH983047 RNY983047:ROD983047 RXU983047:RXZ983047 SHQ983047:SHV983047 SRM983047:SRR983047 TBI983047:TBN983047 TLE983047:TLJ983047 TVA983047:TVF983047 UEW983047:UFB983047 UOS983047:UOX983047 UYO983047:UYT983047 VIK983047:VIP983047 VSG983047:VSL983047 WCC983047:WCH983047 WLY983047:WMD983047 WVU983047:WVZ983047"/>
    <dataValidation type="list" allowBlank="1" showInputMessage="1" showErrorMessage="1" error="この項目はリストから選択してください。" sqref="WVO983047:WVT98304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B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B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B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B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B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B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B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B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B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B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B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B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B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B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B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formula1>"人件費,家屋費（選挙事務所費）,家屋費（集合会場費）,通信費,交通費,印刷費,広告費,文具費,食料費,休泊費,雑費"</formula1>
    </dataValidation>
    <dataValidation type="list" allowBlank="1" showInputMessage="1" showErrorMessage="1" error="この項目はリストから選択してください。" sqref="B7:L7">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blackAndWhite="1" r:id="rId1"/>
  <headerFooter alignWithMargins="0"/>
  <ignoredErrors>
    <ignoredError sqref="M9 M15 A20:A25" numberStoredAsText="1"/>
    <ignoredError sqref="C13 O17 O11 D11 F11 H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0"/>
  <sheetViews>
    <sheetView view="pageBreakPreview" zoomScaleNormal="100" zoomScaleSheetLayoutView="100" workbookViewId="0">
      <selection activeCell="L11" sqref="L11"/>
    </sheetView>
  </sheetViews>
  <sheetFormatPr defaultRowHeight="13.2" x14ac:dyDescent="0.2"/>
  <cols>
    <col min="1" max="1" width="2.6640625" style="154" customWidth="1"/>
    <col min="2" max="2" width="1.6640625" style="154" customWidth="1"/>
    <col min="3" max="3" width="5.6640625" style="154" customWidth="1"/>
    <col min="4" max="13" width="4.6640625" style="154" customWidth="1"/>
    <col min="14" max="14" width="7.88671875" style="154" customWidth="1"/>
    <col min="15" max="15" width="2.6640625" style="154" customWidth="1"/>
    <col min="16" max="16" width="1.6640625" style="154" customWidth="1"/>
    <col min="17" max="17" width="2.44140625" style="154" customWidth="1"/>
    <col min="18" max="29" width="4.6640625" style="154" customWidth="1"/>
    <col min="30" max="30" width="4.33203125" style="154" customWidth="1"/>
    <col min="31" max="264" width="9" style="154"/>
    <col min="265" max="266" width="3" style="154" customWidth="1"/>
    <col min="267" max="267" width="8.6640625" style="154" customWidth="1"/>
    <col min="268" max="268" width="2.44140625" style="154" customWidth="1"/>
    <col min="269" max="271" width="8.6640625" style="154" customWidth="1"/>
    <col min="272" max="272" width="6" style="154" customWidth="1"/>
    <col min="273" max="273" width="3.6640625" style="154" customWidth="1"/>
    <col min="274" max="274" width="7.88671875" style="154" customWidth="1"/>
    <col min="275" max="275" width="4.109375" style="154" customWidth="1"/>
    <col min="276" max="276" width="2.44140625" style="154" customWidth="1"/>
    <col min="277" max="277" width="3.21875" style="154" customWidth="1"/>
    <col min="278" max="278" width="2.88671875" style="154" customWidth="1"/>
    <col min="279" max="279" width="11.33203125" style="154" customWidth="1"/>
    <col min="280" max="280" width="12.77734375" style="154" customWidth="1"/>
    <col min="281" max="281" width="4.33203125" style="154" customWidth="1"/>
    <col min="282" max="282" width="3.109375" style="154" customWidth="1"/>
    <col min="283" max="286" width="4.33203125" style="154" customWidth="1"/>
    <col min="287" max="520" width="9" style="154"/>
    <col min="521" max="522" width="3" style="154" customWidth="1"/>
    <col min="523" max="523" width="8.6640625" style="154" customWidth="1"/>
    <col min="524" max="524" width="2.44140625" style="154" customWidth="1"/>
    <col min="525" max="527" width="8.6640625" style="154" customWidth="1"/>
    <col min="528" max="528" width="6" style="154" customWidth="1"/>
    <col min="529" max="529" width="3.6640625" style="154" customWidth="1"/>
    <col min="530" max="530" width="7.88671875" style="154" customWidth="1"/>
    <col min="531" max="531" width="4.109375" style="154" customWidth="1"/>
    <col min="532" max="532" width="2.44140625" style="154" customWidth="1"/>
    <col min="533" max="533" width="3.21875" style="154" customWidth="1"/>
    <col min="534" max="534" width="2.88671875" style="154" customWidth="1"/>
    <col min="535" max="535" width="11.33203125" style="154" customWidth="1"/>
    <col min="536" max="536" width="12.77734375" style="154" customWidth="1"/>
    <col min="537" max="537" width="4.33203125" style="154" customWidth="1"/>
    <col min="538" max="538" width="3.109375" style="154" customWidth="1"/>
    <col min="539" max="542" width="4.33203125" style="154" customWidth="1"/>
    <col min="543" max="776" width="9" style="154"/>
    <col min="777" max="778" width="3" style="154" customWidth="1"/>
    <col min="779" max="779" width="8.6640625" style="154" customWidth="1"/>
    <col min="780" max="780" width="2.44140625" style="154" customWidth="1"/>
    <col min="781" max="783" width="8.6640625" style="154" customWidth="1"/>
    <col min="784" max="784" width="6" style="154" customWidth="1"/>
    <col min="785" max="785" width="3.6640625" style="154" customWidth="1"/>
    <col min="786" max="786" width="7.88671875" style="154" customWidth="1"/>
    <col min="787" max="787" width="4.109375" style="154" customWidth="1"/>
    <col min="788" max="788" width="2.44140625" style="154" customWidth="1"/>
    <col min="789" max="789" width="3.21875" style="154" customWidth="1"/>
    <col min="790" max="790" width="2.88671875" style="154" customWidth="1"/>
    <col min="791" max="791" width="11.33203125" style="154" customWidth="1"/>
    <col min="792" max="792" width="12.77734375" style="154" customWidth="1"/>
    <col min="793" max="793" width="4.33203125" style="154" customWidth="1"/>
    <col min="794" max="794" width="3.109375" style="154" customWidth="1"/>
    <col min="795" max="798" width="4.33203125" style="154" customWidth="1"/>
    <col min="799" max="1032" width="9" style="154"/>
    <col min="1033" max="1034" width="3" style="154" customWidth="1"/>
    <col min="1035" max="1035" width="8.6640625" style="154" customWidth="1"/>
    <col min="1036" max="1036" width="2.44140625" style="154" customWidth="1"/>
    <col min="1037" max="1039" width="8.6640625" style="154" customWidth="1"/>
    <col min="1040" max="1040" width="6" style="154" customWidth="1"/>
    <col min="1041" max="1041" width="3.6640625" style="154" customWidth="1"/>
    <col min="1042" max="1042" width="7.88671875" style="154" customWidth="1"/>
    <col min="1043" max="1043" width="4.109375" style="154" customWidth="1"/>
    <col min="1044" max="1044" width="2.44140625" style="154" customWidth="1"/>
    <col min="1045" max="1045" width="3.21875" style="154" customWidth="1"/>
    <col min="1046" max="1046" width="2.88671875" style="154" customWidth="1"/>
    <col min="1047" max="1047" width="11.33203125" style="154" customWidth="1"/>
    <col min="1048" max="1048" width="12.77734375" style="154" customWidth="1"/>
    <col min="1049" max="1049" width="4.33203125" style="154" customWidth="1"/>
    <col min="1050" max="1050" width="3.109375" style="154" customWidth="1"/>
    <col min="1051" max="1054" width="4.33203125" style="154" customWidth="1"/>
    <col min="1055" max="1288" width="9" style="154"/>
    <col min="1289" max="1290" width="3" style="154" customWidth="1"/>
    <col min="1291" max="1291" width="8.6640625" style="154" customWidth="1"/>
    <col min="1292" max="1292" width="2.44140625" style="154" customWidth="1"/>
    <col min="1293" max="1295" width="8.6640625" style="154" customWidth="1"/>
    <col min="1296" max="1296" width="6" style="154" customWidth="1"/>
    <col min="1297" max="1297" width="3.6640625" style="154" customWidth="1"/>
    <col min="1298" max="1298" width="7.88671875" style="154" customWidth="1"/>
    <col min="1299" max="1299" width="4.109375" style="154" customWidth="1"/>
    <col min="1300" max="1300" width="2.44140625" style="154" customWidth="1"/>
    <col min="1301" max="1301" width="3.21875" style="154" customWidth="1"/>
    <col min="1302" max="1302" width="2.88671875" style="154" customWidth="1"/>
    <col min="1303" max="1303" width="11.33203125" style="154" customWidth="1"/>
    <col min="1304" max="1304" width="12.77734375" style="154" customWidth="1"/>
    <col min="1305" max="1305" width="4.33203125" style="154" customWidth="1"/>
    <col min="1306" max="1306" width="3.109375" style="154" customWidth="1"/>
    <col min="1307" max="1310" width="4.33203125" style="154" customWidth="1"/>
    <col min="1311" max="1544" width="9" style="154"/>
    <col min="1545" max="1546" width="3" style="154" customWidth="1"/>
    <col min="1547" max="1547" width="8.6640625" style="154" customWidth="1"/>
    <col min="1548" max="1548" width="2.44140625" style="154" customWidth="1"/>
    <col min="1549" max="1551" width="8.6640625" style="154" customWidth="1"/>
    <col min="1552" max="1552" width="6" style="154" customWidth="1"/>
    <col min="1553" max="1553" width="3.6640625" style="154" customWidth="1"/>
    <col min="1554" max="1554" width="7.88671875" style="154" customWidth="1"/>
    <col min="1555" max="1555" width="4.109375" style="154" customWidth="1"/>
    <col min="1556" max="1556" width="2.44140625" style="154" customWidth="1"/>
    <col min="1557" max="1557" width="3.21875" style="154" customWidth="1"/>
    <col min="1558" max="1558" width="2.88671875" style="154" customWidth="1"/>
    <col min="1559" max="1559" width="11.33203125" style="154" customWidth="1"/>
    <col min="1560" max="1560" width="12.77734375" style="154" customWidth="1"/>
    <col min="1561" max="1561" width="4.33203125" style="154" customWidth="1"/>
    <col min="1562" max="1562" width="3.109375" style="154" customWidth="1"/>
    <col min="1563" max="1566" width="4.33203125" style="154" customWidth="1"/>
    <col min="1567" max="1800" width="9" style="154"/>
    <col min="1801" max="1802" width="3" style="154" customWidth="1"/>
    <col min="1803" max="1803" width="8.6640625" style="154" customWidth="1"/>
    <col min="1804" max="1804" width="2.44140625" style="154" customWidth="1"/>
    <col min="1805" max="1807" width="8.6640625" style="154" customWidth="1"/>
    <col min="1808" max="1808" width="6" style="154" customWidth="1"/>
    <col min="1809" max="1809" width="3.6640625" style="154" customWidth="1"/>
    <col min="1810" max="1810" width="7.88671875" style="154" customWidth="1"/>
    <col min="1811" max="1811" width="4.109375" style="154" customWidth="1"/>
    <col min="1812" max="1812" width="2.44140625" style="154" customWidth="1"/>
    <col min="1813" max="1813" width="3.21875" style="154" customWidth="1"/>
    <col min="1814" max="1814" width="2.88671875" style="154" customWidth="1"/>
    <col min="1815" max="1815" width="11.33203125" style="154" customWidth="1"/>
    <col min="1816" max="1816" width="12.77734375" style="154" customWidth="1"/>
    <col min="1817" max="1817" width="4.33203125" style="154" customWidth="1"/>
    <col min="1818" max="1818" width="3.109375" style="154" customWidth="1"/>
    <col min="1819" max="1822" width="4.33203125" style="154" customWidth="1"/>
    <col min="1823" max="2056" width="9" style="154"/>
    <col min="2057" max="2058" width="3" style="154" customWidth="1"/>
    <col min="2059" max="2059" width="8.6640625" style="154" customWidth="1"/>
    <col min="2060" max="2060" width="2.44140625" style="154" customWidth="1"/>
    <col min="2061" max="2063" width="8.6640625" style="154" customWidth="1"/>
    <col min="2064" max="2064" width="6" style="154" customWidth="1"/>
    <col min="2065" max="2065" width="3.6640625" style="154" customWidth="1"/>
    <col min="2066" max="2066" width="7.88671875" style="154" customWidth="1"/>
    <col min="2067" max="2067" width="4.109375" style="154" customWidth="1"/>
    <col min="2068" max="2068" width="2.44140625" style="154" customWidth="1"/>
    <col min="2069" max="2069" width="3.21875" style="154" customWidth="1"/>
    <col min="2070" max="2070" width="2.88671875" style="154" customWidth="1"/>
    <col min="2071" max="2071" width="11.33203125" style="154" customWidth="1"/>
    <col min="2072" max="2072" width="12.77734375" style="154" customWidth="1"/>
    <col min="2073" max="2073" width="4.33203125" style="154" customWidth="1"/>
    <col min="2074" max="2074" width="3.109375" style="154" customWidth="1"/>
    <col min="2075" max="2078" width="4.33203125" style="154" customWidth="1"/>
    <col min="2079" max="2312" width="9" style="154"/>
    <col min="2313" max="2314" width="3" style="154" customWidth="1"/>
    <col min="2315" max="2315" width="8.6640625" style="154" customWidth="1"/>
    <col min="2316" max="2316" width="2.44140625" style="154" customWidth="1"/>
    <col min="2317" max="2319" width="8.6640625" style="154" customWidth="1"/>
    <col min="2320" max="2320" width="6" style="154" customWidth="1"/>
    <col min="2321" max="2321" width="3.6640625" style="154" customWidth="1"/>
    <col min="2322" max="2322" width="7.88671875" style="154" customWidth="1"/>
    <col min="2323" max="2323" width="4.109375" style="154" customWidth="1"/>
    <col min="2324" max="2324" width="2.44140625" style="154" customWidth="1"/>
    <col min="2325" max="2325" width="3.21875" style="154" customWidth="1"/>
    <col min="2326" max="2326" width="2.88671875" style="154" customWidth="1"/>
    <col min="2327" max="2327" width="11.33203125" style="154" customWidth="1"/>
    <col min="2328" max="2328" width="12.77734375" style="154" customWidth="1"/>
    <col min="2329" max="2329" width="4.33203125" style="154" customWidth="1"/>
    <col min="2330" max="2330" width="3.109375" style="154" customWidth="1"/>
    <col min="2331" max="2334" width="4.33203125" style="154" customWidth="1"/>
    <col min="2335" max="2568" width="9" style="154"/>
    <col min="2569" max="2570" width="3" style="154" customWidth="1"/>
    <col min="2571" max="2571" width="8.6640625" style="154" customWidth="1"/>
    <col min="2572" max="2572" width="2.44140625" style="154" customWidth="1"/>
    <col min="2573" max="2575" width="8.6640625" style="154" customWidth="1"/>
    <col min="2576" max="2576" width="6" style="154" customWidth="1"/>
    <col min="2577" max="2577" width="3.6640625" style="154" customWidth="1"/>
    <col min="2578" max="2578" width="7.88671875" style="154" customWidth="1"/>
    <col min="2579" max="2579" width="4.109375" style="154" customWidth="1"/>
    <col min="2580" max="2580" width="2.44140625" style="154" customWidth="1"/>
    <col min="2581" max="2581" width="3.21875" style="154" customWidth="1"/>
    <col min="2582" max="2582" width="2.88671875" style="154" customWidth="1"/>
    <col min="2583" max="2583" width="11.33203125" style="154" customWidth="1"/>
    <col min="2584" max="2584" width="12.77734375" style="154" customWidth="1"/>
    <col min="2585" max="2585" width="4.33203125" style="154" customWidth="1"/>
    <col min="2586" max="2586" width="3.109375" style="154" customWidth="1"/>
    <col min="2587" max="2590" width="4.33203125" style="154" customWidth="1"/>
    <col min="2591" max="2824" width="9" style="154"/>
    <col min="2825" max="2826" width="3" style="154" customWidth="1"/>
    <col min="2827" max="2827" width="8.6640625" style="154" customWidth="1"/>
    <col min="2828" max="2828" width="2.44140625" style="154" customWidth="1"/>
    <col min="2829" max="2831" width="8.6640625" style="154" customWidth="1"/>
    <col min="2832" max="2832" width="6" style="154" customWidth="1"/>
    <col min="2833" max="2833" width="3.6640625" style="154" customWidth="1"/>
    <col min="2834" max="2834" width="7.88671875" style="154" customWidth="1"/>
    <col min="2835" max="2835" width="4.109375" style="154" customWidth="1"/>
    <col min="2836" max="2836" width="2.44140625" style="154" customWidth="1"/>
    <col min="2837" max="2837" width="3.21875" style="154" customWidth="1"/>
    <col min="2838" max="2838" width="2.88671875" style="154" customWidth="1"/>
    <col min="2839" max="2839" width="11.33203125" style="154" customWidth="1"/>
    <col min="2840" max="2840" width="12.77734375" style="154" customWidth="1"/>
    <col min="2841" max="2841" width="4.33203125" style="154" customWidth="1"/>
    <col min="2842" max="2842" width="3.109375" style="154" customWidth="1"/>
    <col min="2843" max="2846" width="4.33203125" style="154" customWidth="1"/>
    <col min="2847" max="3080" width="9" style="154"/>
    <col min="3081" max="3082" width="3" style="154" customWidth="1"/>
    <col min="3083" max="3083" width="8.6640625" style="154" customWidth="1"/>
    <col min="3084" max="3084" width="2.44140625" style="154" customWidth="1"/>
    <col min="3085" max="3087" width="8.6640625" style="154" customWidth="1"/>
    <col min="3088" max="3088" width="6" style="154" customWidth="1"/>
    <col min="3089" max="3089" width="3.6640625" style="154" customWidth="1"/>
    <col min="3090" max="3090" width="7.88671875" style="154" customWidth="1"/>
    <col min="3091" max="3091" width="4.109375" style="154" customWidth="1"/>
    <col min="3092" max="3092" width="2.44140625" style="154" customWidth="1"/>
    <col min="3093" max="3093" width="3.21875" style="154" customWidth="1"/>
    <col min="3094" max="3094" width="2.88671875" style="154" customWidth="1"/>
    <col min="3095" max="3095" width="11.33203125" style="154" customWidth="1"/>
    <col min="3096" max="3096" width="12.77734375" style="154" customWidth="1"/>
    <col min="3097" max="3097" width="4.33203125" style="154" customWidth="1"/>
    <col min="3098" max="3098" width="3.109375" style="154" customWidth="1"/>
    <col min="3099" max="3102" width="4.33203125" style="154" customWidth="1"/>
    <col min="3103" max="3336" width="9" style="154"/>
    <col min="3337" max="3338" width="3" style="154" customWidth="1"/>
    <col min="3339" max="3339" width="8.6640625" style="154" customWidth="1"/>
    <col min="3340" max="3340" width="2.44140625" style="154" customWidth="1"/>
    <col min="3341" max="3343" width="8.6640625" style="154" customWidth="1"/>
    <col min="3344" max="3344" width="6" style="154" customWidth="1"/>
    <col min="3345" max="3345" width="3.6640625" style="154" customWidth="1"/>
    <col min="3346" max="3346" width="7.88671875" style="154" customWidth="1"/>
    <col min="3347" max="3347" width="4.109375" style="154" customWidth="1"/>
    <col min="3348" max="3348" width="2.44140625" style="154" customWidth="1"/>
    <col min="3349" max="3349" width="3.21875" style="154" customWidth="1"/>
    <col min="3350" max="3350" width="2.88671875" style="154" customWidth="1"/>
    <col min="3351" max="3351" width="11.33203125" style="154" customWidth="1"/>
    <col min="3352" max="3352" width="12.77734375" style="154" customWidth="1"/>
    <col min="3353" max="3353" width="4.33203125" style="154" customWidth="1"/>
    <col min="3354" max="3354" width="3.109375" style="154" customWidth="1"/>
    <col min="3355" max="3358" width="4.33203125" style="154" customWidth="1"/>
    <col min="3359" max="3592" width="9" style="154"/>
    <col min="3593" max="3594" width="3" style="154" customWidth="1"/>
    <col min="3595" max="3595" width="8.6640625" style="154" customWidth="1"/>
    <col min="3596" max="3596" width="2.44140625" style="154" customWidth="1"/>
    <col min="3597" max="3599" width="8.6640625" style="154" customWidth="1"/>
    <col min="3600" max="3600" width="6" style="154" customWidth="1"/>
    <col min="3601" max="3601" width="3.6640625" style="154" customWidth="1"/>
    <col min="3602" max="3602" width="7.88671875" style="154" customWidth="1"/>
    <col min="3603" max="3603" width="4.109375" style="154" customWidth="1"/>
    <col min="3604" max="3604" width="2.44140625" style="154" customWidth="1"/>
    <col min="3605" max="3605" width="3.21875" style="154" customWidth="1"/>
    <col min="3606" max="3606" width="2.88671875" style="154" customWidth="1"/>
    <col min="3607" max="3607" width="11.33203125" style="154" customWidth="1"/>
    <col min="3608" max="3608" width="12.77734375" style="154" customWidth="1"/>
    <col min="3609" max="3609" width="4.33203125" style="154" customWidth="1"/>
    <col min="3610" max="3610" width="3.109375" style="154" customWidth="1"/>
    <col min="3611" max="3614" width="4.33203125" style="154" customWidth="1"/>
    <col min="3615" max="3848" width="9" style="154"/>
    <col min="3849" max="3850" width="3" style="154" customWidth="1"/>
    <col min="3851" max="3851" width="8.6640625" style="154" customWidth="1"/>
    <col min="3852" max="3852" width="2.44140625" style="154" customWidth="1"/>
    <col min="3853" max="3855" width="8.6640625" style="154" customWidth="1"/>
    <col min="3856" max="3856" width="6" style="154" customWidth="1"/>
    <col min="3857" max="3857" width="3.6640625" style="154" customWidth="1"/>
    <col min="3858" max="3858" width="7.88671875" style="154" customWidth="1"/>
    <col min="3859" max="3859" width="4.109375" style="154" customWidth="1"/>
    <col min="3860" max="3860" width="2.44140625" style="154" customWidth="1"/>
    <col min="3861" max="3861" width="3.21875" style="154" customWidth="1"/>
    <col min="3862" max="3862" width="2.88671875" style="154" customWidth="1"/>
    <col min="3863" max="3863" width="11.33203125" style="154" customWidth="1"/>
    <col min="3864" max="3864" width="12.77734375" style="154" customWidth="1"/>
    <col min="3865" max="3865" width="4.33203125" style="154" customWidth="1"/>
    <col min="3866" max="3866" width="3.109375" style="154" customWidth="1"/>
    <col min="3867" max="3870" width="4.33203125" style="154" customWidth="1"/>
    <col min="3871" max="4104" width="9" style="154"/>
    <col min="4105" max="4106" width="3" style="154" customWidth="1"/>
    <col min="4107" max="4107" width="8.6640625" style="154" customWidth="1"/>
    <col min="4108" max="4108" width="2.44140625" style="154" customWidth="1"/>
    <col min="4109" max="4111" width="8.6640625" style="154" customWidth="1"/>
    <col min="4112" max="4112" width="6" style="154" customWidth="1"/>
    <col min="4113" max="4113" width="3.6640625" style="154" customWidth="1"/>
    <col min="4114" max="4114" width="7.88671875" style="154" customWidth="1"/>
    <col min="4115" max="4115" width="4.109375" style="154" customWidth="1"/>
    <col min="4116" max="4116" width="2.44140625" style="154" customWidth="1"/>
    <col min="4117" max="4117" width="3.21875" style="154" customWidth="1"/>
    <col min="4118" max="4118" width="2.88671875" style="154" customWidth="1"/>
    <col min="4119" max="4119" width="11.33203125" style="154" customWidth="1"/>
    <col min="4120" max="4120" width="12.77734375" style="154" customWidth="1"/>
    <col min="4121" max="4121" width="4.33203125" style="154" customWidth="1"/>
    <col min="4122" max="4122" width="3.109375" style="154" customWidth="1"/>
    <col min="4123" max="4126" width="4.33203125" style="154" customWidth="1"/>
    <col min="4127" max="4360" width="9" style="154"/>
    <col min="4361" max="4362" width="3" style="154" customWidth="1"/>
    <col min="4363" max="4363" width="8.6640625" style="154" customWidth="1"/>
    <col min="4364" max="4364" width="2.44140625" style="154" customWidth="1"/>
    <col min="4365" max="4367" width="8.6640625" style="154" customWidth="1"/>
    <col min="4368" max="4368" width="6" style="154" customWidth="1"/>
    <col min="4369" max="4369" width="3.6640625" style="154" customWidth="1"/>
    <col min="4370" max="4370" width="7.88671875" style="154" customWidth="1"/>
    <col min="4371" max="4371" width="4.109375" style="154" customWidth="1"/>
    <col min="4372" max="4372" width="2.44140625" style="154" customWidth="1"/>
    <col min="4373" max="4373" width="3.21875" style="154" customWidth="1"/>
    <col min="4374" max="4374" width="2.88671875" style="154" customWidth="1"/>
    <col min="4375" max="4375" width="11.33203125" style="154" customWidth="1"/>
    <col min="4376" max="4376" width="12.77734375" style="154" customWidth="1"/>
    <col min="4377" max="4377" width="4.33203125" style="154" customWidth="1"/>
    <col min="4378" max="4378" width="3.109375" style="154" customWidth="1"/>
    <col min="4379" max="4382" width="4.33203125" style="154" customWidth="1"/>
    <col min="4383" max="4616" width="9" style="154"/>
    <col min="4617" max="4618" width="3" style="154" customWidth="1"/>
    <col min="4619" max="4619" width="8.6640625" style="154" customWidth="1"/>
    <col min="4620" max="4620" width="2.44140625" style="154" customWidth="1"/>
    <col min="4621" max="4623" width="8.6640625" style="154" customWidth="1"/>
    <col min="4624" max="4624" width="6" style="154" customWidth="1"/>
    <col min="4625" max="4625" width="3.6640625" style="154" customWidth="1"/>
    <col min="4626" max="4626" width="7.88671875" style="154" customWidth="1"/>
    <col min="4627" max="4627" width="4.109375" style="154" customWidth="1"/>
    <col min="4628" max="4628" width="2.44140625" style="154" customWidth="1"/>
    <col min="4629" max="4629" width="3.21875" style="154" customWidth="1"/>
    <col min="4630" max="4630" width="2.88671875" style="154" customWidth="1"/>
    <col min="4631" max="4631" width="11.33203125" style="154" customWidth="1"/>
    <col min="4632" max="4632" width="12.77734375" style="154" customWidth="1"/>
    <col min="4633" max="4633" width="4.33203125" style="154" customWidth="1"/>
    <col min="4634" max="4634" width="3.109375" style="154" customWidth="1"/>
    <col min="4635" max="4638" width="4.33203125" style="154" customWidth="1"/>
    <col min="4639" max="4872" width="9" style="154"/>
    <col min="4873" max="4874" width="3" style="154" customWidth="1"/>
    <col min="4875" max="4875" width="8.6640625" style="154" customWidth="1"/>
    <col min="4876" max="4876" width="2.44140625" style="154" customWidth="1"/>
    <col min="4877" max="4879" width="8.6640625" style="154" customWidth="1"/>
    <col min="4880" max="4880" width="6" style="154" customWidth="1"/>
    <col min="4881" max="4881" width="3.6640625" style="154" customWidth="1"/>
    <col min="4882" max="4882" width="7.88671875" style="154" customWidth="1"/>
    <col min="4883" max="4883" width="4.109375" style="154" customWidth="1"/>
    <col min="4884" max="4884" width="2.44140625" style="154" customWidth="1"/>
    <col min="4885" max="4885" width="3.21875" style="154" customWidth="1"/>
    <col min="4886" max="4886" width="2.88671875" style="154" customWidth="1"/>
    <col min="4887" max="4887" width="11.33203125" style="154" customWidth="1"/>
    <col min="4888" max="4888" width="12.77734375" style="154" customWidth="1"/>
    <col min="4889" max="4889" width="4.33203125" style="154" customWidth="1"/>
    <col min="4890" max="4890" width="3.109375" style="154" customWidth="1"/>
    <col min="4891" max="4894" width="4.33203125" style="154" customWidth="1"/>
    <col min="4895" max="5128" width="9" style="154"/>
    <col min="5129" max="5130" width="3" style="154" customWidth="1"/>
    <col min="5131" max="5131" width="8.6640625" style="154" customWidth="1"/>
    <col min="5132" max="5132" width="2.44140625" style="154" customWidth="1"/>
    <col min="5133" max="5135" width="8.6640625" style="154" customWidth="1"/>
    <col min="5136" max="5136" width="6" style="154" customWidth="1"/>
    <col min="5137" max="5137" width="3.6640625" style="154" customWidth="1"/>
    <col min="5138" max="5138" width="7.88671875" style="154" customWidth="1"/>
    <col min="5139" max="5139" width="4.109375" style="154" customWidth="1"/>
    <col min="5140" max="5140" width="2.44140625" style="154" customWidth="1"/>
    <col min="5141" max="5141" width="3.21875" style="154" customWidth="1"/>
    <col min="5142" max="5142" width="2.88671875" style="154" customWidth="1"/>
    <col min="5143" max="5143" width="11.33203125" style="154" customWidth="1"/>
    <col min="5144" max="5144" width="12.77734375" style="154" customWidth="1"/>
    <col min="5145" max="5145" width="4.33203125" style="154" customWidth="1"/>
    <col min="5146" max="5146" width="3.109375" style="154" customWidth="1"/>
    <col min="5147" max="5150" width="4.33203125" style="154" customWidth="1"/>
    <col min="5151" max="5384" width="9" style="154"/>
    <col min="5385" max="5386" width="3" style="154" customWidth="1"/>
    <col min="5387" max="5387" width="8.6640625" style="154" customWidth="1"/>
    <col min="5388" max="5388" width="2.44140625" style="154" customWidth="1"/>
    <col min="5389" max="5391" width="8.6640625" style="154" customWidth="1"/>
    <col min="5392" max="5392" width="6" style="154" customWidth="1"/>
    <col min="5393" max="5393" width="3.6640625" style="154" customWidth="1"/>
    <col min="5394" max="5394" width="7.88671875" style="154" customWidth="1"/>
    <col min="5395" max="5395" width="4.109375" style="154" customWidth="1"/>
    <col min="5396" max="5396" width="2.44140625" style="154" customWidth="1"/>
    <col min="5397" max="5397" width="3.21875" style="154" customWidth="1"/>
    <col min="5398" max="5398" width="2.88671875" style="154" customWidth="1"/>
    <col min="5399" max="5399" width="11.33203125" style="154" customWidth="1"/>
    <col min="5400" max="5400" width="12.77734375" style="154" customWidth="1"/>
    <col min="5401" max="5401" width="4.33203125" style="154" customWidth="1"/>
    <col min="5402" max="5402" width="3.109375" style="154" customWidth="1"/>
    <col min="5403" max="5406" width="4.33203125" style="154" customWidth="1"/>
    <col min="5407" max="5640" width="9" style="154"/>
    <col min="5641" max="5642" width="3" style="154" customWidth="1"/>
    <col min="5643" max="5643" width="8.6640625" style="154" customWidth="1"/>
    <col min="5644" max="5644" width="2.44140625" style="154" customWidth="1"/>
    <col min="5645" max="5647" width="8.6640625" style="154" customWidth="1"/>
    <col min="5648" max="5648" width="6" style="154" customWidth="1"/>
    <col min="5649" max="5649" width="3.6640625" style="154" customWidth="1"/>
    <col min="5650" max="5650" width="7.88671875" style="154" customWidth="1"/>
    <col min="5651" max="5651" width="4.109375" style="154" customWidth="1"/>
    <col min="5652" max="5652" width="2.44140625" style="154" customWidth="1"/>
    <col min="5653" max="5653" width="3.21875" style="154" customWidth="1"/>
    <col min="5654" max="5654" width="2.88671875" style="154" customWidth="1"/>
    <col min="5655" max="5655" width="11.33203125" style="154" customWidth="1"/>
    <col min="5656" max="5656" width="12.77734375" style="154" customWidth="1"/>
    <col min="5657" max="5657" width="4.33203125" style="154" customWidth="1"/>
    <col min="5658" max="5658" width="3.109375" style="154" customWidth="1"/>
    <col min="5659" max="5662" width="4.33203125" style="154" customWidth="1"/>
    <col min="5663" max="5896" width="9" style="154"/>
    <col min="5897" max="5898" width="3" style="154" customWidth="1"/>
    <col min="5899" max="5899" width="8.6640625" style="154" customWidth="1"/>
    <col min="5900" max="5900" width="2.44140625" style="154" customWidth="1"/>
    <col min="5901" max="5903" width="8.6640625" style="154" customWidth="1"/>
    <col min="5904" max="5904" width="6" style="154" customWidth="1"/>
    <col min="5905" max="5905" width="3.6640625" style="154" customWidth="1"/>
    <col min="5906" max="5906" width="7.88671875" style="154" customWidth="1"/>
    <col min="5907" max="5907" width="4.109375" style="154" customWidth="1"/>
    <col min="5908" max="5908" width="2.44140625" style="154" customWidth="1"/>
    <col min="5909" max="5909" width="3.21875" style="154" customWidth="1"/>
    <col min="5910" max="5910" width="2.88671875" style="154" customWidth="1"/>
    <col min="5911" max="5911" width="11.33203125" style="154" customWidth="1"/>
    <col min="5912" max="5912" width="12.77734375" style="154" customWidth="1"/>
    <col min="5913" max="5913" width="4.33203125" style="154" customWidth="1"/>
    <col min="5914" max="5914" width="3.109375" style="154" customWidth="1"/>
    <col min="5915" max="5918" width="4.33203125" style="154" customWidth="1"/>
    <col min="5919" max="6152" width="9" style="154"/>
    <col min="6153" max="6154" width="3" style="154" customWidth="1"/>
    <col min="6155" max="6155" width="8.6640625" style="154" customWidth="1"/>
    <col min="6156" max="6156" width="2.44140625" style="154" customWidth="1"/>
    <col min="6157" max="6159" width="8.6640625" style="154" customWidth="1"/>
    <col min="6160" max="6160" width="6" style="154" customWidth="1"/>
    <col min="6161" max="6161" width="3.6640625" style="154" customWidth="1"/>
    <col min="6162" max="6162" width="7.88671875" style="154" customWidth="1"/>
    <col min="6163" max="6163" width="4.109375" style="154" customWidth="1"/>
    <col min="6164" max="6164" width="2.44140625" style="154" customWidth="1"/>
    <col min="6165" max="6165" width="3.21875" style="154" customWidth="1"/>
    <col min="6166" max="6166" width="2.88671875" style="154" customWidth="1"/>
    <col min="6167" max="6167" width="11.33203125" style="154" customWidth="1"/>
    <col min="6168" max="6168" width="12.77734375" style="154" customWidth="1"/>
    <col min="6169" max="6169" width="4.33203125" style="154" customWidth="1"/>
    <col min="6170" max="6170" width="3.109375" style="154" customWidth="1"/>
    <col min="6171" max="6174" width="4.33203125" style="154" customWidth="1"/>
    <col min="6175" max="6408" width="9" style="154"/>
    <col min="6409" max="6410" width="3" style="154" customWidth="1"/>
    <col min="6411" max="6411" width="8.6640625" style="154" customWidth="1"/>
    <col min="6412" max="6412" width="2.44140625" style="154" customWidth="1"/>
    <col min="6413" max="6415" width="8.6640625" style="154" customWidth="1"/>
    <col min="6416" max="6416" width="6" style="154" customWidth="1"/>
    <col min="6417" max="6417" width="3.6640625" style="154" customWidth="1"/>
    <col min="6418" max="6418" width="7.88671875" style="154" customWidth="1"/>
    <col min="6419" max="6419" width="4.109375" style="154" customWidth="1"/>
    <col min="6420" max="6420" width="2.44140625" style="154" customWidth="1"/>
    <col min="6421" max="6421" width="3.21875" style="154" customWidth="1"/>
    <col min="6422" max="6422" width="2.88671875" style="154" customWidth="1"/>
    <col min="6423" max="6423" width="11.33203125" style="154" customWidth="1"/>
    <col min="6424" max="6424" width="12.77734375" style="154" customWidth="1"/>
    <col min="6425" max="6425" width="4.33203125" style="154" customWidth="1"/>
    <col min="6426" max="6426" width="3.109375" style="154" customWidth="1"/>
    <col min="6427" max="6430" width="4.33203125" style="154" customWidth="1"/>
    <col min="6431" max="6664" width="9" style="154"/>
    <col min="6665" max="6666" width="3" style="154" customWidth="1"/>
    <col min="6667" max="6667" width="8.6640625" style="154" customWidth="1"/>
    <col min="6668" max="6668" width="2.44140625" style="154" customWidth="1"/>
    <col min="6669" max="6671" width="8.6640625" style="154" customWidth="1"/>
    <col min="6672" max="6672" width="6" style="154" customWidth="1"/>
    <col min="6673" max="6673" width="3.6640625" style="154" customWidth="1"/>
    <col min="6674" max="6674" width="7.88671875" style="154" customWidth="1"/>
    <col min="6675" max="6675" width="4.109375" style="154" customWidth="1"/>
    <col min="6676" max="6676" width="2.44140625" style="154" customWidth="1"/>
    <col min="6677" max="6677" width="3.21875" style="154" customWidth="1"/>
    <col min="6678" max="6678" width="2.88671875" style="154" customWidth="1"/>
    <col min="6679" max="6679" width="11.33203125" style="154" customWidth="1"/>
    <col min="6680" max="6680" width="12.77734375" style="154" customWidth="1"/>
    <col min="6681" max="6681" width="4.33203125" style="154" customWidth="1"/>
    <col min="6682" max="6682" width="3.109375" style="154" customWidth="1"/>
    <col min="6683" max="6686" width="4.33203125" style="154" customWidth="1"/>
    <col min="6687" max="6920" width="9" style="154"/>
    <col min="6921" max="6922" width="3" style="154" customWidth="1"/>
    <col min="6923" max="6923" width="8.6640625" style="154" customWidth="1"/>
    <col min="6924" max="6924" width="2.44140625" style="154" customWidth="1"/>
    <col min="6925" max="6927" width="8.6640625" style="154" customWidth="1"/>
    <col min="6928" max="6928" width="6" style="154" customWidth="1"/>
    <col min="6929" max="6929" width="3.6640625" style="154" customWidth="1"/>
    <col min="6930" max="6930" width="7.88671875" style="154" customWidth="1"/>
    <col min="6931" max="6931" width="4.109375" style="154" customWidth="1"/>
    <col min="6932" max="6932" width="2.44140625" style="154" customWidth="1"/>
    <col min="6933" max="6933" width="3.21875" style="154" customWidth="1"/>
    <col min="6934" max="6934" width="2.88671875" style="154" customWidth="1"/>
    <col min="6935" max="6935" width="11.33203125" style="154" customWidth="1"/>
    <col min="6936" max="6936" width="12.77734375" style="154" customWidth="1"/>
    <col min="6937" max="6937" width="4.33203125" style="154" customWidth="1"/>
    <col min="6938" max="6938" width="3.109375" style="154" customWidth="1"/>
    <col min="6939" max="6942" width="4.33203125" style="154" customWidth="1"/>
    <col min="6943" max="7176" width="9" style="154"/>
    <col min="7177" max="7178" width="3" style="154" customWidth="1"/>
    <col min="7179" max="7179" width="8.6640625" style="154" customWidth="1"/>
    <col min="7180" max="7180" width="2.44140625" style="154" customWidth="1"/>
    <col min="7181" max="7183" width="8.6640625" style="154" customWidth="1"/>
    <col min="7184" max="7184" width="6" style="154" customWidth="1"/>
    <col min="7185" max="7185" width="3.6640625" style="154" customWidth="1"/>
    <col min="7186" max="7186" width="7.88671875" style="154" customWidth="1"/>
    <col min="7187" max="7187" width="4.109375" style="154" customWidth="1"/>
    <col min="7188" max="7188" width="2.44140625" style="154" customWidth="1"/>
    <col min="7189" max="7189" width="3.21875" style="154" customWidth="1"/>
    <col min="7190" max="7190" width="2.88671875" style="154" customWidth="1"/>
    <col min="7191" max="7191" width="11.33203125" style="154" customWidth="1"/>
    <col min="7192" max="7192" width="12.77734375" style="154" customWidth="1"/>
    <col min="7193" max="7193" width="4.33203125" style="154" customWidth="1"/>
    <col min="7194" max="7194" width="3.109375" style="154" customWidth="1"/>
    <col min="7195" max="7198" width="4.33203125" style="154" customWidth="1"/>
    <col min="7199" max="7432" width="9" style="154"/>
    <col min="7433" max="7434" width="3" style="154" customWidth="1"/>
    <col min="7435" max="7435" width="8.6640625" style="154" customWidth="1"/>
    <col min="7436" max="7436" width="2.44140625" style="154" customWidth="1"/>
    <col min="7437" max="7439" width="8.6640625" style="154" customWidth="1"/>
    <col min="7440" max="7440" width="6" style="154" customWidth="1"/>
    <col min="7441" max="7441" width="3.6640625" style="154" customWidth="1"/>
    <col min="7442" max="7442" width="7.88671875" style="154" customWidth="1"/>
    <col min="7443" max="7443" width="4.109375" style="154" customWidth="1"/>
    <col min="7444" max="7444" width="2.44140625" style="154" customWidth="1"/>
    <col min="7445" max="7445" width="3.21875" style="154" customWidth="1"/>
    <col min="7446" max="7446" width="2.88671875" style="154" customWidth="1"/>
    <col min="7447" max="7447" width="11.33203125" style="154" customWidth="1"/>
    <col min="7448" max="7448" width="12.77734375" style="154" customWidth="1"/>
    <col min="7449" max="7449" width="4.33203125" style="154" customWidth="1"/>
    <col min="7450" max="7450" width="3.109375" style="154" customWidth="1"/>
    <col min="7451" max="7454" width="4.33203125" style="154" customWidth="1"/>
    <col min="7455" max="7688" width="9" style="154"/>
    <col min="7689" max="7690" width="3" style="154" customWidth="1"/>
    <col min="7691" max="7691" width="8.6640625" style="154" customWidth="1"/>
    <col min="7692" max="7692" width="2.44140625" style="154" customWidth="1"/>
    <col min="7693" max="7695" width="8.6640625" style="154" customWidth="1"/>
    <col min="7696" max="7696" width="6" style="154" customWidth="1"/>
    <col min="7697" max="7697" width="3.6640625" style="154" customWidth="1"/>
    <col min="7698" max="7698" width="7.88671875" style="154" customWidth="1"/>
    <col min="7699" max="7699" width="4.109375" style="154" customWidth="1"/>
    <col min="7700" max="7700" width="2.44140625" style="154" customWidth="1"/>
    <col min="7701" max="7701" width="3.21875" style="154" customWidth="1"/>
    <col min="7702" max="7702" width="2.88671875" style="154" customWidth="1"/>
    <col min="7703" max="7703" width="11.33203125" style="154" customWidth="1"/>
    <col min="7704" max="7704" width="12.77734375" style="154" customWidth="1"/>
    <col min="7705" max="7705" width="4.33203125" style="154" customWidth="1"/>
    <col min="7706" max="7706" width="3.109375" style="154" customWidth="1"/>
    <col min="7707" max="7710" width="4.33203125" style="154" customWidth="1"/>
    <col min="7711" max="7944" width="9" style="154"/>
    <col min="7945" max="7946" width="3" style="154" customWidth="1"/>
    <col min="7947" max="7947" width="8.6640625" style="154" customWidth="1"/>
    <col min="7948" max="7948" width="2.44140625" style="154" customWidth="1"/>
    <col min="7949" max="7951" width="8.6640625" style="154" customWidth="1"/>
    <col min="7952" max="7952" width="6" style="154" customWidth="1"/>
    <col min="7953" max="7953" width="3.6640625" style="154" customWidth="1"/>
    <col min="7954" max="7954" width="7.88671875" style="154" customWidth="1"/>
    <col min="7955" max="7955" width="4.109375" style="154" customWidth="1"/>
    <col min="7956" max="7956" width="2.44140625" style="154" customWidth="1"/>
    <col min="7957" max="7957" width="3.21875" style="154" customWidth="1"/>
    <col min="7958" max="7958" width="2.88671875" style="154" customWidth="1"/>
    <col min="7959" max="7959" width="11.33203125" style="154" customWidth="1"/>
    <col min="7960" max="7960" width="12.77734375" style="154" customWidth="1"/>
    <col min="7961" max="7961" width="4.33203125" style="154" customWidth="1"/>
    <col min="7962" max="7962" width="3.109375" style="154" customWidth="1"/>
    <col min="7963" max="7966" width="4.33203125" style="154" customWidth="1"/>
    <col min="7967" max="8200" width="9" style="154"/>
    <col min="8201" max="8202" width="3" style="154" customWidth="1"/>
    <col min="8203" max="8203" width="8.6640625" style="154" customWidth="1"/>
    <col min="8204" max="8204" width="2.44140625" style="154" customWidth="1"/>
    <col min="8205" max="8207" width="8.6640625" style="154" customWidth="1"/>
    <col min="8208" max="8208" width="6" style="154" customWidth="1"/>
    <col min="8209" max="8209" width="3.6640625" style="154" customWidth="1"/>
    <col min="8210" max="8210" width="7.88671875" style="154" customWidth="1"/>
    <col min="8211" max="8211" width="4.109375" style="154" customWidth="1"/>
    <col min="8212" max="8212" width="2.44140625" style="154" customWidth="1"/>
    <col min="8213" max="8213" width="3.21875" style="154" customWidth="1"/>
    <col min="8214" max="8214" width="2.88671875" style="154" customWidth="1"/>
    <col min="8215" max="8215" width="11.33203125" style="154" customWidth="1"/>
    <col min="8216" max="8216" width="12.77734375" style="154" customWidth="1"/>
    <col min="8217" max="8217" width="4.33203125" style="154" customWidth="1"/>
    <col min="8218" max="8218" width="3.109375" style="154" customWidth="1"/>
    <col min="8219" max="8222" width="4.33203125" style="154" customWidth="1"/>
    <col min="8223" max="8456" width="9" style="154"/>
    <col min="8457" max="8458" width="3" style="154" customWidth="1"/>
    <col min="8459" max="8459" width="8.6640625" style="154" customWidth="1"/>
    <col min="8460" max="8460" width="2.44140625" style="154" customWidth="1"/>
    <col min="8461" max="8463" width="8.6640625" style="154" customWidth="1"/>
    <col min="8464" max="8464" width="6" style="154" customWidth="1"/>
    <col min="8465" max="8465" width="3.6640625" style="154" customWidth="1"/>
    <col min="8466" max="8466" width="7.88671875" style="154" customWidth="1"/>
    <col min="8467" max="8467" width="4.109375" style="154" customWidth="1"/>
    <col min="8468" max="8468" width="2.44140625" style="154" customWidth="1"/>
    <col min="8469" max="8469" width="3.21875" style="154" customWidth="1"/>
    <col min="8470" max="8470" width="2.88671875" style="154" customWidth="1"/>
    <col min="8471" max="8471" width="11.33203125" style="154" customWidth="1"/>
    <col min="8472" max="8472" width="12.77734375" style="154" customWidth="1"/>
    <col min="8473" max="8473" width="4.33203125" style="154" customWidth="1"/>
    <col min="8474" max="8474" width="3.109375" style="154" customWidth="1"/>
    <col min="8475" max="8478" width="4.33203125" style="154" customWidth="1"/>
    <col min="8479" max="8712" width="9" style="154"/>
    <col min="8713" max="8714" width="3" style="154" customWidth="1"/>
    <col min="8715" max="8715" width="8.6640625" style="154" customWidth="1"/>
    <col min="8716" max="8716" width="2.44140625" style="154" customWidth="1"/>
    <col min="8717" max="8719" width="8.6640625" style="154" customWidth="1"/>
    <col min="8720" max="8720" width="6" style="154" customWidth="1"/>
    <col min="8721" max="8721" width="3.6640625" style="154" customWidth="1"/>
    <col min="8722" max="8722" width="7.88671875" style="154" customWidth="1"/>
    <col min="8723" max="8723" width="4.109375" style="154" customWidth="1"/>
    <col min="8724" max="8724" width="2.44140625" style="154" customWidth="1"/>
    <col min="8725" max="8725" width="3.21875" style="154" customWidth="1"/>
    <col min="8726" max="8726" width="2.88671875" style="154" customWidth="1"/>
    <col min="8727" max="8727" width="11.33203125" style="154" customWidth="1"/>
    <col min="8728" max="8728" width="12.77734375" style="154" customWidth="1"/>
    <col min="8729" max="8729" width="4.33203125" style="154" customWidth="1"/>
    <col min="8730" max="8730" width="3.109375" style="154" customWidth="1"/>
    <col min="8731" max="8734" width="4.33203125" style="154" customWidth="1"/>
    <col min="8735" max="8968" width="9" style="154"/>
    <col min="8969" max="8970" width="3" style="154" customWidth="1"/>
    <col min="8971" max="8971" width="8.6640625" style="154" customWidth="1"/>
    <col min="8972" max="8972" width="2.44140625" style="154" customWidth="1"/>
    <col min="8973" max="8975" width="8.6640625" style="154" customWidth="1"/>
    <col min="8976" max="8976" width="6" style="154" customWidth="1"/>
    <col min="8977" max="8977" width="3.6640625" style="154" customWidth="1"/>
    <col min="8978" max="8978" width="7.88671875" style="154" customWidth="1"/>
    <col min="8979" max="8979" width="4.109375" style="154" customWidth="1"/>
    <col min="8980" max="8980" width="2.44140625" style="154" customWidth="1"/>
    <col min="8981" max="8981" width="3.21875" style="154" customWidth="1"/>
    <col min="8982" max="8982" width="2.88671875" style="154" customWidth="1"/>
    <col min="8983" max="8983" width="11.33203125" style="154" customWidth="1"/>
    <col min="8984" max="8984" width="12.77734375" style="154" customWidth="1"/>
    <col min="8985" max="8985" width="4.33203125" style="154" customWidth="1"/>
    <col min="8986" max="8986" width="3.109375" style="154" customWidth="1"/>
    <col min="8987" max="8990" width="4.33203125" style="154" customWidth="1"/>
    <col min="8991" max="9224" width="9" style="154"/>
    <col min="9225" max="9226" width="3" style="154" customWidth="1"/>
    <col min="9227" max="9227" width="8.6640625" style="154" customWidth="1"/>
    <col min="9228" max="9228" width="2.44140625" style="154" customWidth="1"/>
    <col min="9229" max="9231" width="8.6640625" style="154" customWidth="1"/>
    <col min="9232" max="9232" width="6" style="154" customWidth="1"/>
    <col min="9233" max="9233" width="3.6640625" style="154" customWidth="1"/>
    <col min="9234" max="9234" width="7.88671875" style="154" customWidth="1"/>
    <col min="9235" max="9235" width="4.109375" style="154" customWidth="1"/>
    <col min="9236" max="9236" width="2.44140625" style="154" customWidth="1"/>
    <col min="9237" max="9237" width="3.21875" style="154" customWidth="1"/>
    <col min="9238" max="9238" width="2.88671875" style="154" customWidth="1"/>
    <col min="9239" max="9239" width="11.33203125" style="154" customWidth="1"/>
    <col min="9240" max="9240" width="12.77734375" style="154" customWidth="1"/>
    <col min="9241" max="9241" width="4.33203125" style="154" customWidth="1"/>
    <col min="9242" max="9242" width="3.109375" style="154" customWidth="1"/>
    <col min="9243" max="9246" width="4.33203125" style="154" customWidth="1"/>
    <col min="9247" max="9480" width="9" style="154"/>
    <col min="9481" max="9482" width="3" style="154" customWidth="1"/>
    <col min="9483" max="9483" width="8.6640625" style="154" customWidth="1"/>
    <col min="9484" max="9484" width="2.44140625" style="154" customWidth="1"/>
    <col min="9485" max="9487" width="8.6640625" style="154" customWidth="1"/>
    <col min="9488" max="9488" width="6" style="154" customWidth="1"/>
    <col min="9489" max="9489" width="3.6640625" style="154" customWidth="1"/>
    <col min="9490" max="9490" width="7.88671875" style="154" customWidth="1"/>
    <col min="9491" max="9491" width="4.109375" style="154" customWidth="1"/>
    <col min="9492" max="9492" width="2.44140625" style="154" customWidth="1"/>
    <col min="9493" max="9493" width="3.21875" style="154" customWidth="1"/>
    <col min="9494" max="9494" width="2.88671875" style="154" customWidth="1"/>
    <col min="9495" max="9495" width="11.33203125" style="154" customWidth="1"/>
    <col min="9496" max="9496" width="12.77734375" style="154" customWidth="1"/>
    <col min="9497" max="9497" width="4.33203125" style="154" customWidth="1"/>
    <col min="9498" max="9498" width="3.109375" style="154" customWidth="1"/>
    <col min="9499" max="9502" width="4.33203125" style="154" customWidth="1"/>
    <col min="9503" max="9736" width="9" style="154"/>
    <col min="9737" max="9738" width="3" style="154" customWidth="1"/>
    <col min="9739" max="9739" width="8.6640625" style="154" customWidth="1"/>
    <col min="9740" max="9740" width="2.44140625" style="154" customWidth="1"/>
    <col min="9741" max="9743" width="8.6640625" style="154" customWidth="1"/>
    <col min="9744" max="9744" width="6" style="154" customWidth="1"/>
    <col min="9745" max="9745" width="3.6640625" style="154" customWidth="1"/>
    <col min="9746" max="9746" width="7.88671875" style="154" customWidth="1"/>
    <col min="9747" max="9747" width="4.109375" style="154" customWidth="1"/>
    <col min="9748" max="9748" width="2.44140625" style="154" customWidth="1"/>
    <col min="9749" max="9749" width="3.21875" style="154" customWidth="1"/>
    <col min="9750" max="9750" width="2.88671875" style="154" customWidth="1"/>
    <col min="9751" max="9751" width="11.33203125" style="154" customWidth="1"/>
    <col min="9752" max="9752" width="12.77734375" style="154" customWidth="1"/>
    <col min="9753" max="9753" width="4.33203125" style="154" customWidth="1"/>
    <col min="9754" max="9754" width="3.109375" style="154" customWidth="1"/>
    <col min="9755" max="9758" width="4.33203125" style="154" customWidth="1"/>
    <col min="9759" max="9992" width="9" style="154"/>
    <col min="9993" max="9994" width="3" style="154" customWidth="1"/>
    <col min="9995" max="9995" width="8.6640625" style="154" customWidth="1"/>
    <col min="9996" max="9996" width="2.44140625" style="154" customWidth="1"/>
    <col min="9997" max="9999" width="8.6640625" style="154" customWidth="1"/>
    <col min="10000" max="10000" width="6" style="154" customWidth="1"/>
    <col min="10001" max="10001" width="3.6640625" style="154" customWidth="1"/>
    <col min="10002" max="10002" width="7.88671875" style="154" customWidth="1"/>
    <col min="10003" max="10003" width="4.109375" style="154" customWidth="1"/>
    <col min="10004" max="10004" width="2.44140625" style="154" customWidth="1"/>
    <col min="10005" max="10005" width="3.21875" style="154" customWidth="1"/>
    <col min="10006" max="10006" width="2.88671875" style="154" customWidth="1"/>
    <col min="10007" max="10007" width="11.33203125" style="154" customWidth="1"/>
    <col min="10008" max="10008" width="12.77734375" style="154" customWidth="1"/>
    <col min="10009" max="10009" width="4.33203125" style="154" customWidth="1"/>
    <col min="10010" max="10010" width="3.109375" style="154" customWidth="1"/>
    <col min="10011" max="10014" width="4.33203125" style="154" customWidth="1"/>
    <col min="10015" max="10248" width="9" style="154"/>
    <col min="10249" max="10250" width="3" style="154" customWidth="1"/>
    <col min="10251" max="10251" width="8.6640625" style="154" customWidth="1"/>
    <col min="10252" max="10252" width="2.44140625" style="154" customWidth="1"/>
    <col min="10253" max="10255" width="8.6640625" style="154" customWidth="1"/>
    <col min="10256" max="10256" width="6" style="154" customWidth="1"/>
    <col min="10257" max="10257" width="3.6640625" style="154" customWidth="1"/>
    <col min="10258" max="10258" width="7.88671875" style="154" customWidth="1"/>
    <col min="10259" max="10259" width="4.109375" style="154" customWidth="1"/>
    <col min="10260" max="10260" width="2.44140625" style="154" customWidth="1"/>
    <col min="10261" max="10261" width="3.21875" style="154" customWidth="1"/>
    <col min="10262" max="10262" width="2.88671875" style="154" customWidth="1"/>
    <col min="10263" max="10263" width="11.33203125" style="154" customWidth="1"/>
    <col min="10264" max="10264" width="12.77734375" style="154" customWidth="1"/>
    <col min="10265" max="10265" width="4.33203125" style="154" customWidth="1"/>
    <col min="10266" max="10266" width="3.109375" style="154" customWidth="1"/>
    <col min="10267" max="10270" width="4.33203125" style="154" customWidth="1"/>
    <col min="10271" max="10504" width="9" style="154"/>
    <col min="10505" max="10506" width="3" style="154" customWidth="1"/>
    <col min="10507" max="10507" width="8.6640625" style="154" customWidth="1"/>
    <col min="10508" max="10508" width="2.44140625" style="154" customWidth="1"/>
    <col min="10509" max="10511" width="8.6640625" style="154" customWidth="1"/>
    <col min="10512" max="10512" width="6" style="154" customWidth="1"/>
    <col min="10513" max="10513" width="3.6640625" style="154" customWidth="1"/>
    <col min="10514" max="10514" width="7.88671875" style="154" customWidth="1"/>
    <col min="10515" max="10515" width="4.109375" style="154" customWidth="1"/>
    <col min="10516" max="10516" width="2.44140625" style="154" customWidth="1"/>
    <col min="10517" max="10517" width="3.21875" style="154" customWidth="1"/>
    <col min="10518" max="10518" width="2.88671875" style="154" customWidth="1"/>
    <col min="10519" max="10519" width="11.33203125" style="154" customWidth="1"/>
    <col min="10520" max="10520" width="12.77734375" style="154" customWidth="1"/>
    <col min="10521" max="10521" width="4.33203125" style="154" customWidth="1"/>
    <col min="10522" max="10522" width="3.109375" style="154" customWidth="1"/>
    <col min="10523" max="10526" width="4.33203125" style="154" customWidth="1"/>
    <col min="10527" max="10760" width="9" style="154"/>
    <col min="10761" max="10762" width="3" style="154" customWidth="1"/>
    <col min="10763" max="10763" width="8.6640625" style="154" customWidth="1"/>
    <col min="10764" max="10764" width="2.44140625" style="154" customWidth="1"/>
    <col min="10765" max="10767" width="8.6640625" style="154" customWidth="1"/>
    <col min="10768" max="10768" width="6" style="154" customWidth="1"/>
    <col min="10769" max="10769" width="3.6640625" style="154" customWidth="1"/>
    <col min="10770" max="10770" width="7.88671875" style="154" customWidth="1"/>
    <col min="10771" max="10771" width="4.109375" style="154" customWidth="1"/>
    <col min="10772" max="10772" width="2.44140625" style="154" customWidth="1"/>
    <col min="10773" max="10773" width="3.21875" style="154" customWidth="1"/>
    <col min="10774" max="10774" width="2.88671875" style="154" customWidth="1"/>
    <col min="10775" max="10775" width="11.33203125" style="154" customWidth="1"/>
    <col min="10776" max="10776" width="12.77734375" style="154" customWidth="1"/>
    <col min="10777" max="10777" width="4.33203125" style="154" customWidth="1"/>
    <col min="10778" max="10778" width="3.109375" style="154" customWidth="1"/>
    <col min="10779" max="10782" width="4.33203125" style="154" customWidth="1"/>
    <col min="10783" max="11016" width="9" style="154"/>
    <col min="11017" max="11018" width="3" style="154" customWidth="1"/>
    <col min="11019" max="11019" width="8.6640625" style="154" customWidth="1"/>
    <col min="11020" max="11020" width="2.44140625" style="154" customWidth="1"/>
    <col min="11021" max="11023" width="8.6640625" style="154" customWidth="1"/>
    <col min="11024" max="11024" width="6" style="154" customWidth="1"/>
    <col min="11025" max="11025" width="3.6640625" style="154" customWidth="1"/>
    <col min="11026" max="11026" width="7.88671875" style="154" customWidth="1"/>
    <col min="11027" max="11027" width="4.109375" style="154" customWidth="1"/>
    <col min="11028" max="11028" width="2.44140625" style="154" customWidth="1"/>
    <col min="11029" max="11029" width="3.21875" style="154" customWidth="1"/>
    <col min="11030" max="11030" width="2.88671875" style="154" customWidth="1"/>
    <col min="11031" max="11031" width="11.33203125" style="154" customWidth="1"/>
    <col min="11032" max="11032" width="12.77734375" style="154" customWidth="1"/>
    <col min="11033" max="11033" width="4.33203125" style="154" customWidth="1"/>
    <col min="11034" max="11034" width="3.109375" style="154" customWidth="1"/>
    <col min="11035" max="11038" width="4.33203125" style="154" customWidth="1"/>
    <col min="11039" max="11272" width="9" style="154"/>
    <col min="11273" max="11274" width="3" style="154" customWidth="1"/>
    <col min="11275" max="11275" width="8.6640625" style="154" customWidth="1"/>
    <col min="11276" max="11276" width="2.44140625" style="154" customWidth="1"/>
    <col min="11277" max="11279" width="8.6640625" style="154" customWidth="1"/>
    <col min="11280" max="11280" width="6" style="154" customWidth="1"/>
    <col min="11281" max="11281" width="3.6640625" style="154" customWidth="1"/>
    <col min="11282" max="11282" width="7.88671875" style="154" customWidth="1"/>
    <col min="11283" max="11283" width="4.109375" style="154" customWidth="1"/>
    <col min="11284" max="11284" width="2.44140625" style="154" customWidth="1"/>
    <col min="11285" max="11285" width="3.21875" style="154" customWidth="1"/>
    <col min="11286" max="11286" width="2.88671875" style="154" customWidth="1"/>
    <col min="11287" max="11287" width="11.33203125" style="154" customWidth="1"/>
    <col min="11288" max="11288" width="12.77734375" style="154" customWidth="1"/>
    <col min="11289" max="11289" width="4.33203125" style="154" customWidth="1"/>
    <col min="11290" max="11290" width="3.109375" style="154" customWidth="1"/>
    <col min="11291" max="11294" width="4.33203125" style="154" customWidth="1"/>
    <col min="11295" max="11528" width="9" style="154"/>
    <col min="11529" max="11530" width="3" style="154" customWidth="1"/>
    <col min="11531" max="11531" width="8.6640625" style="154" customWidth="1"/>
    <col min="11532" max="11532" width="2.44140625" style="154" customWidth="1"/>
    <col min="11533" max="11535" width="8.6640625" style="154" customWidth="1"/>
    <col min="11536" max="11536" width="6" style="154" customWidth="1"/>
    <col min="11537" max="11537" width="3.6640625" style="154" customWidth="1"/>
    <col min="11538" max="11538" width="7.88671875" style="154" customWidth="1"/>
    <col min="11539" max="11539" width="4.109375" style="154" customWidth="1"/>
    <col min="11540" max="11540" width="2.44140625" style="154" customWidth="1"/>
    <col min="11541" max="11541" width="3.21875" style="154" customWidth="1"/>
    <col min="11542" max="11542" width="2.88671875" style="154" customWidth="1"/>
    <col min="11543" max="11543" width="11.33203125" style="154" customWidth="1"/>
    <col min="11544" max="11544" width="12.77734375" style="154" customWidth="1"/>
    <col min="11545" max="11545" width="4.33203125" style="154" customWidth="1"/>
    <col min="11546" max="11546" width="3.109375" style="154" customWidth="1"/>
    <col min="11547" max="11550" width="4.33203125" style="154" customWidth="1"/>
    <col min="11551" max="11784" width="9" style="154"/>
    <col min="11785" max="11786" width="3" style="154" customWidth="1"/>
    <col min="11787" max="11787" width="8.6640625" style="154" customWidth="1"/>
    <col min="11788" max="11788" width="2.44140625" style="154" customWidth="1"/>
    <col min="11789" max="11791" width="8.6640625" style="154" customWidth="1"/>
    <col min="11792" max="11792" width="6" style="154" customWidth="1"/>
    <col min="11793" max="11793" width="3.6640625" style="154" customWidth="1"/>
    <col min="11794" max="11794" width="7.88671875" style="154" customWidth="1"/>
    <col min="11795" max="11795" width="4.109375" style="154" customWidth="1"/>
    <col min="11796" max="11796" width="2.44140625" style="154" customWidth="1"/>
    <col min="11797" max="11797" width="3.21875" style="154" customWidth="1"/>
    <col min="11798" max="11798" width="2.88671875" style="154" customWidth="1"/>
    <col min="11799" max="11799" width="11.33203125" style="154" customWidth="1"/>
    <col min="11800" max="11800" width="12.77734375" style="154" customWidth="1"/>
    <col min="11801" max="11801" width="4.33203125" style="154" customWidth="1"/>
    <col min="11802" max="11802" width="3.109375" style="154" customWidth="1"/>
    <col min="11803" max="11806" width="4.33203125" style="154" customWidth="1"/>
    <col min="11807" max="12040" width="9" style="154"/>
    <col min="12041" max="12042" width="3" style="154" customWidth="1"/>
    <col min="12043" max="12043" width="8.6640625" style="154" customWidth="1"/>
    <col min="12044" max="12044" width="2.44140625" style="154" customWidth="1"/>
    <col min="12045" max="12047" width="8.6640625" style="154" customWidth="1"/>
    <col min="12048" max="12048" width="6" style="154" customWidth="1"/>
    <col min="12049" max="12049" width="3.6640625" style="154" customWidth="1"/>
    <col min="12050" max="12050" width="7.88671875" style="154" customWidth="1"/>
    <col min="12051" max="12051" width="4.109375" style="154" customWidth="1"/>
    <col min="12052" max="12052" width="2.44140625" style="154" customWidth="1"/>
    <col min="12053" max="12053" width="3.21875" style="154" customWidth="1"/>
    <col min="12054" max="12054" width="2.88671875" style="154" customWidth="1"/>
    <col min="12055" max="12055" width="11.33203125" style="154" customWidth="1"/>
    <col min="12056" max="12056" width="12.77734375" style="154" customWidth="1"/>
    <col min="12057" max="12057" width="4.33203125" style="154" customWidth="1"/>
    <col min="12058" max="12058" width="3.109375" style="154" customWidth="1"/>
    <col min="12059" max="12062" width="4.33203125" style="154" customWidth="1"/>
    <col min="12063" max="12296" width="9" style="154"/>
    <col min="12297" max="12298" width="3" style="154" customWidth="1"/>
    <col min="12299" max="12299" width="8.6640625" style="154" customWidth="1"/>
    <col min="12300" max="12300" width="2.44140625" style="154" customWidth="1"/>
    <col min="12301" max="12303" width="8.6640625" style="154" customWidth="1"/>
    <col min="12304" max="12304" width="6" style="154" customWidth="1"/>
    <col min="12305" max="12305" width="3.6640625" style="154" customWidth="1"/>
    <col min="12306" max="12306" width="7.88671875" style="154" customWidth="1"/>
    <col min="12307" max="12307" width="4.109375" style="154" customWidth="1"/>
    <col min="12308" max="12308" width="2.44140625" style="154" customWidth="1"/>
    <col min="12309" max="12309" width="3.21875" style="154" customWidth="1"/>
    <col min="12310" max="12310" width="2.88671875" style="154" customWidth="1"/>
    <col min="12311" max="12311" width="11.33203125" style="154" customWidth="1"/>
    <col min="12312" max="12312" width="12.77734375" style="154" customWidth="1"/>
    <col min="12313" max="12313" width="4.33203125" style="154" customWidth="1"/>
    <col min="12314" max="12314" width="3.109375" style="154" customWidth="1"/>
    <col min="12315" max="12318" width="4.33203125" style="154" customWidth="1"/>
    <col min="12319" max="12552" width="9" style="154"/>
    <col min="12553" max="12554" width="3" style="154" customWidth="1"/>
    <col min="12555" max="12555" width="8.6640625" style="154" customWidth="1"/>
    <col min="12556" max="12556" width="2.44140625" style="154" customWidth="1"/>
    <col min="12557" max="12559" width="8.6640625" style="154" customWidth="1"/>
    <col min="12560" max="12560" width="6" style="154" customWidth="1"/>
    <col min="12561" max="12561" width="3.6640625" style="154" customWidth="1"/>
    <col min="12562" max="12562" width="7.88671875" style="154" customWidth="1"/>
    <col min="12563" max="12563" width="4.109375" style="154" customWidth="1"/>
    <col min="12564" max="12564" width="2.44140625" style="154" customWidth="1"/>
    <col min="12565" max="12565" width="3.21875" style="154" customWidth="1"/>
    <col min="12566" max="12566" width="2.88671875" style="154" customWidth="1"/>
    <col min="12567" max="12567" width="11.33203125" style="154" customWidth="1"/>
    <col min="12568" max="12568" width="12.77734375" style="154" customWidth="1"/>
    <col min="12569" max="12569" width="4.33203125" style="154" customWidth="1"/>
    <col min="12570" max="12570" width="3.109375" style="154" customWidth="1"/>
    <col min="12571" max="12574" width="4.33203125" style="154" customWidth="1"/>
    <col min="12575" max="12808" width="9" style="154"/>
    <col min="12809" max="12810" width="3" style="154" customWidth="1"/>
    <col min="12811" max="12811" width="8.6640625" style="154" customWidth="1"/>
    <col min="12812" max="12812" width="2.44140625" style="154" customWidth="1"/>
    <col min="12813" max="12815" width="8.6640625" style="154" customWidth="1"/>
    <col min="12816" max="12816" width="6" style="154" customWidth="1"/>
    <col min="12817" max="12817" width="3.6640625" style="154" customWidth="1"/>
    <col min="12818" max="12818" width="7.88671875" style="154" customWidth="1"/>
    <col min="12819" max="12819" width="4.109375" style="154" customWidth="1"/>
    <col min="12820" max="12820" width="2.44140625" style="154" customWidth="1"/>
    <col min="12821" max="12821" width="3.21875" style="154" customWidth="1"/>
    <col min="12822" max="12822" width="2.88671875" style="154" customWidth="1"/>
    <col min="12823" max="12823" width="11.33203125" style="154" customWidth="1"/>
    <col min="12824" max="12824" width="12.77734375" style="154" customWidth="1"/>
    <col min="12825" max="12825" width="4.33203125" style="154" customWidth="1"/>
    <col min="12826" max="12826" width="3.109375" style="154" customWidth="1"/>
    <col min="12827" max="12830" width="4.33203125" style="154" customWidth="1"/>
    <col min="12831" max="13064" width="9" style="154"/>
    <col min="13065" max="13066" width="3" style="154" customWidth="1"/>
    <col min="13067" max="13067" width="8.6640625" style="154" customWidth="1"/>
    <col min="13068" max="13068" width="2.44140625" style="154" customWidth="1"/>
    <col min="13069" max="13071" width="8.6640625" style="154" customWidth="1"/>
    <col min="13072" max="13072" width="6" style="154" customWidth="1"/>
    <col min="13073" max="13073" width="3.6640625" style="154" customWidth="1"/>
    <col min="13074" max="13074" width="7.88671875" style="154" customWidth="1"/>
    <col min="13075" max="13075" width="4.109375" style="154" customWidth="1"/>
    <col min="13076" max="13076" width="2.44140625" style="154" customWidth="1"/>
    <col min="13077" max="13077" width="3.21875" style="154" customWidth="1"/>
    <col min="13078" max="13078" width="2.88671875" style="154" customWidth="1"/>
    <col min="13079" max="13079" width="11.33203125" style="154" customWidth="1"/>
    <col min="13080" max="13080" width="12.77734375" style="154" customWidth="1"/>
    <col min="13081" max="13081" width="4.33203125" style="154" customWidth="1"/>
    <col min="13082" max="13082" width="3.109375" style="154" customWidth="1"/>
    <col min="13083" max="13086" width="4.33203125" style="154" customWidth="1"/>
    <col min="13087" max="13320" width="9" style="154"/>
    <col min="13321" max="13322" width="3" style="154" customWidth="1"/>
    <col min="13323" max="13323" width="8.6640625" style="154" customWidth="1"/>
    <col min="13324" max="13324" width="2.44140625" style="154" customWidth="1"/>
    <col min="13325" max="13327" width="8.6640625" style="154" customWidth="1"/>
    <col min="13328" max="13328" width="6" style="154" customWidth="1"/>
    <col min="13329" max="13329" width="3.6640625" style="154" customWidth="1"/>
    <col min="13330" max="13330" width="7.88671875" style="154" customWidth="1"/>
    <col min="13331" max="13331" width="4.109375" style="154" customWidth="1"/>
    <col min="13332" max="13332" width="2.44140625" style="154" customWidth="1"/>
    <col min="13333" max="13333" width="3.21875" style="154" customWidth="1"/>
    <col min="13334" max="13334" width="2.88671875" style="154" customWidth="1"/>
    <col min="13335" max="13335" width="11.33203125" style="154" customWidth="1"/>
    <col min="13336" max="13336" width="12.77734375" style="154" customWidth="1"/>
    <col min="13337" max="13337" width="4.33203125" style="154" customWidth="1"/>
    <col min="13338" max="13338" width="3.109375" style="154" customWidth="1"/>
    <col min="13339" max="13342" width="4.33203125" style="154" customWidth="1"/>
    <col min="13343" max="13576" width="9" style="154"/>
    <col min="13577" max="13578" width="3" style="154" customWidth="1"/>
    <col min="13579" max="13579" width="8.6640625" style="154" customWidth="1"/>
    <col min="13580" max="13580" width="2.44140625" style="154" customWidth="1"/>
    <col min="13581" max="13583" width="8.6640625" style="154" customWidth="1"/>
    <col min="13584" max="13584" width="6" style="154" customWidth="1"/>
    <col min="13585" max="13585" width="3.6640625" style="154" customWidth="1"/>
    <col min="13586" max="13586" width="7.88671875" style="154" customWidth="1"/>
    <col min="13587" max="13587" width="4.109375" style="154" customWidth="1"/>
    <col min="13588" max="13588" width="2.44140625" style="154" customWidth="1"/>
    <col min="13589" max="13589" width="3.21875" style="154" customWidth="1"/>
    <col min="13590" max="13590" width="2.88671875" style="154" customWidth="1"/>
    <col min="13591" max="13591" width="11.33203125" style="154" customWidth="1"/>
    <col min="13592" max="13592" width="12.77734375" style="154" customWidth="1"/>
    <col min="13593" max="13593" width="4.33203125" style="154" customWidth="1"/>
    <col min="13594" max="13594" width="3.109375" style="154" customWidth="1"/>
    <col min="13595" max="13598" width="4.33203125" style="154" customWidth="1"/>
    <col min="13599" max="13832" width="9" style="154"/>
    <col min="13833" max="13834" width="3" style="154" customWidth="1"/>
    <col min="13835" max="13835" width="8.6640625" style="154" customWidth="1"/>
    <col min="13836" max="13836" width="2.44140625" style="154" customWidth="1"/>
    <col min="13837" max="13839" width="8.6640625" style="154" customWidth="1"/>
    <col min="13840" max="13840" width="6" style="154" customWidth="1"/>
    <col min="13841" max="13841" width="3.6640625" style="154" customWidth="1"/>
    <col min="13842" max="13842" width="7.88671875" style="154" customWidth="1"/>
    <col min="13843" max="13843" width="4.109375" style="154" customWidth="1"/>
    <col min="13844" max="13844" width="2.44140625" style="154" customWidth="1"/>
    <col min="13845" max="13845" width="3.21875" style="154" customWidth="1"/>
    <col min="13846" max="13846" width="2.88671875" style="154" customWidth="1"/>
    <col min="13847" max="13847" width="11.33203125" style="154" customWidth="1"/>
    <col min="13848" max="13848" width="12.77734375" style="154" customWidth="1"/>
    <col min="13849" max="13849" width="4.33203125" style="154" customWidth="1"/>
    <col min="13850" max="13850" width="3.109375" style="154" customWidth="1"/>
    <col min="13851" max="13854" width="4.33203125" style="154" customWidth="1"/>
    <col min="13855" max="14088" width="9" style="154"/>
    <col min="14089" max="14090" width="3" style="154" customWidth="1"/>
    <col min="14091" max="14091" width="8.6640625" style="154" customWidth="1"/>
    <col min="14092" max="14092" width="2.44140625" style="154" customWidth="1"/>
    <col min="14093" max="14095" width="8.6640625" style="154" customWidth="1"/>
    <col min="14096" max="14096" width="6" style="154" customWidth="1"/>
    <col min="14097" max="14097" width="3.6640625" style="154" customWidth="1"/>
    <col min="14098" max="14098" width="7.88671875" style="154" customWidth="1"/>
    <col min="14099" max="14099" width="4.109375" style="154" customWidth="1"/>
    <col min="14100" max="14100" width="2.44140625" style="154" customWidth="1"/>
    <col min="14101" max="14101" width="3.21875" style="154" customWidth="1"/>
    <col min="14102" max="14102" width="2.88671875" style="154" customWidth="1"/>
    <col min="14103" max="14103" width="11.33203125" style="154" customWidth="1"/>
    <col min="14104" max="14104" width="12.77734375" style="154" customWidth="1"/>
    <col min="14105" max="14105" width="4.33203125" style="154" customWidth="1"/>
    <col min="14106" max="14106" width="3.109375" style="154" customWidth="1"/>
    <col min="14107" max="14110" width="4.33203125" style="154" customWidth="1"/>
    <col min="14111" max="14344" width="9" style="154"/>
    <col min="14345" max="14346" width="3" style="154" customWidth="1"/>
    <col min="14347" max="14347" width="8.6640625" style="154" customWidth="1"/>
    <col min="14348" max="14348" width="2.44140625" style="154" customWidth="1"/>
    <col min="14349" max="14351" width="8.6640625" style="154" customWidth="1"/>
    <col min="14352" max="14352" width="6" style="154" customWidth="1"/>
    <col min="14353" max="14353" width="3.6640625" style="154" customWidth="1"/>
    <col min="14354" max="14354" width="7.88671875" style="154" customWidth="1"/>
    <col min="14355" max="14355" width="4.109375" style="154" customWidth="1"/>
    <col min="14356" max="14356" width="2.44140625" style="154" customWidth="1"/>
    <col min="14357" max="14357" width="3.21875" style="154" customWidth="1"/>
    <col min="14358" max="14358" width="2.88671875" style="154" customWidth="1"/>
    <col min="14359" max="14359" width="11.33203125" style="154" customWidth="1"/>
    <col min="14360" max="14360" width="12.77734375" style="154" customWidth="1"/>
    <col min="14361" max="14361" width="4.33203125" style="154" customWidth="1"/>
    <col min="14362" max="14362" width="3.109375" style="154" customWidth="1"/>
    <col min="14363" max="14366" width="4.33203125" style="154" customWidth="1"/>
    <col min="14367" max="14600" width="9" style="154"/>
    <col min="14601" max="14602" width="3" style="154" customWidth="1"/>
    <col min="14603" max="14603" width="8.6640625" style="154" customWidth="1"/>
    <col min="14604" max="14604" width="2.44140625" style="154" customWidth="1"/>
    <col min="14605" max="14607" width="8.6640625" style="154" customWidth="1"/>
    <col min="14608" max="14608" width="6" style="154" customWidth="1"/>
    <col min="14609" max="14609" width="3.6640625" style="154" customWidth="1"/>
    <col min="14610" max="14610" width="7.88671875" style="154" customWidth="1"/>
    <col min="14611" max="14611" width="4.109375" style="154" customWidth="1"/>
    <col min="14612" max="14612" width="2.44140625" style="154" customWidth="1"/>
    <col min="14613" max="14613" width="3.21875" style="154" customWidth="1"/>
    <col min="14614" max="14614" width="2.88671875" style="154" customWidth="1"/>
    <col min="14615" max="14615" width="11.33203125" style="154" customWidth="1"/>
    <col min="14616" max="14616" width="12.77734375" style="154" customWidth="1"/>
    <col min="14617" max="14617" width="4.33203125" style="154" customWidth="1"/>
    <col min="14618" max="14618" width="3.109375" style="154" customWidth="1"/>
    <col min="14619" max="14622" width="4.33203125" style="154" customWidth="1"/>
    <col min="14623" max="14856" width="9" style="154"/>
    <col min="14857" max="14858" width="3" style="154" customWidth="1"/>
    <col min="14859" max="14859" width="8.6640625" style="154" customWidth="1"/>
    <col min="14860" max="14860" width="2.44140625" style="154" customWidth="1"/>
    <col min="14861" max="14863" width="8.6640625" style="154" customWidth="1"/>
    <col min="14864" max="14864" width="6" style="154" customWidth="1"/>
    <col min="14865" max="14865" width="3.6640625" style="154" customWidth="1"/>
    <col min="14866" max="14866" width="7.88671875" style="154" customWidth="1"/>
    <col min="14867" max="14867" width="4.109375" style="154" customWidth="1"/>
    <col min="14868" max="14868" width="2.44140625" style="154" customWidth="1"/>
    <col min="14869" max="14869" width="3.21875" style="154" customWidth="1"/>
    <col min="14870" max="14870" width="2.88671875" style="154" customWidth="1"/>
    <col min="14871" max="14871" width="11.33203125" style="154" customWidth="1"/>
    <col min="14872" max="14872" width="12.77734375" style="154" customWidth="1"/>
    <col min="14873" max="14873" width="4.33203125" style="154" customWidth="1"/>
    <col min="14874" max="14874" width="3.109375" style="154" customWidth="1"/>
    <col min="14875" max="14878" width="4.33203125" style="154" customWidth="1"/>
    <col min="14879" max="15112" width="9" style="154"/>
    <col min="15113" max="15114" width="3" style="154" customWidth="1"/>
    <col min="15115" max="15115" width="8.6640625" style="154" customWidth="1"/>
    <col min="15116" max="15116" width="2.44140625" style="154" customWidth="1"/>
    <col min="15117" max="15119" width="8.6640625" style="154" customWidth="1"/>
    <col min="15120" max="15120" width="6" style="154" customWidth="1"/>
    <col min="15121" max="15121" width="3.6640625" style="154" customWidth="1"/>
    <col min="15122" max="15122" width="7.88671875" style="154" customWidth="1"/>
    <col min="15123" max="15123" width="4.109375" style="154" customWidth="1"/>
    <col min="15124" max="15124" width="2.44140625" style="154" customWidth="1"/>
    <col min="15125" max="15125" width="3.21875" style="154" customWidth="1"/>
    <col min="15126" max="15126" width="2.88671875" style="154" customWidth="1"/>
    <col min="15127" max="15127" width="11.33203125" style="154" customWidth="1"/>
    <col min="15128" max="15128" width="12.77734375" style="154" customWidth="1"/>
    <col min="15129" max="15129" width="4.33203125" style="154" customWidth="1"/>
    <col min="15130" max="15130" width="3.109375" style="154" customWidth="1"/>
    <col min="15131" max="15134" width="4.33203125" style="154" customWidth="1"/>
    <col min="15135" max="15368" width="9" style="154"/>
    <col min="15369" max="15370" width="3" style="154" customWidth="1"/>
    <col min="15371" max="15371" width="8.6640625" style="154" customWidth="1"/>
    <col min="15372" max="15372" width="2.44140625" style="154" customWidth="1"/>
    <col min="15373" max="15375" width="8.6640625" style="154" customWidth="1"/>
    <col min="15376" max="15376" width="6" style="154" customWidth="1"/>
    <col min="15377" max="15377" width="3.6640625" style="154" customWidth="1"/>
    <col min="15378" max="15378" width="7.88671875" style="154" customWidth="1"/>
    <col min="15379" max="15379" width="4.109375" style="154" customWidth="1"/>
    <col min="15380" max="15380" width="2.44140625" style="154" customWidth="1"/>
    <col min="15381" max="15381" width="3.21875" style="154" customWidth="1"/>
    <col min="15382" max="15382" width="2.88671875" style="154" customWidth="1"/>
    <col min="15383" max="15383" width="11.33203125" style="154" customWidth="1"/>
    <col min="15384" max="15384" width="12.77734375" style="154" customWidth="1"/>
    <col min="15385" max="15385" width="4.33203125" style="154" customWidth="1"/>
    <col min="15386" max="15386" width="3.109375" style="154" customWidth="1"/>
    <col min="15387" max="15390" width="4.33203125" style="154" customWidth="1"/>
    <col min="15391" max="15624" width="9" style="154"/>
    <col min="15625" max="15626" width="3" style="154" customWidth="1"/>
    <col min="15627" max="15627" width="8.6640625" style="154" customWidth="1"/>
    <col min="15628" max="15628" width="2.44140625" style="154" customWidth="1"/>
    <col min="15629" max="15631" width="8.6640625" style="154" customWidth="1"/>
    <col min="15632" max="15632" width="6" style="154" customWidth="1"/>
    <col min="15633" max="15633" width="3.6640625" style="154" customWidth="1"/>
    <col min="15634" max="15634" width="7.88671875" style="154" customWidth="1"/>
    <col min="15635" max="15635" width="4.109375" style="154" customWidth="1"/>
    <col min="15636" max="15636" width="2.44140625" style="154" customWidth="1"/>
    <col min="15637" max="15637" width="3.21875" style="154" customWidth="1"/>
    <col min="15638" max="15638" width="2.88671875" style="154" customWidth="1"/>
    <col min="15639" max="15639" width="11.33203125" style="154" customWidth="1"/>
    <col min="15640" max="15640" width="12.77734375" style="154" customWidth="1"/>
    <col min="15641" max="15641" width="4.33203125" style="154" customWidth="1"/>
    <col min="15642" max="15642" width="3.109375" style="154" customWidth="1"/>
    <col min="15643" max="15646" width="4.33203125" style="154" customWidth="1"/>
    <col min="15647" max="15880" width="9" style="154"/>
    <col min="15881" max="15882" width="3" style="154" customWidth="1"/>
    <col min="15883" max="15883" width="8.6640625" style="154" customWidth="1"/>
    <col min="15884" max="15884" width="2.44140625" style="154" customWidth="1"/>
    <col min="15885" max="15887" width="8.6640625" style="154" customWidth="1"/>
    <col min="15888" max="15888" width="6" style="154" customWidth="1"/>
    <col min="15889" max="15889" width="3.6640625" style="154" customWidth="1"/>
    <col min="15890" max="15890" width="7.88671875" style="154" customWidth="1"/>
    <col min="15891" max="15891" width="4.109375" style="154" customWidth="1"/>
    <col min="15892" max="15892" width="2.44140625" style="154" customWidth="1"/>
    <col min="15893" max="15893" width="3.21875" style="154" customWidth="1"/>
    <col min="15894" max="15894" width="2.88671875" style="154" customWidth="1"/>
    <col min="15895" max="15895" width="11.33203125" style="154" customWidth="1"/>
    <col min="15896" max="15896" width="12.77734375" style="154" customWidth="1"/>
    <col min="15897" max="15897" width="4.33203125" style="154" customWidth="1"/>
    <col min="15898" max="15898" width="3.109375" style="154" customWidth="1"/>
    <col min="15899" max="15902" width="4.33203125" style="154" customWidth="1"/>
    <col min="15903" max="16136" width="9" style="154"/>
    <col min="16137" max="16138" width="3" style="154" customWidth="1"/>
    <col min="16139" max="16139" width="8.6640625" style="154" customWidth="1"/>
    <col min="16140" max="16140" width="2.44140625" style="154" customWidth="1"/>
    <col min="16141" max="16143" width="8.6640625" style="154" customWidth="1"/>
    <col min="16144" max="16144" width="6" style="154" customWidth="1"/>
    <col min="16145" max="16145" width="3.6640625" style="154" customWidth="1"/>
    <col min="16146" max="16146" width="7.88671875" style="154" customWidth="1"/>
    <col min="16147" max="16147" width="4.109375" style="154" customWidth="1"/>
    <col min="16148" max="16148" width="2.44140625" style="154" customWidth="1"/>
    <col min="16149" max="16149" width="3.21875" style="154" customWidth="1"/>
    <col min="16150" max="16150" width="2.88671875" style="154" customWidth="1"/>
    <col min="16151" max="16151" width="11.33203125" style="154" customWidth="1"/>
    <col min="16152" max="16152" width="12.77734375" style="154" customWidth="1"/>
    <col min="16153" max="16153" width="4.33203125" style="154" customWidth="1"/>
    <col min="16154" max="16154" width="3.109375" style="154" customWidth="1"/>
    <col min="16155" max="16158" width="4.33203125" style="154" customWidth="1"/>
    <col min="16159" max="16384" width="9" style="154"/>
  </cols>
  <sheetData>
    <row r="1" spans="1:34" ht="33.75" customHeight="1" x14ac:dyDescent="0.2">
      <c r="A1" s="364" t="s">
        <v>64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6" t="s">
        <v>76</v>
      </c>
      <c r="AC1" s="366"/>
      <c r="AD1" s="153"/>
    </row>
    <row r="2" spans="1:34" ht="24.75" customHeight="1" x14ac:dyDescent="0.2"/>
    <row r="3" spans="1:34" ht="17.25" customHeight="1" x14ac:dyDescent="0.2">
      <c r="A3" s="332" t="s">
        <v>85</v>
      </c>
      <c r="B3" s="332"/>
      <c r="C3" s="155" t="s">
        <v>141</v>
      </c>
      <c r="L3" s="178"/>
      <c r="M3" s="156"/>
      <c r="O3" s="332" t="s">
        <v>86</v>
      </c>
      <c r="P3" s="332"/>
      <c r="Q3" s="155" t="s">
        <v>78</v>
      </c>
      <c r="R3" s="156"/>
      <c r="S3" s="156"/>
      <c r="T3" s="156"/>
      <c r="U3" s="156"/>
      <c r="V3" s="156"/>
      <c r="W3" s="156"/>
      <c r="X3" s="156"/>
      <c r="Y3" s="156"/>
      <c r="Z3" s="156"/>
      <c r="AA3" s="156"/>
      <c r="AB3" s="156"/>
    </row>
    <row r="4" spans="1:34" ht="18" customHeight="1" x14ac:dyDescent="0.2">
      <c r="C4" s="155" t="s">
        <v>231</v>
      </c>
      <c r="D4" s="205"/>
      <c r="E4" s="205" t="s">
        <v>7</v>
      </c>
      <c r="F4" s="205"/>
      <c r="G4" s="205" t="s">
        <v>18</v>
      </c>
      <c r="H4" s="205"/>
      <c r="I4" s="205" t="s">
        <v>77</v>
      </c>
      <c r="J4" s="155" t="s">
        <v>142</v>
      </c>
      <c r="K4" s="155"/>
      <c r="O4" s="156"/>
      <c r="P4" s="156"/>
      <c r="Q4" s="156"/>
      <c r="R4" s="156"/>
      <c r="S4" s="156"/>
      <c r="T4" s="156"/>
      <c r="U4" s="156"/>
      <c r="V4" s="156"/>
      <c r="W4" s="156"/>
      <c r="X4" s="156"/>
      <c r="Y4" s="156"/>
      <c r="Z4" s="156"/>
      <c r="AA4" s="156"/>
      <c r="AB4" s="156"/>
    </row>
    <row r="5" spans="1:34" ht="17.25" customHeight="1" x14ac:dyDescent="0.2">
      <c r="B5"/>
      <c r="C5"/>
      <c r="D5"/>
      <c r="E5"/>
      <c r="F5"/>
      <c r="G5"/>
      <c r="H5"/>
      <c r="I5"/>
      <c r="J5"/>
      <c r="K5"/>
      <c r="L5"/>
      <c r="M5"/>
      <c r="O5" s="156"/>
      <c r="P5" s="156"/>
      <c r="Q5" s="363" t="s">
        <v>65</v>
      </c>
      <c r="R5" s="363"/>
      <c r="S5" s="363"/>
      <c r="T5" s="367"/>
      <c r="U5" s="368"/>
      <c r="V5" s="368"/>
      <c r="W5" s="368"/>
      <c r="X5" s="368"/>
      <c r="Y5" s="368"/>
      <c r="Z5" s="368"/>
      <c r="AA5" s="368"/>
      <c r="AB5" s="368"/>
      <c r="AC5" s="157"/>
      <c r="AD5" s="157"/>
    </row>
    <row r="6" spans="1:34" ht="17.25" customHeight="1" x14ac:dyDescent="0.2">
      <c r="B6"/>
      <c r="C6" s="370"/>
      <c r="D6" s="370"/>
      <c r="E6" s="370"/>
      <c r="F6" s="370"/>
      <c r="G6" s="370"/>
      <c r="H6" s="370"/>
      <c r="I6" s="351" t="s">
        <v>147</v>
      </c>
      <c r="J6" s="351"/>
      <c r="K6" s="159"/>
      <c r="L6"/>
      <c r="M6"/>
      <c r="O6" s="156"/>
      <c r="P6" s="156"/>
      <c r="Q6" s="363"/>
      <c r="R6" s="363"/>
      <c r="S6" s="363"/>
      <c r="T6" s="369"/>
      <c r="U6" s="369"/>
      <c r="V6" s="369"/>
      <c r="W6" s="369"/>
      <c r="X6" s="369"/>
      <c r="Y6" s="369"/>
      <c r="Z6" s="369"/>
      <c r="AA6" s="369"/>
      <c r="AB6" s="369"/>
    </row>
    <row r="7" spans="1:34" ht="17.25" customHeight="1" x14ac:dyDescent="0.2">
      <c r="B7" s="204"/>
      <c r="C7" s="221" t="s">
        <v>218</v>
      </c>
      <c r="D7"/>
      <c r="E7"/>
      <c r="F7"/>
      <c r="G7"/>
      <c r="H7"/>
      <c r="I7"/>
      <c r="J7"/>
      <c r="K7"/>
      <c r="L7"/>
      <c r="M7" s="204"/>
      <c r="N7" s="158"/>
      <c r="O7" s="156"/>
      <c r="P7" s="156"/>
      <c r="Q7" s="156"/>
      <c r="R7" s="156"/>
      <c r="S7" s="156"/>
      <c r="T7" s="156"/>
      <c r="U7" s="156"/>
      <c r="V7" s="156"/>
      <c r="W7" s="156"/>
      <c r="X7" s="156"/>
      <c r="Y7" s="156"/>
      <c r="Z7" s="156"/>
      <c r="AA7" s="156"/>
      <c r="AB7" s="156"/>
    </row>
    <row r="8" spans="1:34" ht="17.25" customHeight="1" x14ac:dyDescent="0.2">
      <c r="B8" s="158"/>
      <c r="C8"/>
      <c r="D8"/>
      <c r="E8"/>
      <c r="F8"/>
      <c r="G8"/>
      <c r="H8"/>
      <c r="I8"/>
      <c r="J8"/>
      <c r="K8"/>
      <c r="L8" s="204"/>
      <c r="M8" s="204"/>
      <c r="O8" s="156"/>
      <c r="P8" s="156"/>
      <c r="Q8" s="363" t="s">
        <v>66</v>
      </c>
      <c r="R8" s="363"/>
      <c r="S8" s="363"/>
      <c r="T8" s="361"/>
      <c r="U8" s="361"/>
      <c r="V8" s="361"/>
      <c r="W8" s="361"/>
      <c r="X8" s="361"/>
      <c r="Y8" s="361"/>
      <c r="Z8" s="361"/>
      <c r="AA8" s="361"/>
      <c r="AB8" s="361"/>
    </row>
    <row r="9" spans="1:34" ht="17.25" customHeight="1" x14ac:dyDescent="0.2">
      <c r="B9" s="158"/>
      <c r="C9"/>
      <c r="D9"/>
      <c r="E9"/>
      <c r="F9"/>
      <c r="G9"/>
      <c r="H9"/>
      <c r="I9"/>
      <c r="J9"/>
      <c r="K9"/>
      <c r="L9" s="204"/>
      <c r="M9" s="204"/>
      <c r="O9" s="156"/>
      <c r="P9" s="156"/>
      <c r="Q9" s="363"/>
      <c r="R9" s="363"/>
      <c r="S9" s="363"/>
      <c r="T9" s="362"/>
      <c r="U9" s="362"/>
      <c r="V9" s="362"/>
      <c r="W9" s="362"/>
      <c r="X9" s="362"/>
      <c r="Y9" s="362"/>
      <c r="Z9" s="362"/>
      <c r="AA9" s="362"/>
      <c r="AB9" s="362"/>
      <c r="AC9" s="158"/>
    </row>
    <row r="10" spans="1:34" ht="17.25" customHeight="1" x14ac:dyDescent="0.2">
      <c r="B10" s="158"/>
      <c r="C10"/>
      <c r="D10"/>
      <c r="E10"/>
      <c r="F10"/>
      <c r="G10"/>
      <c r="H10"/>
      <c r="I10"/>
      <c r="J10"/>
      <c r="K10"/>
      <c r="L10" s="204"/>
      <c r="M10" s="204"/>
      <c r="O10" s="156"/>
      <c r="P10" s="156"/>
      <c r="Q10" s="360" t="s">
        <v>230</v>
      </c>
      <c r="R10" s="360"/>
      <c r="S10" s="360"/>
      <c r="T10" s="360"/>
      <c r="U10" s="360"/>
      <c r="V10" s="360"/>
      <c r="W10" s="360"/>
      <c r="X10" s="360"/>
      <c r="Y10" s="360"/>
      <c r="Z10" s="360"/>
      <c r="AA10" s="360"/>
      <c r="AB10" s="360"/>
      <c r="AC10" s="360"/>
    </row>
    <row r="11" spans="1:34" ht="17.25" customHeight="1" x14ac:dyDescent="0.2">
      <c r="B11" s="158"/>
      <c r="C11" s="158"/>
      <c r="D11" s="158"/>
      <c r="E11" s="161"/>
      <c r="F11" s="161"/>
      <c r="G11" s="162"/>
      <c r="H11" s="162"/>
      <c r="I11" s="162"/>
      <c r="J11" s="162"/>
      <c r="K11" s="162"/>
      <c r="L11" s="162"/>
      <c r="M11" s="162"/>
      <c r="O11" s="156"/>
      <c r="P11" s="156"/>
      <c r="Q11" s="156"/>
      <c r="R11" s="156"/>
      <c r="S11" s="156"/>
      <c r="T11" s="156"/>
      <c r="U11" s="156"/>
      <c r="V11" s="156"/>
      <c r="W11" s="156"/>
      <c r="X11" s="156"/>
      <c r="Y11" s="156"/>
      <c r="Z11" s="156"/>
      <c r="AA11" s="156"/>
      <c r="AB11" s="156"/>
    </row>
    <row r="12" spans="1:34" ht="17.25" customHeight="1" x14ac:dyDescent="0.2">
      <c r="B12" s="158"/>
      <c r="C12" s="158"/>
      <c r="D12" s="158"/>
      <c r="E12" s="161"/>
      <c r="F12" s="161"/>
      <c r="G12" s="162"/>
      <c r="H12" s="162"/>
      <c r="I12" s="162"/>
      <c r="J12" s="162"/>
      <c r="K12" s="162"/>
      <c r="L12" s="162"/>
      <c r="M12" s="162"/>
      <c r="O12" s="156"/>
      <c r="P12" s="156"/>
      <c r="Q12" s="156"/>
      <c r="R12" s="156"/>
      <c r="S12" s="156"/>
      <c r="T12" s="156"/>
      <c r="U12" s="156"/>
      <c r="V12" s="156"/>
      <c r="W12" s="156"/>
      <c r="X12" s="156"/>
      <c r="Y12" s="156"/>
      <c r="Z12" s="156"/>
      <c r="AA12" s="156"/>
      <c r="AB12" s="156"/>
    </row>
    <row r="13" spans="1:34" ht="17.25" customHeight="1" x14ac:dyDescent="0.2">
      <c r="B13" s="155"/>
      <c r="C13"/>
      <c r="D13"/>
      <c r="E13"/>
      <c r="F13"/>
      <c r="G13"/>
      <c r="H13"/>
      <c r="I13"/>
      <c r="J13"/>
      <c r="K13"/>
      <c r="L13" s="180"/>
      <c r="M13" s="162"/>
      <c r="O13" s="332" t="s">
        <v>87</v>
      </c>
      <c r="P13" s="332"/>
      <c r="Q13" s="155" t="s">
        <v>79</v>
      </c>
      <c r="R13" s="156"/>
      <c r="S13" s="156"/>
      <c r="T13" s="156"/>
      <c r="U13" s="156"/>
      <c r="V13" s="156"/>
      <c r="W13" s="156"/>
      <c r="X13" s="156"/>
      <c r="Y13" s="156"/>
      <c r="Z13" s="156"/>
      <c r="AA13" s="156"/>
      <c r="AB13" s="156"/>
    </row>
    <row r="14" spans="1:34" ht="17.25" customHeight="1" x14ac:dyDescent="0.2">
      <c r="B14" s="149"/>
      <c r="C14" s="149"/>
      <c r="D14" s="149"/>
      <c r="E14" s="163"/>
      <c r="F14" s="163"/>
      <c r="G14" s="164"/>
      <c r="H14" s="164"/>
      <c r="K14" s="162"/>
      <c r="L14" s="162"/>
      <c r="M14" s="162"/>
      <c r="R14" s="156"/>
      <c r="S14" s="156"/>
      <c r="T14" s="156"/>
      <c r="U14" s="156"/>
      <c r="V14" s="156"/>
      <c r="W14" s="156"/>
      <c r="X14" s="156"/>
      <c r="Y14" s="156"/>
      <c r="Z14" s="156"/>
      <c r="AA14" s="156"/>
      <c r="AB14" s="156"/>
      <c r="AC14" s="156"/>
    </row>
    <row r="15" spans="1:34" ht="20.100000000000001" customHeight="1" x14ac:dyDescent="0.2">
      <c r="B15" s="158"/>
      <c r="C15" s="158"/>
      <c r="D15" s="158"/>
      <c r="E15" s="162"/>
      <c r="F15" s="162"/>
      <c r="G15" s="162"/>
      <c r="H15" s="162"/>
      <c r="I15" s="162"/>
      <c r="J15" s="162"/>
      <c r="K15" s="162"/>
      <c r="L15" s="162"/>
      <c r="M15" s="162"/>
      <c r="R15" s="348"/>
      <c r="S15" s="349"/>
      <c r="T15" s="183"/>
      <c r="U15" s="183" t="s">
        <v>7</v>
      </c>
      <c r="V15" s="183"/>
      <c r="W15" s="183" t="s">
        <v>18</v>
      </c>
      <c r="X15" s="183"/>
      <c r="Y15" s="183" t="s">
        <v>83</v>
      </c>
      <c r="Z15" s="349" t="s">
        <v>81</v>
      </c>
      <c r="AA15" s="353"/>
      <c r="AB15" s="186"/>
      <c r="AC15" s="160"/>
      <c r="AE15" s="331" t="s">
        <v>209</v>
      </c>
      <c r="AF15" s="331"/>
      <c r="AG15" s="331"/>
      <c r="AH15" s="331"/>
    </row>
    <row r="16" spans="1:34" ht="20.100000000000001" customHeight="1" x14ac:dyDescent="0.2">
      <c r="B16" s="158"/>
      <c r="C16" s="158"/>
      <c r="D16" s="158"/>
      <c r="E16" s="158"/>
      <c r="F16" s="158"/>
      <c r="G16" s="158"/>
      <c r="H16" s="158"/>
      <c r="I16" s="158"/>
      <c r="J16" s="158"/>
      <c r="K16" s="158"/>
      <c r="L16" s="158"/>
      <c r="M16" s="158"/>
      <c r="R16" s="350"/>
      <c r="S16" s="351"/>
      <c r="T16" s="184"/>
      <c r="U16" s="184" t="s">
        <v>7</v>
      </c>
      <c r="V16" s="184"/>
      <c r="W16" s="184" t="s">
        <v>18</v>
      </c>
      <c r="X16" s="184"/>
      <c r="Y16" s="184" t="s">
        <v>83</v>
      </c>
      <c r="Z16" s="351" t="s">
        <v>82</v>
      </c>
      <c r="AA16" s="352"/>
      <c r="AB16" s="186"/>
      <c r="AC16" s="160"/>
      <c r="AE16" s="331"/>
      <c r="AF16" s="331"/>
      <c r="AG16" s="331"/>
      <c r="AH16" s="331"/>
    </row>
    <row r="17" spans="2:33" ht="17.25" customHeight="1" x14ac:dyDescent="0.2">
      <c r="R17" s="160"/>
      <c r="S17" s="185"/>
      <c r="T17" s="185"/>
      <c r="U17" s="185"/>
      <c r="V17" s="185"/>
      <c r="W17" s="185"/>
      <c r="X17" s="185"/>
      <c r="Y17" s="185"/>
      <c r="Z17" s="185"/>
      <c r="AA17" s="185"/>
      <c r="AB17" s="160"/>
      <c r="AC17" s="160"/>
      <c r="AE17" s="219"/>
      <c r="AF17" s="219"/>
      <c r="AG17" s="219"/>
    </row>
    <row r="18" spans="2:33" ht="34.5" customHeight="1" x14ac:dyDescent="0.2">
      <c r="B18" s="149"/>
      <c r="R18" s="198"/>
      <c r="S18" s="165" t="s">
        <v>133</v>
      </c>
      <c r="T18" s="165"/>
      <c r="U18" s="346" t="s">
        <v>67</v>
      </c>
      <c r="V18" s="347"/>
      <c r="Y18" s="181"/>
      <c r="Z18" s="182"/>
    </row>
    <row r="19" spans="2:33" ht="17.25" customHeight="1" x14ac:dyDescent="0.2">
      <c r="R19" s="156"/>
    </row>
    <row r="20" spans="2:33" ht="15.75" customHeight="1" x14ac:dyDescent="0.2">
      <c r="R20" s="158"/>
      <c r="S20" s="160"/>
      <c r="T20" s="158"/>
      <c r="U20" s="166"/>
      <c r="V20" s="166"/>
      <c r="W20" s="166"/>
      <c r="X20" s="166"/>
      <c r="Y20" s="166"/>
      <c r="Z20" s="166"/>
      <c r="AA20" s="166"/>
      <c r="AB20" s="166"/>
      <c r="AC20" s="158"/>
    </row>
    <row r="21" spans="2:33" ht="17.25" customHeight="1" x14ac:dyDescent="0.2">
      <c r="E21" s="333" t="s">
        <v>68</v>
      </c>
      <c r="F21" s="334"/>
      <c r="G21" s="340"/>
      <c r="H21" s="340"/>
      <c r="I21" s="341"/>
      <c r="J21" s="341"/>
      <c r="K21" s="341"/>
      <c r="L21" s="181"/>
      <c r="O21" s="179" t="s">
        <v>80</v>
      </c>
      <c r="P21" s="155"/>
    </row>
    <row r="22" spans="2:33" ht="17.25" customHeight="1" x14ac:dyDescent="0.2">
      <c r="E22" s="335"/>
      <c r="F22" s="336"/>
      <c r="G22" s="340"/>
      <c r="H22" s="340"/>
      <c r="I22" s="341"/>
      <c r="J22" s="341"/>
      <c r="K22" s="341"/>
      <c r="L22" s="181"/>
      <c r="Q22" s="339" t="s">
        <v>66</v>
      </c>
      <c r="R22" s="339"/>
      <c r="S22" s="339"/>
      <c r="T22" s="354"/>
      <c r="U22" s="354"/>
      <c r="V22" s="354"/>
      <c r="W22" s="354"/>
      <c r="X22" s="354"/>
      <c r="Y22" s="354"/>
      <c r="Z22" s="354"/>
      <c r="AA22" s="354"/>
      <c r="AB22" s="354"/>
    </row>
    <row r="23" spans="2:33" ht="17.25" customHeight="1" x14ac:dyDescent="0.2">
      <c r="E23" s="335"/>
      <c r="F23" s="336"/>
      <c r="G23" s="340"/>
      <c r="H23" s="340"/>
      <c r="I23" s="341"/>
      <c r="J23" s="341"/>
      <c r="K23" s="341"/>
      <c r="L23" s="181"/>
      <c r="O23" s="155"/>
      <c r="P23" s="155"/>
      <c r="Q23" s="339"/>
      <c r="R23" s="339"/>
      <c r="S23" s="339"/>
      <c r="T23" s="355"/>
      <c r="U23" s="355"/>
      <c r="V23" s="355"/>
      <c r="W23" s="355"/>
      <c r="X23" s="355"/>
      <c r="Y23" s="355"/>
      <c r="Z23" s="355"/>
      <c r="AA23" s="355"/>
      <c r="AB23" s="355"/>
      <c r="AC23" s="158"/>
      <c r="AD23" s="158"/>
    </row>
    <row r="24" spans="2:33" ht="17.25" customHeight="1" x14ac:dyDescent="0.2">
      <c r="E24" s="335"/>
      <c r="F24" s="336"/>
      <c r="G24" s="340"/>
      <c r="H24" s="340"/>
      <c r="I24" s="341"/>
      <c r="J24" s="341"/>
      <c r="K24" s="341"/>
      <c r="L24" s="181"/>
      <c r="O24" s="156"/>
      <c r="P24" s="156"/>
      <c r="Q24" s="339" t="s">
        <v>69</v>
      </c>
      <c r="R24" s="339"/>
      <c r="S24" s="339"/>
      <c r="T24" s="344"/>
      <c r="U24" s="344"/>
      <c r="V24" s="356" t="s">
        <v>84</v>
      </c>
      <c r="W24" s="356"/>
      <c r="X24" s="356"/>
      <c r="Y24" s="358"/>
      <c r="Z24" s="358"/>
      <c r="AA24" s="358"/>
      <c r="AB24" s="358"/>
      <c r="AC24" s="158"/>
      <c r="AD24" s="158"/>
    </row>
    <row r="25" spans="2:33" ht="17.25" customHeight="1" x14ac:dyDescent="0.2">
      <c r="E25" s="335"/>
      <c r="F25" s="336"/>
      <c r="G25" s="340"/>
      <c r="H25" s="340"/>
      <c r="I25" s="341"/>
      <c r="J25" s="341"/>
      <c r="K25" s="341"/>
      <c r="L25" s="181"/>
      <c r="O25" s="156"/>
      <c r="P25" s="156"/>
      <c r="Q25" s="339"/>
      <c r="R25" s="339"/>
      <c r="S25" s="339"/>
      <c r="T25" s="345"/>
      <c r="U25" s="345"/>
      <c r="V25" s="357"/>
      <c r="W25" s="357"/>
      <c r="X25" s="357"/>
      <c r="Y25" s="359"/>
      <c r="Z25" s="359"/>
      <c r="AA25" s="359"/>
      <c r="AB25" s="359"/>
      <c r="AC25" s="158"/>
      <c r="AD25" s="158"/>
    </row>
    <row r="26" spans="2:33" ht="17.25" customHeight="1" x14ac:dyDescent="0.2">
      <c r="E26" s="335"/>
      <c r="F26" s="336"/>
      <c r="G26" s="340"/>
      <c r="H26" s="340"/>
      <c r="I26" s="341"/>
      <c r="J26" s="341"/>
      <c r="K26" s="341"/>
      <c r="L26" s="181"/>
      <c r="Q26" s="339" t="s">
        <v>70</v>
      </c>
      <c r="R26" s="339"/>
      <c r="S26" s="339"/>
      <c r="T26" s="344"/>
      <c r="U26" s="344"/>
      <c r="V26" s="356" t="s">
        <v>84</v>
      </c>
      <c r="W26" s="356"/>
      <c r="X26" s="356"/>
      <c r="Y26" s="358"/>
      <c r="Z26" s="358"/>
      <c r="AA26" s="358"/>
      <c r="AB26" s="358"/>
    </row>
    <row r="27" spans="2:33" ht="17.25" customHeight="1" x14ac:dyDescent="0.2">
      <c r="E27" s="335"/>
      <c r="F27" s="336"/>
      <c r="G27" s="340"/>
      <c r="H27" s="340"/>
      <c r="I27" s="341"/>
      <c r="J27" s="341"/>
      <c r="K27" s="341"/>
      <c r="L27" s="181"/>
      <c r="Q27" s="339"/>
      <c r="R27" s="339"/>
      <c r="S27" s="339"/>
      <c r="T27" s="345"/>
      <c r="U27" s="345"/>
      <c r="V27" s="357"/>
      <c r="W27" s="357"/>
      <c r="X27" s="357"/>
      <c r="Y27" s="359"/>
      <c r="Z27" s="359"/>
      <c r="AA27" s="359"/>
      <c r="AB27" s="359"/>
    </row>
    <row r="28" spans="2:33" ht="17.25" customHeight="1" x14ac:dyDescent="0.2">
      <c r="E28" s="335"/>
      <c r="F28" s="336"/>
      <c r="G28" s="340"/>
      <c r="H28" s="340"/>
      <c r="I28" s="341"/>
      <c r="J28" s="341"/>
      <c r="K28" s="341"/>
      <c r="L28" s="181"/>
      <c r="Q28" s="339" t="s">
        <v>71</v>
      </c>
      <c r="R28" s="339"/>
      <c r="S28" s="339"/>
      <c r="T28" s="342" t="s">
        <v>219</v>
      </c>
      <c r="U28" s="342"/>
      <c r="V28" s="342"/>
      <c r="W28" s="342"/>
      <c r="X28" s="342"/>
      <c r="Y28" s="342"/>
      <c r="Z28" s="342"/>
      <c r="AA28" s="342"/>
      <c r="AB28" s="342"/>
      <c r="AF28" s="154" t="s">
        <v>143</v>
      </c>
    </row>
    <row r="29" spans="2:33" ht="17.25" customHeight="1" x14ac:dyDescent="0.2">
      <c r="E29" s="337"/>
      <c r="F29" s="338"/>
      <c r="G29" s="341"/>
      <c r="H29" s="341"/>
      <c r="I29" s="341"/>
      <c r="J29" s="341"/>
      <c r="K29" s="341"/>
      <c r="L29" s="181"/>
      <c r="Q29" s="339"/>
      <c r="R29" s="339"/>
      <c r="S29" s="339"/>
      <c r="T29" s="343"/>
      <c r="U29" s="343"/>
      <c r="V29" s="343"/>
      <c r="W29" s="343"/>
      <c r="X29" s="343"/>
      <c r="Y29" s="343"/>
      <c r="Z29" s="343"/>
      <c r="AA29" s="343"/>
      <c r="AB29" s="343"/>
      <c r="AF29" s="154" t="s">
        <v>144</v>
      </c>
    </row>
    <row r="30" spans="2:33" x14ac:dyDescent="0.2">
      <c r="AF30" s="154" t="s">
        <v>145</v>
      </c>
    </row>
  </sheetData>
  <mergeCells count="32">
    <mergeCell ref="Q10:AC10"/>
    <mergeCell ref="T8:AB9"/>
    <mergeCell ref="Q8:S9"/>
    <mergeCell ref="A1:AA1"/>
    <mergeCell ref="AB1:AC1"/>
    <mergeCell ref="T5:AB6"/>
    <mergeCell ref="Q5:S6"/>
    <mergeCell ref="A3:B3"/>
    <mergeCell ref="O3:P3"/>
    <mergeCell ref="C6:H6"/>
    <mergeCell ref="I6:J6"/>
    <mergeCell ref="V24:X25"/>
    <mergeCell ref="Y24:AB25"/>
    <mergeCell ref="T26:U27"/>
    <mergeCell ref="V26:X27"/>
    <mergeCell ref="Y26:AB27"/>
    <mergeCell ref="AE15:AH16"/>
    <mergeCell ref="O13:P13"/>
    <mergeCell ref="E21:F29"/>
    <mergeCell ref="Q22:S23"/>
    <mergeCell ref="Q24:S25"/>
    <mergeCell ref="Q26:S27"/>
    <mergeCell ref="Q28:S29"/>
    <mergeCell ref="G21:K29"/>
    <mergeCell ref="T28:AB29"/>
    <mergeCell ref="T24:U25"/>
    <mergeCell ref="U18:V18"/>
    <mergeCell ref="R15:S15"/>
    <mergeCell ref="R16:S16"/>
    <mergeCell ref="Z16:AA16"/>
    <mergeCell ref="Z15:AA15"/>
    <mergeCell ref="T22:AB23"/>
  </mergeCells>
  <phoneticPr fontId="2"/>
  <dataValidations count="1">
    <dataValidation type="list" allowBlank="1" showInputMessage="1" showErrorMessage="1" sqref="C6">
      <formula1>$AF$28:$AF$30</formula1>
    </dataValidation>
  </dataValidations>
  <printOptions horizontalCentered="1" verticalCentered="1"/>
  <pageMargins left="0.78740157480314965" right="0.78740157480314965" top="0.78740157480314965" bottom="0.78740157480314965" header="0" footer="0"/>
  <pageSetup paperSize="9" scale="92" fitToWidth="0" orientation="landscape" blackAndWhite="1" r:id="rId1"/>
  <headerFooter alignWithMargins="0"/>
  <ignoredErrors>
    <ignoredError sqref="O3 O1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N116"/>
  <sheetViews>
    <sheetView view="pageBreakPreview" zoomScale="85" zoomScaleNormal="100" zoomScaleSheetLayoutView="85" workbookViewId="0">
      <pane ySplit="3" topLeftCell="A4" activePane="bottomLeft" state="frozen"/>
      <selection activeCell="BH19" sqref="BH19"/>
      <selection pane="bottomLeft" activeCell="G1" sqref="G1"/>
    </sheetView>
  </sheetViews>
  <sheetFormatPr defaultColWidth="9" defaultRowHeight="13.2" x14ac:dyDescent="0.2"/>
  <cols>
    <col min="1" max="1" width="2.77734375" style="1" customWidth="1"/>
    <col min="2" max="2" width="8.77734375" style="1" customWidth="1"/>
    <col min="3" max="3" width="11.21875" style="1" customWidth="1"/>
    <col min="4" max="4" width="3" style="1" customWidth="1"/>
    <col min="5" max="5" width="10.77734375" style="1" customWidth="1"/>
    <col min="6" max="6" width="15.88671875" style="1" customWidth="1"/>
    <col min="7" max="7" width="4.21875" style="1" customWidth="1"/>
    <col min="8" max="8" width="5.6640625" style="1" customWidth="1"/>
    <col min="9" max="9" width="17.44140625" style="1" customWidth="1"/>
    <col min="10" max="10" width="13.88671875" style="1" customWidth="1"/>
    <col min="11" max="11" width="25.77734375" style="1" customWidth="1"/>
    <col min="12" max="12" width="19.44140625" style="1" customWidth="1"/>
    <col min="13" max="13" width="2" style="1" customWidth="1"/>
    <col min="14" max="16384" width="9" style="1"/>
  </cols>
  <sheetData>
    <row r="1" spans="1:14" ht="18" customHeight="1" thickBot="1" x14ac:dyDescent="0.25">
      <c r="A1" s="187" t="s">
        <v>88</v>
      </c>
      <c r="B1" s="3" t="s">
        <v>23</v>
      </c>
      <c r="C1" s="4"/>
      <c r="D1" s="4"/>
      <c r="E1" s="45"/>
      <c r="F1" s="45"/>
      <c r="G1" s="216" t="s">
        <v>95</v>
      </c>
      <c r="H1" s="215"/>
      <c r="I1" s="215"/>
      <c r="J1" s="4"/>
      <c r="L1" s="188" t="s">
        <v>89</v>
      </c>
      <c r="N1" s="433" t="s">
        <v>92</v>
      </c>
    </row>
    <row r="2" spans="1:14" ht="15" customHeight="1" x14ac:dyDescent="0.2">
      <c r="A2" s="418" t="s">
        <v>41</v>
      </c>
      <c r="B2" s="419"/>
      <c r="C2" s="422" t="s">
        <v>99</v>
      </c>
      <c r="D2" s="419"/>
      <c r="E2" s="419" t="s">
        <v>42</v>
      </c>
      <c r="F2" s="419" t="s">
        <v>24</v>
      </c>
      <c r="G2" s="419"/>
      <c r="H2" s="419"/>
      <c r="I2" s="419"/>
      <c r="J2" s="419"/>
      <c r="K2" s="413" t="s">
        <v>232</v>
      </c>
      <c r="L2" s="415" t="s">
        <v>25</v>
      </c>
      <c r="N2" s="433"/>
    </row>
    <row r="3" spans="1:14" ht="15" customHeight="1" x14ac:dyDescent="0.2">
      <c r="A3" s="420"/>
      <c r="B3" s="421"/>
      <c r="C3" s="421"/>
      <c r="D3" s="421"/>
      <c r="E3" s="421"/>
      <c r="F3" s="417" t="s">
        <v>43</v>
      </c>
      <c r="G3" s="417"/>
      <c r="H3" s="417"/>
      <c r="I3" s="82" t="s">
        <v>1</v>
      </c>
      <c r="J3" s="81" t="s">
        <v>26</v>
      </c>
      <c r="K3" s="414"/>
      <c r="L3" s="416"/>
      <c r="N3" s="433"/>
    </row>
    <row r="4" spans="1:14" ht="22.5" customHeight="1" x14ac:dyDescent="0.2">
      <c r="A4" s="410"/>
      <c r="B4" s="411"/>
      <c r="C4" s="371"/>
      <c r="D4" s="372"/>
      <c r="E4" s="33"/>
      <c r="F4" s="412"/>
      <c r="G4" s="412"/>
      <c r="H4" s="412"/>
      <c r="I4" s="227"/>
      <c r="J4" s="33"/>
      <c r="K4" s="51"/>
      <c r="L4" s="39"/>
      <c r="N4" s="433"/>
    </row>
    <row r="5" spans="1:14" ht="22.5" customHeight="1" x14ac:dyDescent="0.2">
      <c r="A5" s="410"/>
      <c r="B5" s="411"/>
      <c r="C5" s="371"/>
      <c r="D5" s="372"/>
      <c r="E5" s="33"/>
      <c r="F5" s="412"/>
      <c r="G5" s="412"/>
      <c r="H5" s="412"/>
      <c r="I5" s="227"/>
      <c r="J5" s="33"/>
      <c r="K5" s="51"/>
      <c r="L5" s="39"/>
      <c r="N5" s="433"/>
    </row>
    <row r="6" spans="1:14" ht="22.5" customHeight="1" x14ac:dyDescent="0.2">
      <c r="A6" s="410"/>
      <c r="B6" s="411"/>
      <c r="C6" s="371"/>
      <c r="D6" s="372"/>
      <c r="E6" s="33"/>
      <c r="F6" s="412"/>
      <c r="G6" s="412"/>
      <c r="H6" s="412"/>
      <c r="I6" s="227"/>
      <c r="J6" s="33"/>
      <c r="K6" s="51"/>
      <c r="L6" s="39"/>
      <c r="N6" s="433"/>
    </row>
    <row r="7" spans="1:14" ht="22.5" customHeight="1" x14ac:dyDescent="0.2">
      <c r="A7" s="410"/>
      <c r="B7" s="411"/>
      <c r="C7" s="371"/>
      <c r="D7" s="372"/>
      <c r="E7" s="33"/>
      <c r="F7" s="412"/>
      <c r="G7" s="412"/>
      <c r="H7" s="412"/>
      <c r="I7" s="227"/>
      <c r="J7" s="33"/>
      <c r="K7" s="51"/>
      <c r="L7" s="39"/>
      <c r="N7" s="433"/>
    </row>
    <row r="8" spans="1:14" ht="22.5" customHeight="1" x14ac:dyDescent="0.2">
      <c r="A8" s="410"/>
      <c r="B8" s="411"/>
      <c r="C8" s="371"/>
      <c r="D8" s="372"/>
      <c r="E8" s="33"/>
      <c r="F8" s="412"/>
      <c r="G8" s="412"/>
      <c r="H8" s="412"/>
      <c r="I8" s="227"/>
      <c r="J8" s="33"/>
      <c r="K8" s="51"/>
      <c r="L8" s="39"/>
      <c r="N8" s="433"/>
    </row>
    <row r="9" spans="1:14" ht="22.5" customHeight="1" x14ac:dyDescent="0.2">
      <c r="A9" s="410"/>
      <c r="B9" s="411"/>
      <c r="C9" s="371"/>
      <c r="D9" s="372"/>
      <c r="E9" s="33"/>
      <c r="F9" s="412"/>
      <c r="G9" s="412"/>
      <c r="H9" s="412"/>
      <c r="I9" s="227"/>
      <c r="J9" s="33"/>
      <c r="K9" s="51"/>
      <c r="L9" s="39"/>
      <c r="N9" s="433"/>
    </row>
    <row r="10" spans="1:14" ht="22.5" customHeight="1" x14ac:dyDescent="0.2">
      <c r="A10" s="410"/>
      <c r="B10" s="411"/>
      <c r="C10" s="371"/>
      <c r="D10" s="372"/>
      <c r="E10" s="33"/>
      <c r="F10" s="412"/>
      <c r="G10" s="412"/>
      <c r="H10" s="412"/>
      <c r="I10" s="227"/>
      <c r="J10" s="33"/>
      <c r="K10" s="51"/>
      <c r="L10" s="39"/>
      <c r="N10" s="433"/>
    </row>
    <row r="11" spans="1:14" ht="22.5" customHeight="1" x14ac:dyDescent="0.2">
      <c r="A11" s="410"/>
      <c r="B11" s="411"/>
      <c r="C11" s="371"/>
      <c r="D11" s="372"/>
      <c r="E11" s="33"/>
      <c r="F11" s="423"/>
      <c r="G11" s="423"/>
      <c r="H11" s="423"/>
      <c r="I11" s="227"/>
      <c r="J11" s="33"/>
      <c r="K11" s="51"/>
      <c r="L11" s="39"/>
      <c r="N11" s="433"/>
    </row>
    <row r="12" spans="1:14" ht="22.5" customHeight="1" x14ac:dyDescent="0.2">
      <c r="A12" s="410"/>
      <c r="B12" s="411"/>
      <c r="C12" s="371"/>
      <c r="D12" s="372"/>
      <c r="E12" s="33"/>
      <c r="F12" s="412"/>
      <c r="G12" s="412"/>
      <c r="H12" s="412"/>
      <c r="I12" s="227"/>
      <c r="J12" s="33"/>
      <c r="K12" s="51"/>
      <c r="L12" s="39"/>
      <c r="N12" s="433"/>
    </row>
    <row r="13" spans="1:14" ht="22.5" customHeight="1" x14ac:dyDescent="0.2">
      <c r="A13" s="407"/>
      <c r="B13" s="408"/>
      <c r="C13" s="371"/>
      <c r="D13" s="372"/>
      <c r="E13" s="33"/>
      <c r="F13" s="409"/>
      <c r="G13" s="409"/>
      <c r="H13" s="409"/>
      <c r="I13" s="228"/>
      <c r="J13" s="223"/>
      <c r="K13" s="51"/>
      <c r="L13" s="39"/>
      <c r="N13" s="433"/>
    </row>
    <row r="14" spans="1:14" ht="22.5" customHeight="1" x14ac:dyDescent="0.2">
      <c r="A14" s="407"/>
      <c r="B14" s="408"/>
      <c r="C14" s="371"/>
      <c r="D14" s="372"/>
      <c r="E14" s="33"/>
      <c r="F14" s="409"/>
      <c r="G14" s="409"/>
      <c r="H14" s="409"/>
      <c r="I14" s="228"/>
      <c r="J14" s="223"/>
      <c r="K14" s="51"/>
      <c r="L14" s="39"/>
      <c r="N14" s="433"/>
    </row>
    <row r="15" spans="1:14" ht="22.5" customHeight="1" x14ac:dyDescent="0.2">
      <c r="A15" s="407"/>
      <c r="B15" s="408"/>
      <c r="C15" s="371"/>
      <c r="D15" s="372"/>
      <c r="E15" s="33"/>
      <c r="F15" s="409"/>
      <c r="G15" s="409"/>
      <c r="H15" s="409"/>
      <c r="I15" s="228"/>
      <c r="J15" s="223"/>
      <c r="K15" s="51"/>
      <c r="L15" s="39"/>
      <c r="N15" s="433"/>
    </row>
    <row r="16" spans="1:14" ht="22.5" customHeight="1" x14ac:dyDescent="0.2">
      <c r="A16" s="407"/>
      <c r="B16" s="408"/>
      <c r="C16" s="371"/>
      <c r="D16" s="372"/>
      <c r="E16" s="33"/>
      <c r="F16" s="409"/>
      <c r="G16" s="409"/>
      <c r="H16" s="409"/>
      <c r="I16" s="228"/>
      <c r="J16" s="223"/>
      <c r="K16" s="51"/>
      <c r="L16" s="39"/>
    </row>
    <row r="17" spans="1:14" ht="22.5" customHeight="1" x14ac:dyDescent="0.2">
      <c r="A17" s="407"/>
      <c r="B17" s="408"/>
      <c r="C17" s="371"/>
      <c r="D17" s="372"/>
      <c r="E17" s="33"/>
      <c r="F17" s="409"/>
      <c r="G17" s="409"/>
      <c r="H17" s="409"/>
      <c r="I17" s="228"/>
      <c r="J17" s="223"/>
      <c r="K17" s="51"/>
      <c r="L17" s="39"/>
    </row>
    <row r="18" spans="1:14" ht="22.5" customHeight="1" x14ac:dyDescent="0.2">
      <c r="A18" s="398"/>
      <c r="B18" s="399"/>
      <c r="C18" s="371"/>
      <c r="D18" s="372"/>
      <c r="E18" s="33"/>
      <c r="F18" s="400"/>
      <c r="G18" s="400"/>
      <c r="H18" s="400"/>
      <c r="I18" s="229"/>
      <c r="J18" s="225"/>
      <c r="K18" s="51"/>
      <c r="L18" s="39"/>
    </row>
    <row r="19" spans="1:14" ht="18.75" customHeight="1" x14ac:dyDescent="0.2">
      <c r="A19" s="374" t="s">
        <v>134</v>
      </c>
      <c r="B19" s="21" t="s">
        <v>27</v>
      </c>
      <c r="C19" s="394">
        <f>SUMIF(E4:E18,"寄　　附",C4:D18)</f>
        <v>0</v>
      </c>
      <c r="D19" s="395"/>
      <c r="E19" s="132"/>
      <c r="F19" s="377"/>
      <c r="G19" s="377"/>
      <c r="H19" s="377"/>
      <c r="I19" s="230"/>
      <c r="J19" s="132"/>
      <c r="K19" s="235"/>
      <c r="L19" s="236"/>
      <c r="N19" s="19" t="s">
        <v>205</v>
      </c>
    </row>
    <row r="20" spans="1:14" ht="18.75" customHeight="1" x14ac:dyDescent="0.2">
      <c r="A20" s="374"/>
      <c r="B20" s="22" t="s">
        <v>28</v>
      </c>
      <c r="C20" s="394">
        <f>SUMIF(E4:E18,"その他の収入",C4:D18)</f>
        <v>0</v>
      </c>
      <c r="D20" s="395"/>
      <c r="E20" s="132"/>
      <c r="F20" s="377"/>
      <c r="G20" s="377"/>
      <c r="H20" s="377"/>
      <c r="I20" s="230"/>
      <c r="J20" s="132"/>
      <c r="K20" s="235"/>
      <c r="L20" s="236"/>
      <c r="N20" s="19" t="s">
        <v>205</v>
      </c>
    </row>
    <row r="21" spans="1:14" ht="18.75" customHeight="1" thickBot="1" x14ac:dyDescent="0.25">
      <c r="A21" s="375"/>
      <c r="B21" s="7" t="s">
        <v>2</v>
      </c>
      <c r="C21" s="405">
        <f>SUM(C19:D20)</f>
        <v>0</v>
      </c>
      <c r="D21" s="406"/>
      <c r="E21" s="133"/>
      <c r="F21" s="378"/>
      <c r="G21" s="378"/>
      <c r="H21" s="378"/>
      <c r="I21" s="231"/>
      <c r="J21" s="133"/>
      <c r="K21" s="237"/>
      <c r="L21" s="238"/>
      <c r="N21" s="19" t="s">
        <v>205</v>
      </c>
    </row>
    <row r="22" spans="1:14" ht="18.75" customHeight="1" thickTop="1" x14ac:dyDescent="0.2">
      <c r="A22" s="401" t="s">
        <v>19</v>
      </c>
      <c r="B22" s="23" t="s">
        <v>27</v>
      </c>
      <c r="C22" s="428"/>
      <c r="D22" s="429"/>
      <c r="E22" s="134"/>
      <c r="F22" s="403"/>
      <c r="G22" s="403"/>
      <c r="H22" s="403"/>
      <c r="I22" s="232"/>
      <c r="J22" s="134"/>
      <c r="K22" s="239"/>
      <c r="L22" s="240"/>
    </row>
    <row r="23" spans="1:14" ht="18.75" customHeight="1" x14ac:dyDescent="0.2">
      <c r="A23" s="374"/>
      <c r="B23" s="22" t="s">
        <v>28</v>
      </c>
      <c r="C23" s="426"/>
      <c r="D23" s="427"/>
      <c r="E23" s="132"/>
      <c r="F23" s="377"/>
      <c r="G23" s="377"/>
      <c r="H23" s="377"/>
      <c r="I23" s="230"/>
      <c r="J23" s="132"/>
      <c r="K23" s="235"/>
      <c r="L23" s="236"/>
    </row>
    <row r="24" spans="1:14" ht="18.75" customHeight="1" thickBot="1" x14ac:dyDescent="0.25">
      <c r="A24" s="402"/>
      <c r="B24" s="8" t="s">
        <v>2</v>
      </c>
      <c r="C24" s="424"/>
      <c r="D24" s="425"/>
      <c r="E24" s="135"/>
      <c r="F24" s="404"/>
      <c r="G24" s="404"/>
      <c r="H24" s="404"/>
      <c r="I24" s="233"/>
      <c r="J24" s="135"/>
      <c r="K24" s="241"/>
      <c r="L24" s="242"/>
      <c r="N24" s="19" t="s">
        <v>205</v>
      </c>
    </row>
    <row r="25" spans="1:14" ht="18.75" customHeight="1" thickTop="1" x14ac:dyDescent="0.2">
      <c r="A25" s="373" t="s">
        <v>20</v>
      </c>
      <c r="B25" s="24" t="s">
        <v>27</v>
      </c>
      <c r="C25" s="392">
        <f>C19+C22</f>
        <v>0</v>
      </c>
      <c r="D25" s="393"/>
      <c r="E25" s="136"/>
      <c r="F25" s="376"/>
      <c r="G25" s="376"/>
      <c r="H25" s="376"/>
      <c r="I25" s="234"/>
      <c r="J25" s="136"/>
      <c r="K25" s="243"/>
      <c r="L25" s="244"/>
      <c r="N25" s="19" t="s">
        <v>205</v>
      </c>
    </row>
    <row r="26" spans="1:14" ht="18.75" customHeight="1" x14ac:dyDescent="0.2">
      <c r="A26" s="374"/>
      <c r="B26" s="22" t="s">
        <v>28</v>
      </c>
      <c r="C26" s="394">
        <f>C20+C23</f>
        <v>0</v>
      </c>
      <c r="D26" s="395"/>
      <c r="E26" s="132"/>
      <c r="F26" s="377"/>
      <c r="G26" s="377"/>
      <c r="H26" s="377"/>
      <c r="I26" s="230"/>
      <c r="J26" s="132"/>
      <c r="K26" s="235"/>
      <c r="L26" s="236"/>
      <c r="N26" s="19" t="s">
        <v>205</v>
      </c>
    </row>
    <row r="27" spans="1:14" ht="18.75" customHeight="1" thickBot="1" x14ac:dyDescent="0.25">
      <c r="A27" s="375"/>
      <c r="B27" s="25" t="s">
        <v>29</v>
      </c>
      <c r="C27" s="396">
        <f>SUM(C25:D26)</f>
        <v>0</v>
      </c>
      <c r="D27" s="397"/>
      <c r="E27" s="133"/>
      <c r="F27" s="378"/>
      <c r="G27" s="378"/>
      <c r="H27" s="378"/>
      <c r="I27" s="231"/>
      <c r="J27" s="133"/>
      <c r="K27" s="237"/>
      <c r="L27" s="245"/>
      <c r="N27" s="19" t="s">
        <v>205</v>
      </c>
    </row>
    <row r="28" spans="1:14" ht="18.75" customHeight="1" x14ac:dyDescent="0.2">
      <c r="A28" s="379" t="s">
        <v>30</v>
      </c>
      <c r="B28" s="380"/>
      <c r="C28" s="383" t="s">
        <v>206</v>
      </c>
      <c r="D28" s="380"/>
      <c r="E28" s="384">
        <f>K28+K29</f>
        <v>0</v>
      </c>
      <c r="F28" s="385"/>
      <c r="G28" s="388" t="s">
        <v>13</v>
      </c>
      <c r="H28" s="390" t="s">
        <v>221</v>
      </c>
      <c r="I28" s="390"/>
      <c r="J28" s="390"/>
      <c r="K28" s="46"/>
      <c r="L28" s="83" t="s">
        <v>13</v>
      </c>
      <c r="N28" s="85" t="s">
        <v>90</v>
      </c>
    </row>
    <row r="29" spans="1:14" ht="18.75" customHeight="1" thickBot="1" x14ac:dyDescent="0.25">
      <c r="A29" s="381"/>
      <c r="B29" s="382"/>
      <c r="C29" s="382"/>
      <c r="D29" s="382"/>
      <c r="E29" s="386"/>
      <c r="F29" s="387"/>
      <c r="G29" s="389"/>
      <c r="H29" s="391" t="s">
        <v>222</v>
      </c>
      <c r="I29" s="391"/>
      <c r="J29" s="391"/>
      <c r="K29" s="47"/>
      <c r="L29" s="84" t="s">
        <v>13</v>
      </c>
      <c r="N29" s="85" t="s">
        <v>91</v>
      </c>
    </row>
    <row r="30" spans="1:14" ht="18" customHeight="1" thickBot="1" x14ac:dyDescent="0.25">
      <c r="A30" s="187" t="s">
        <v>88</v>
      </c>
      <c r="B30" s="3" t="s">
        <v>23</v>
      </c>
      <c r="C30" s="4"/>
      <c r="D30" s="4"/>
      <c r="E30" s="45"/>
      <c r="F30" s="45"/>
      <c r="G30" s="4" t="s">
        <v>156</v>
      </c>
      <c r="H30" s="4"/>
      <c r="I30" s="4"/>
      <c r="J30" s="4"/>
      <c r="L30" s="188" t="s">
        <v>89</v>
      </c>
      <c r="N30" s="433" t="s">
        <v>49</v>
      </c>
    </row>
    <row r="31" spans="1:14" ht="15" customHeight="1" x14ac:dyDescent="0.2">
      <c r="A31" s="418" t="s">
        <v>41</v>
      </c>
      <c r="B31" s="419"/>
      <c r="C31" s="422" t="s">
        <v>99</v>
      </c>
      <c r="D31" s="419"/>
      <c r="E31" s="419" t="s">
        <v>42</v>
      </c>
      <c r="F31" s="419" t="s">
        <v>24</v>
      </c>
      <c r="G31" s="419"/>
      <c r="H31" s="419"/>
      <c r="I31" s="419"/>
      <c r="J31" s="419"/>
      <c r="K31" s="413" t="s">
        <v>232</v>
      </c>
      <c r="L31" s="415" t="s">
        <v>25</v>
      </c>
      <c r="N31" s="433"/>
    </row>
    <row r="32" spans="1:14" ht="15" customHeight="1" x14ac:dyDescent="0.2">
      <c r="A32" s="420"/>
      <c r="B32" s="421"/>
      <c r="C32" s="421"/>
      <c r="D32" s="421"/>
      <c r="E32" s="421"/>
      <c r="F32" s="417" t="s">
        <v>43</v>
      </c>
      <c r="G32" s="417"/>
      <c r="H32" s="417"/>
      <c r="I32" s="60" t="s">
        <v>1</v>
      </c>
      <c r="J32" s="59" t="s">
        <v>26</v>
      </c>
      <c r="K32" s="414"/>
      <c r="L32" s="416"/>
      <c r="N32" s="433"/>
    </row>
    <row r="33" spans="1:14" ht="22.5" customHeight="1" x14ac:dyDescent="0.2">
      <c r="A33" s="410"/>
      <c r="B33" s="411"/>
      <c r="C33" s="371"/>
      <c r="D33" s="372"/>
      <c r="E33" s="33"/>
      <c r="F33" s="412"/>
      <c r="G33" s="412"/>
      <c r="H33" s="412"/>
      <c r="I33" s="227"/>
      <c r="J33" s="33"/>
      <c r="K33" s="51"/>
      <c r="L33" s="39"/>
      <c r="N33" s="433"/>
    </row>
    <row r="34" spans="1:14" ht="22.5" customHeight="1" x14ac:dyDescent="0.2">
      <c r="A34" s="410"/>
      <c r="B34" s="411"/>
      <c r="C34" s="371"/>
      <c r="D34" s="372"/>
      <c r="E34" s="33"/>
      <c r="F34" s="412"/>
      <c r="G34" s="412"/>
      <c r="H34" s="412"/>
      <c r="I34" s="227"/>
      <c r="J34" s="33"/>
      <c r="K34" s="51"/>
      <c r="L34" s="39"/>
      <c r="N34" s="433"/>
    </row>
    <row r="35" spans="1:14" ht="22.5" customHeight="1" x14ac:dyDescent="0.2">
      <c r="A35" s="410"/>
      <c r="B35" s="411"/>
      <c r="C35" s="371"/>
      <c r="D35" s="372"/>
      <c r="E35" s="33"/>
      <c r="F35" s="412"/>
      <c r="G35" s="412"/>
      <c r="H35" s="412"/>
      <c r="I35" s="227"/>
      <c r="J35" s="33"/>
      <c r="K35" s="51"/>
      <c r="L35" s="39"/>
      <c r="N35" s="433"/>
    </row>
    <row r="36" spans="1:14" ht="22.5" customHeight="1" x14ac:dyDescent="0.2">
      <c r="A36" s="410"/>
      <c r="B36" s="411"/>
      <c r="C36" s="371"/>
      <c r="D36" s="372"/>
      <c r="E36" s="33"/>
      <c r="F36" s="412"/>
      <c r="G36" s="412"/>
      <c r="H36" s="412"/>
      <c r="I36" s="227"/>
      <c r="J36" s="33"/>
      <c r="K36" s="51"/>
      <c r="L36" s="39"/>
      <c r="N36" s="433"/>
    </row>
    <row r="37" spans="1:14" ht="22.5" customHeight="1" x14ac:dyDescent="0.2">
      <c r="A37" s="410"/>
      <c r="B37" s="411"/>
      <c r="C37" s="371"/>
      <c r="D37" s="372"/>
      <c r="E37" s="33"/>
      <c r="F37" s="412"/>
      <c r="G37" s="412"/>
      <c r="H37" s="412"/>
      <c r="I37" s="227"/>
      <c r="J37" s="33"/>
      <c r="K37" s="51"/>
      <c r="L37" s="39"/>
      <c r="N37" s="433"/>
    </row>
    <row r="38" spans="1:14" ht="22.5" customHeight="1" x14ac:dyDescent="0.2">
      <c r="A38" s="410"/>
      <c r="B38" s="411"/>
      <c r="C38" s="371"/>
      <c r="D38" s="372"/>
      <c r="E38" s="33"/>
      <c r="F38" s="412"/>
      <c r="G38" s="412"/>
      <c r="H38" s="412"/>
      <c r="I38" s="227"/>
      <c r="J38" s="33"/>
      <c r="K38" s="51"/>
      <c r="L38" s="39"/>
      <c r="N38" s="433"/>
    </row>
    <row r="39" spans="1:14" ht="22.5" customHeight="1" x14ac:dyDescent="0.2">
      <c r="A39" s="410"/>
      <c r="B39" s="411"/>
      <c r="C39" s="371"/>
      <c r="D39" s="372"/>
      <c r="E39" s="33"/>
      <c r="F39" s="412"/>
      <c r="G39" s="412"/>
      <c r="H39" s="412"/>
      <c r="I39" s="227"/>
      <c r="J39" s="33"/>
      <c r="K39" s="51"/>
      <c r="L39" s="39"/>
      <c r="N39" s="433"/>
    </row>
    <row r="40" spans="1:14" ht="22.5" customHeight="1" x14ac:dyDescent="0.2">
      <c r="A40" s="410"/>
      <c r="B40" s="411"/>
      <c r="C40" s="371"/>
      <c r="D40" s="372"/>
      <c r="E40" s="33"/>
      <c r="F40" s="423"/>
      <c r="G40" s="423"/>
      <c r="H40" s="423"/>
      <c r="I40" s="227"/>
      <c r="J40" s="33"/>
      <c r="K40" s="51"/>
      <c r="L40" s="39"/>
      <c r="N40" s="433"/>
    </row>
    <row r="41" spans="1:14" ht="22.5" customHeight="1" x14ac:dyDescent="0.2">
      <c r="A41" s="410"/>
      <c r="B41" s="411"/>
      <c r="C41" s="371"/>
      <c r="D41" s="372"/>
      <c r="E41" s="33"/>
      <c r="F41" s="412"/>
      <c r="G41" s="412"/>
      <c r="H41" s="412"/>
      <c r="I41" s="227"/>
      <c r="J41" s="33"/>
      <c r="K41" s="51"/>
      <c r="L41" s="39"/>
      <c r="N41" s="433"/>
    </row>
    <row r="42" spans="1:14" ht="22.5" customHeight="1" x14ac:dyDescent="0.2">
      <c r="A42" s="407"/>
      <c r="B42" s="408"/>
      <c r="C42" s="371"/>
      <c r="D42" s="372"/>
      <c r="E42" s="33"/>
      <c r="F42" s="409"/>
      <c r="G42" s="409"/>
      <c r="H42" s="409"/>
      <c r="I42" s="228"/>
      <c r="J42" s="223"/>
      <c r="K42" s="51"/>
      <c r="L42" s="39"/>
      <c r="N42" s="433"/>
    </row>
    <row r="43" spans="1:14" ht="22.5" customHeight="1" x14ac:dyDescent="0.2">
      <c r="A43" s="407"/>
      <c r="B43" s="408"/>
      <c r="C43" s="371"/>
      <c r="D43" s="372"/>
      <c r="E43" s="33"/>
      <c r="F43" s="409"/>
      <c r="G43" s="409"/>
      <c r="H43" s="409"/>
      <c r="I43" s="228"/>
      <c r="J43" s="223"/>
      <c r="K43" s="51"/>
      <c r="L43" s="39"/>
      <c r="N43" s="433"/>
    </row>
    <row r="44" spans="1:14" ht="22.5" customHeight="1" x14ac:dyDescent="0.2">
      <c r="A44" s="407"/>
      <c r="B44" s="408"/>
      <c r="C44" s="371"/>
      <c r="D44" s="372"/>
      <c r="E44" s="33"/>
      <c r="F44" s="409"/>
      <c r="G44" s="409"/>
      <c r="H44" s="409"/>
      <c r="I44" s="228"/>
      <c r="J44" s="223"/>
      <c r="K44" s="51"/>
      <c r="L44" s="39"/>
      <c r="N44" s="433"/>
    </row>
    <row r="45" spans="1:14" ht="22.5" customHeight="1" x14ac:dyDescent="0.2">
      <c r="A45" s="407"/>
      <c r="B45" s="408"/>
      <c r="C45" s="371"/>
      <c r="D45" s="372"/>
      <c r="E45" s="33"/>
      <c r="F45" s="409"/>
      <c r="G45" s="409"/>
      <c r="H45" s="409"/>
      <c r="I45" s="228"/>
      <c r="J45" s="223"/>
      <c r="K45" s="51"/>
      <c r="L45" s="39"/>
    </row>
    <row r="46" spans="1:14" ht="22.5" customHeight="1" x14ac:dyDescent="0.2">
      <c r="A46" s="407"/>
      <c r="B46" s="408"/>
      <c r="C46" s="371"/>
      <c r="D46" s="372"/>
      <c r="E46" s="33"/>
      <c r="F46" s="409"/>
      <c r="G46" s="409"/>
      <c r="H46" s="409"/>
      <c r="I46" s="228"/>
      <c r="J46" s="223"/>
      <c r="K46" s="51"/>
      <c r="L46" s="39"/>
    </row>
    <row r="47" spans="1:14" ht="22.5" customHeight="1" x14ac:dyDescent="0.2">
      <c r="A47" s="398"/>
      <c r="B47" s="399"/>
      <c r="C47" s="430"/>
      <c r="D47" s="431"/>
      <c r="E47" s="33"/>
      <c r="F47" s="400"/>
      <c r="G47" s="400"/>
      <c r="H47" s="400"/>
      <c r="I47" s="229"/>
      <c r="J47" s="225"/>
      <c r="K47" s="51"/>
      <c r="L47" s="39"/>
    </row>
    <row r="48" spans="1:14" ht="18.75" customHeight="1" x14ac:dyDescent="0.2">
      <c r="A48" s="374" t="s">
        <v>134</v>
      </c>
      <c r="B48" s="21" t="s">
        <v>27</v>
      </c>
      <c r="C48" s="394">
        <f>SUMIF(E33:E47,"寄　　附",C33:D47)</f>
        <v>0</v>
      </c>
      <c r="D48" s="395"/>
      <c r="E48" s="132"/>
      <c r="F48" s="377"/>
      <c r="G48" s="377"/>
      <c r="H48" s="377"/>
      <c r="I48" s="230"/>
      <c r="J48" s="132"/>
      <c r="K48" s="235"/>
      <c r="L48" s="236"/>
      <c r="N48" s="19" t="s">
        <v>205</v>
      </c>
    </row>
    <row r="49" spans="1:14" ht="18.75" customHeight="1" x14ac:dyDescent="0.2">
      <c r="A49" s="374"/>
      <c r="B49" s="22" t="s">
        <v>28</v>
      </c>
      <c r="C49" s="394">
        <f>SUMIF(E33:E47,"その他の収入",C33:D47)</f>
        <v>0</v>
      </c>
      <c r="D49" s="395"/>
      <c r="E49" s="132"/>
      <c r="F49" s="377"/>
      <c r="G49" s="377"/>
      <c r="H49" s="377"/>
      <c r="I49" s="230"/>
      <c r="J49" s="132"/>
      <c r="K49" s="235"/>
      <c r="L49" s="236"/>
      <c r="N49" s="19" t="s">
        <v>205</v>
      </c>
    </row>
    <row r="50" spans="1:14" ht="18.75" customHeight="1" thickBot="1" x14ac:dyDescent="0.25">
      <c r="A50" s="375"/>
      <c r="B50" s="7" t="s">
        <v>2</v>
      </c>
      <c r="C50" s="405">
        <f>SUM(C48:D49)</f>
        <v>0</v>
      </c>
      <c r="D50" s="406"/>
      <c r="E50" s="133"/>
      <c r="F50" s="378"/>
      <c r="G50" s="378"/>
      <c r="H50" s="378"/>
      <c r="I50" s="231"/>
      <c r="J50" s="133"/>
      <c r="K50" s="237"/>
      <c r="L50" s="238"/>
      <c r="N50" s="19" t="s">
        <v>205</v>
      </c>
    </row>
    <row r="51" spans="1:14" ht="18.75" customHeight="1" thickTop="1" x14ac:dyDescent="0.2">
      <c r="A51" s="401" t="s">
        <v>19</v>
      </c>
      <c r="B51" s="23" t="s">
        <v>27</v>
      </c>
      <c r="C51" s="392">
        <f>C19</f>
        <v>0</v>
      </c>
      <c r="D51" s="393"/>
      <c r="E51" s="134"/>
      <c r="F51" s="403"/>
      <c r="G51" s="403"/>
      <c r="H51" s="403"/>
      <c r="I51" s="232"/>
      <c r="J51" s="134"/>
      <c r="K51" s="239"/>
      <c r="L51" s="240"/>
      <c r="N51" s="19" t="s">
        <v>205</v>
      </c>
    </row>
    <row r="52" spans="1:14" ht="18.75" customHeight="1" x14ac:dyDescent="0.2">
      <c r="A52" s="374"/>
      <c r="B52" s="22" t="s">
        <v>28</v>
      </c>
      <c r="C52" s="394">
        <f>C20</f>
        <v>0</v>
      </c>
      <c r="D52" s="395"/>
      <c r="E52" s="132"/>
      <c r="F52" s="377"/>
      <c r="G52" s="377"/>
      <c r="H52" s="377"/>
      <c r="I52" s="230"/>
      <c r="J52" s="132"/>
      <c r="K52" s="235"/>
      <c r="L52" s="236"/>
      <c r="N52" s="19" t="s">
        <v>205</v>
      </c>
    </row>
    <row r="53" spans="1:14" ht="18.75" customHeight="1" thickBot="1" x14ac:dyDescent="0.25">
      <c r="A53" s="402"/>
      <c r="B53" s="8" t="s">
        <v>2</v>
      </c>
      <c r="C53" s="405">
        <f>SUM(C51:D52)</f>
        <v>0</v>
      </c>
      <c r="D53" s="406"/>
      <c r="E53" s="135"/>
      <c r="F53" s="404"/>
      <c r="G53" s="404"/>
      <c r="H53" s="404"/>
      <c r="I53" s="233"/>
      <c r="J53" s="135"/>
      <c r="K53" s="241"/>
      <c r="L53" s="242"/>
      <c r="N53" s="19" t="s">
        <v>205</v>
      </c>
    </row>
    <row r="54" spans="1:14" ht="18.75" customHeight="1" thickTop="1" x14ac:dyDescent="0.2">
      <c r="A54" s="373" t="s">
        <v>20</v>
      </c>
      <c r="B54" s="24" t="s">
        <v>27</v>
      </c>
      <c r="C54" s="392">
        <f>C48+C51</f>
        <v>0</v>
      </c>
      <c r="D54" s="393"/>
      <c r="E54" s="136"/>
      <c r="F54" s="376"/>
      <c r="G54" s="376"/>
      <c r="H54" s="376"/>
      <c r="I54" s="234"/>
      <c r="J54" s="136"/>
      <c r="K54" s="243"/>
      <c r="L54" s="244"/>
      <c r="N54" s="19" t="s">
        <v>205</v>
      </c>
    </row>
    <row r="55" spans="1:14" ht="18.75" customHeight="1" x14ac:dyDescent="0.2">
      <c r="A55" s="374"/>
      <c r="B55" s="22" t="s">
        <v>28</v>
      </c>
      <c r="C55" s="394">
        <f>C49+C52</f>
        <v>0</v>
      </c>
      <c r="D55" s="395"/>
      <c r="E55" s="132"/>
      <c r="F55" s="377"/>
      <c r="G55" s="377"/>
      <c r="H55" s="377"/>
      <c r="I55" s="230"/>
      <c r="J55" s="132"/>
      <c r="K55" s="235"/>
      <c r="L55" s="236"/>
      <c r="N55" s="19" t="s">
        <v>205</v>
      </c>
    </row>
    <row r="56" spans="1:14" ht="18.75" customHeight="1" thickBot="1" x14ac:dyDescent="0.25">
      <c r="A56" s="375"/>
      <c r="B56" s="25" t="s">
        <v>29</v>
      </c>
      <c r="C56" s="396">
        <f>SUM(C54:D55)</f>
        <v>0</v>
      </c>
      <c r="D56" s="397"/>
      <c r="E56" s="133"/>
      <c r="F56" s="378"/>
      <c r="G56" s="378"/>
      <c r="H56" s="378"/>
      <c r="I56" s="231"/>
      <c r="J56" s="133"/>
      <c r="K56" s="237"/>
      <c r="L56" s="238"/>
      <c r="N56" s="19" t="s">
        <v>205</v>
      </c>
    </row>
    <row r="57" spans="1:14" ht="18.75" customHeight="1" x14ac:dyDescent="0.2">
      <c r="A57" s="379" t="s">
        <v>30</v>
      </c>
      <c r="B57" s="380"/>
      <c r="C57" s="383" t="s">
        <v>206</v>
      </c>
      <c r="D57" s="383"/>
      <c r="E57" s="384">
        <f>K57+K58</f>
        <v>0</v>
      </c>
      <c r="F57" s="385"/>
      <c r="G57" s="388" t="s">
        <v>13</v>
      </c>
      <c r="H57" s="390" t="s">
        <v>221</v>
      </c>
      <c r="I57" s="390"/>
      <c r="J57" s="390"/>
      <c r="K57" s="46"/>
      <c r="L57" s="83" t="s">
        <v>13</v>
      </c>
    </row>
    <row r="58" spans="1:14" ht="18.75" customHeight="1" thickBot="1" x14ac:dyDescent="0.25">
      <c r="A58" s="381"/>
      <c r="B58" s="382"/>
      <c r="C58" s="432"/>
      <c r="D58" s="432"/>
      <c r="E58" s="386"/>
      <c r="F58" s="387"/>
      <c r="G58" s="389"/>
      <c r="H58" s="391" t="s">
        <v>223</v>
      </c>
      <c r="I58" s="391"/>
      <c r="J58" s="391"/>
      <c r="K58" s="47"/>
      <c r="L58" s="84" t="s">
        <v>13</v>
      </c>
    </row>
    <row r="59" spans="1:14" ht="18" customHeight="1" thickBot="1" x14ac:dyDescent="0.25">
      <c r="A59" s="187" t="s">
        <v>88</v>
      </c>
      <c r="B59" s="3" t="s">
        <v>23</v>
      </c>
      <c r="C59" s="4"/>
      <c r="D59" s="4"/>
      <c r="E59" s="45"/>
      <c r="F59" s="45"/>
      <c r="G59" s="4" t="s">
        <v>157</v>
      </c>
      <c r="H59" s="4"/>
      <c r="I59" s="4"/>
      <c r="J59" s="4"/>
      <c r="L59" s="188" t="s">
        <v>89</v>
      </c>
      <c r="N59" s="433" t="s">
        <v>50</v>
      </c>
    </row>
    <row r="60" spans="1:14" ht="15" customHeight="1" x14ac:dyDescent="0.2">
      <c r="A60" s="418" t="s">
        <v>41</v>
      </c>
      <c r="B60" s="419"/>
      <c r="C60" s="422" t="s">
        <v>99</v>
      </c>
      <c r="D60" s="419"/>
      <c r="E60" s="419" t="s">
        <v>42</v>
      </c>
      <c r="F60" s="419" t="s">
        <v>24</v>
      </c>
      <c r="G60" s="419"/>
      <c r="H60" s="419"/>
      <c r="I60" s="419"/>
      <c r="J60" s="419"/>
      <c r="K60" s="413" t="s">
        <v>232</v>
      </c>
      <c r="L60" s="415" t="s">
        <v>25</v>
      </c>
      <c r="N60" s="433"/>
    </row>
    <row r="61" spans="1:14" ht="15" customHeight="1" x14ac:dyDescent="0.2">
      <c r="A61" s="420"/>
      <c r="B61" s="421"/>
      <c r="C61" s="421"/>
      <c r="D61" s="421"/>
      <c r="E61" s="421"/>
      <c r="F61" s="417" t="s">
        <v>43</v>
      </c>
      <c r="G61" s="417"/>
      <c r="H61" s="417"/>
      <c r="I61" s="62" t="s">
        <v>1</v>
      </c>
      <c r="J61" s="61" t="s">
        <v>26</v>
      </c>
      <c r="K61" s="414"/>
      <c r="L61" s="416"/>
      <c r="N61" s="433"/>
    </row>
    <row r="62" spans="1:14" ht="22.5" customHeight="1" x14ac:dyDescent="0.2">
      <c r="A62" s="410"/>
      <c r="B62" s="411"/>
      <c r="C62" s="371"/>
      <c r="D62" s="372"/>
      <c r="E62" s="33"/>
      <c r="F62" s="412"/>
      <c r="G62" s="412"/>
      <c r="H62" s="412"/>
      <c r="I62" s="227"/>
      <c r="J62" s="33"/>
      <c r="K62" s="51"/>
      <c r="L62" s="39"/>
      <c r="N62" s="433"/>
    </row>
    <row r="63" spans="1:14" ht="22.5" customHeight="1" x14ac:dyDescent="0.2">
      <c r="A63" s="410"/>
      <c r="B63" s="411"/>
      <c r="C63" s="371"/>
      <c r="D63" s="372"/>
      <c r="E63" s="33"/>
      <c r="F63" s="412"/>
      <c r="G63" s="412"/>
      <c r="H63" s="412"/>
      <c r="I63" s="227"/>
      <c r="J63" s="33"/>
      <c r="K63" s="51"/>
      <c r="L63" s="39"/>
      <c r="N63" s="433"/>
    </row>
    <row r="64" spans="1:14" ht="22.5" customHeight="1" x14ac:dyDescent="0.2">
      <c r="A64" s="410"/>
      <c r="B64" s="411"/>
      <c r="C64" s="371"/>
      <c r="D64" s="372"/>
      <c r="E64" s="33"/>
      <c r="F64" s="412"/>
      <c r="G64" s="412"/>
      <c r="H64" s="412"/>
      <c r="I64" s="227"/>
      <c r="J64" s="33"/>
      <c r="K64" s="51"/>
      <c r="L64" s="39"/>
      <c r="N64" s="433"/>
    </row>
    <row r="65" spans="1:14" ht="22.5" customHeight="1" x14ac:dyDescent="0.2">
      <c r="A65" s="410"/>
      <c r="B65" s="411"/>
      <c r="C65" s="371"/>
      <c r="D65" s="372"/>
      <c r="E65" s="33"/>
      <c r="F65" s="412"/>
      <c r="G65" s="412"/>
      <c r="H65" s="412"/>
      <c r="I65" s="227"/>
      <c r="J65" s="33"/>
      <c r="K65" s="51"/>
      <c r="L65" s="39"/>
      <c r="N65" s="433"/>
    </row>
    <row r="66" spans="1:14" ht="22.5" customHeight="1" x14ac:dyDescent="0.2">
      <c r="A66" s="410"/>
      <c r="B66" s="411"/>
      <c r="C66" s="371"/>
      <c r="D66" s="372"/>
      <c r="E66" s="33"/>
      <c r="F66" s="412"/>
      <c r="G66" s="412"/>
      <c r="H66" s="412"/>
      <c r="I66" s="227"/>
      <c r="J66" s="33"/>
      <c r="K66" s="51"/>
      <c r="L66" s="39"/>
      <c r="N66" s="433"/>
    </row>
    <row r="67" spans="1:14" ht="22.5" customHeight="1" x14ac:dyDescent="0.2">
      <c r="A67" s="410"/>
      <c r="B67" s="411"/>
      <c r="C67" s="371"/>
      <c r="D67" s="372"/>
      <c r="E67" s="33"/>
      <c r="F67" s="412"/>
      <c r="G67" s="412"/>
      <c r="H67" s="412"/>
      <c r="I67" s="227"/>
      <c r="J67" s="33"/>
      <c r="K67" s="51"/>
      <c r="L67" s="39"/>
      <c r="N67" s="433"/>
    </row>
    <row r="68" spans="1:14" ht="22.5" customHeight="1" x14ac:dyDescent="0.2">
      <c r="A68" s="410"/>
      <c r="B68" s="411"/>
      <c r="C68" s="371"/>
      <c r="D68" s="372"/>
      <c r="E68" s="33"/>
      <c r="F68" s="412"/>
      <c r="G68" s="412"/>
      <c r="H68" s="412"/>
      <c r="I68" s="227"/>
      <c r="J68" s="33"/>
      <c r="K68" s="51"/>
      <c r="L68" s="39"/>
      <c r="N68" s="433"/>
    </row>
    <row r="69" spans="1:14" ht="22.5" customHeight="1" x14ac:dyDescent="0.2">
      <c r="A69" s="410"/>
      <c r="B69" s="411"/>
      <c r="C69" s="371"/>
      <c r="D69" s="372"/>
      <c r="E69" s="33"/>
      <c r="F69" s="423"/>
      <c r="G69" s="423"/>
      <c r="H69" s="423"/>
      <c r="I69" s="227"/>
      <c r="J69" s="33"/>
      <c r="K69" s="51"/>
      <c r="L69" s="39"/>
      <c r="N69" s="433"/>
    </row>
    <row r="70" spans="1:14" ht="22.5" customHeight="1" x14ac:dyDescent="0.2">
      <c r="A70" s="410"/>
      <c r="B70" s="411"/>
      <c r="C70" s="371"/>
      <c r="D70" s="372"/>
      <c r="E70" s="33"/>
      <c r="F70" s="412"/>
      <c r="G70" s="412"/>
      <c r="H70" s="412"/>
      <c r="I70" s="227"/>
      <c r="J70" s="33"/>
      <c r="K70" s="51"/>
      <c r="L70" s="39"/>
      <c r="N70" s="433"/>
    </row>
    <row r="71" spans="1:14" ht="22.5" customHeight="1" x14ac:dyDescent="0.2">
      <c r="A71" s="407"/>
      <c r="B71" s="408"/>
      <c r="C71" s="371"/>
      <c r="D71" s="372"/>
      <c r="E71" s="33"/>
      <c r="F71" s="409"/>
      <c r="G71" s="409"/>
      <c r="H71" s="409"/>
      <c r="I71" s="228"/>
      <c r="J71" s="223"/>
      <c r="K71" s="51"/>
      <c r="L71" s="39"/>
      <c r="N71" s="433"/>
    </row>
    <row r="72" spans="1:14" ht="22.5" customHeight="1" x14ac:dyDescent="0.2">
      <c r="A72" s="407"/>
      <c r="B72" s="408"/>
      <c r="C72" s="371"/>
      <c r="D72" s="372"/>
      <c r="E72" s="33"/>
      <c r="F72" s="409"/>
      <c r="G72" s="409"/>
      <c r="H72" s="409"/>
      <c r="I72" s="228"/>
      <c r="J72" s="223"/>
      <c r="K72" s="51"/>
      <c r="L72" s="39"/>
      <c r="N72" s="433"/>
    </row>
    <row r="73" spans="1:14" ht="22.5" customHeight="1" x14ac:dyDescent="0.2">
      <c r="A73" s="407"/>
      <c r="B73" s="408"/>
      <c r="C73" s="371"/>
      <c r="D73" s="372"/>
      <c r="E73" s="33"/>
      <c r="F73" s="409"/>
      <c r="G73" s="409"/>
      <c r="H73" s="409"/>
      <c r="I73" s="228"/>
      <c r="J73" s="223"/>
      <c r="K73" s="51"/>
      <c r="L73" s="39"/>
      <c r="N73" s="433"/>
    </row>
    <row r="74" spans="1:14" ht="22.5" customHeight="1" x14ac:dyDescent="0.2">
      <c r="A74" s="407"/>
      <c r="B74" s="408"/>
      <c r="C74" s="371"/>
      <c r="D74" s="372"/>
      <c r="E74" s="33"/>
      <c r="F74" s="409"/>
      <c r="G74" s="409"/>
      <c r="H74" s="409"/>
      <c r="I74" s="228"/>
      <c r="J74" s="223"/>
      <c r="K74" s="51"/>
      <c r="L74" s="39"/>
    </row>
    <row r="75" spans="1:14" ht="22.5" customHeight="1" x14ac:dyDescent="0.2">
      <c r="A75" s="407"/>
      <c r="B75" s="408"/>
      <c r="C75" s="371"/>
      <c r="D75" s="372"/>
      <c r="E75" s="33"/>
      <c r="F75" s="409"/>
      <c r="G75" s="409"/>
      <c r="H75" s="409"/>
      <c r="I75" s="228"/>
      <c r="J75" s="223"/>
      <c r="K75" s="51"/>
      <c r="L75" s="39"/>
    </row>
    <row r="76" spans="1:14" ht="22.5" customHeight="1" x14ac:dyDescent="0.2">
      <c r="A76" s="398"/>
      <c r="B76" s="399"/>
      <c r="C76" s="371"/>
      <c r="D76" s="372"/>
      <c r="E76" s="33"/>
      <c r="F76" s="400"/>
      <c r="G76" s="400"/>
      <c r="H76" s="400"/>
      <c r="I76" s="229"/>
      <c r="J76" s="225"/>
      <c r="K76" s="51"/>
      <c r="L76" s="39"/>
    </row>
    <row r="77" spans="1:14" ht="18.75" customHeight="1" x14ac:dyDescent="0.2">
      <c r="A77" s="374" t="s">
        <v>134</v>
      </c>
      <c r="B77" s="21" t="s">
        <v>27</v>
      </c>
      <c r="C77" s="394">
        <f>SUMIF(E62:E76,"寄　　附",C62:D76)</f>
        <v>0</v>
      </c>
      <c r="D77" s="395"/>
      <c r="E77" s="132"/>
      <c r="F77" s="377"/>
      <c r="G77" s="377"/>
      <c r="H77" s="377"/>
      <c r="I77" s="230"/>
      <c r="J77" s="132"/>
      <c r="K77" s="235"/>
      <c r="L77" s="236"/>
      <c r="N77" s="19" t="s">
        <v>205</v>
      </c>
    </row>
    <row r="78" spans="1:14" ht="18.75" customHeight="1" x14ac:dyDescent="0.2">
      <c r="A78" s="374"/>
      <c r="B78" s="22" t="s">
        <v>28</v>
      </c>
      <c r="C78" s="394">
        <f>SUMIF(E62:E76,"その他の収入",C62:D76)</f>
        <v>0</v>
      </c>
      <c r="D78" s="395"/>
      <c r="E78" s="132"/>
      <c r="F78" s="377"/>
      <c r="G78" s="377"/>
      <c r="H78" s="377"/>
      <c r="I78" s="230"/>
      <c r="J78" s="132"/>
      <c r="K78" s="235"/>
      <c r="L78" s="236"/>
      <c r="N78" s="19" t="s">
        <v>205</v>
      </c>
    </row>
    <row r="79" spans="1:14" ht="18.75" customHeight="1" thickBot="1" x14ac:dyDescent="0.25">
      <c r="A79" s="375"/>
      <c r="B79" s="7" t="s">
        <v>2</v>
      </c>
      <c r="C79" s="405">
        <f>SUM(C77:D78)</f>
        <v>0</v>
      </c>
      <c r="D79" s="406"/>
      <c r="E79" s="133"/>
      <c r="F79" s="378"/>
      <c r="G79" s="378"/>
      <c r="H79" s="378"/>
      <c r="I79" s="231"/>
      <c r="J79" s="133"/>
      <c r="K79" s="237"/>
      <c r="L79" s="238"/>
      <c r="N79" s="19" t="s">
        <v>205</v>
      </c>
    </row>
    <row r="80" spans="1:14" ht="18.75" customHeight="1" thickTop="1" x14ac:dyDescent="0.2">
      <c r="A80" s="401" t="s">
        <v>19</v>
      </c>
      <c r="B80" s="23" t="s">
        <v>27</v>
      </c>
      <c r="C80" s="392">
        <f>C54</f>
        <v>0</v>
      </c>
      <c r="D80" s="393"/>
      <c r="E80" s="134"/>
      <c r="F80" s="403"/>
      <c r="G80" s="403"/>
      <c r="H80" s="403"/>
      <c r="I80" s="232"/>
      <c r="J80" s="134"/>
      <c r="K80" s="239"/>
      <c r="L80" s="240"/>
      <c r="N80" s="19" t="s">
        <v>205</v>
      </c>
    </row>
    <row r="81" spans="1:14" ht="18.75" customHeight="1" x14ac:dyDescent="0.2">
      <c r="A81" s="374"/>
      <c r="B81" s="22" t="s">
        <v>28</v>
      </c>
      <c r="C81" s="394">
        <f>C55</f>
        <v>0</v>
      </c>
      <c r="D81" s="395"/>
      <c r="E81" s="132"/>
      <c r="F81" s="377"/>
      <c r="G81" s="377"/>
      <c r="H81" s="377"/>
      <c r="I81" s="230"/>
      <c r="J81" s="132"/>
      <c r="K81" s="235"/>
      <c r="L81" s="236"/>
      <c r="N81" s="19" t="s">
        <v>205</v>
      </c>
    </row>
    <row r="82" spans="1:14" ht="18.75" customHeight="1" thickBot="1" x14ac:dyDescent="0.25">
      <c r="A82" s="402"/>
      <c r="B82" s="8" t="s">
        <v>2</v>
      </c>
      <c r="C82" s="405">
        <f>SUM(C80:D81)</f>
        <v>0</v>
      </c>
      <c r="D82" s="406"/>
      <c r="E82" s="135"/>
      <c r="F82" s="404"/>
      <c r="G82" s="404"/>
      <c r="H82" s="404"/>
      <c r="I82" s="233"/>
      <c r="J82" s="135"/>
      <c r="K82" s="241"/>
      <c r="L82" s="242"/>
      <c r="N82" s="19" t="s">
        <v>205</v>
      </c>
    </row>
    <row r="83" spans="1:14" ht="18.75" customHeight="1" thickTop="1" x14ac:dyDescent="0.2">
      <c r="A83" s="373" t="s">
        <v>20</v>
      </c>
      <c r="B83" s="24" t="s">
        <v>27</v>
      </c>
      <c r="C83" s="392">
        <f>C77+C80</f>
        <v>0</v>
      </c>
      <c r="D83" s="393"/>
      <c r="E83" s="136"/>
      <c r="F83" s="376"/>
      <c r="G83" s="376"/>
      <c r="H83" s="376"/>
      <c r="I83" s="234"/>
      <c r="J83" s="136"/>
      <c r="K83" s="243"/>
      <c r="L83" s="244"/>
      <c r="N83" s="19" t="s">
        <v>205</v>
      </c>
    </row>
    <row r="84" spans="1:14" ht="18.75" customHeight="1" x14ac:dyDescent="0.2">
      <c r="A84" s="374"/>
      <c r="B84" s="22" t="s">
        <v>28</v>
      </c>
      <c r="C84" s="394">
        <f>C78+C81</f>
        <v>0</v>
      </c>
      <c r="D84" s="395"/>
      <c r="E84" s="132"/>
      <c r="F84" s="377"/>
      <c r="G84" s="377"/>
      <c r="H84" s="377"/>
      <c r="I84" s="230"/>
      <c r="J84" s="132"/>
      <c r="K84" s="235"/>
      <c r="L84" s="236"/>
      <c r="N84" s="19" t="s">
        <v>205</v>
      </c>
    </row>
    <row r="85" spans="1:14" ht="18.75" customHeight="1" thickBot="1" x14ac:dyDescent="0.25">
      <c r="A85" s="375"/>
      <c r="B85" s="25" t="s">
        <v>29</v>
      </c>
      <c r="C85" s="396">
        <f>SUM(C83:D84)</f>
        <v>0</v>
      </c>
      <c r="D85" s="397"/>
      <c r="E85" s="133"/>
      <c r="F85" s="378"/>
      <c r="G85" s="378"/>
      <c r="H85" s="378"/>
      <c r="I85" s="231"/>
      <c r="J85" s="133"/>
      <c r="K85" s="237"/>
      <c r="L85" s="238"/>
      <c r="N85" s="19" t="s">
        <v>205</v>
      </c>
    </row>
    <row r="86" spans="1:14" ht="18.75" customHeight="1" x14ac:dyDescent="0.2">
      <c r="A86" s="379" t="s">
        <v>30</v>
      </c>
      <c r="B86" s="380"/>
      <c r="C86" s="383" t="s">
        <v>206</v>
      </c>
      <c r="D86" s="380"/>
      <c r="E86" s="384">
        <f>K86+K87</f>
        <v>0</v>
      </c>
      <c r="F86" s="385"/>
      <c r="G86" s="388" t="s">
        <v>13</v>
      </c>
      <c r="H86" s="390" t="s">
        <v>224</v>
      </c>
      <c r="I86" s="390"/>
      <c r="J86" s="390"/>
      <c r="K86" s="46"/>
      <c r="L86" s="83" t="s">
        <v>13</v>
      </c>
    </row>
    <row r="87" spans="1:14" ht="18.75" customHeight="1" thickBot="1" x14ac:dyDescent="0.25">
      <c r="A87" s="381"/>
      <c r="B87" s="382"/>
      <c r="C87" s="382"/>
      <c r="D87" s="382"/>
      <c r="E87" s="386"/>
      <c r="F87" s="387"/>
      <c r="G87" s="389"/>
      <c r="H87" s="391" t="s">
        <v>223</v>
      </c>
      <c r="I87" s="391"/>
      <c r="J87" s="391"/>
      <c r="K87" s="47"/>
      <c r="L87" s="84" t="s">
        <v>13</v>
      </c>
    </row>
    <row r="88" spans="1:14" ht="18" customHeight="1" thickBot="1" x14ac:dyDescent="0.25">
      <c r="A88" s="187" t="s">
        <v>88</v>
      </c>
      <c r="B88" s="3" t="s">
        <v>23</v>
      </c>
      <c r="C88" s="4"/>
      <c r="D88" s="4"/>
      <c r="E88" s="45"/>
      <c r="F88" s="45"/>
      <c r="G88" s="4" t="s">
        <v>158</v>
      </c>
      <c r="H88" s="4"/>
      <c r="I88" s="4"/>
      <c r="J88" s="4"/>
      <c r="L88" s="188" t="s">
        <v>89</v>
      </c>
      <c r="N88" s="433" t="s">
        <v>51</v>
      </c>
    </row>
    <row r="89" spans="1:14" ht="15" customHeight="1" x14ac:dyDescent="0.2">
      <c r="A89" s="418" t="s">
        <v>41</v>
      </c>
      <c r="B89" s="419"/>
      <c r="C89" s="422" t="s">
        <v>99</v>
      </c>
      <c r="D89" s="419"/>
      <c r="E89" s="419" t="s">
        <v>42</v>
      </c>
      <c r="F89" s="419" t="s">
        <v>24</v>
      </c>
      <c r="G89" s="419"/>
      <c r="H89" s="419"/>
      <c r="I89" s="419"/>
      <c r="J89" s="419"/>
      <c r="K89" s="413" t="s">
        <v>232</v>
      </c>
      <c r="L89" s="415" t="s">
        <v>25</v>
      </c>
      <c r="N89" s="433"/>
    </row>
    <row r="90" spans="1:14" ht="15" customHeight="1" x14ac:dyDescent="0.2">
      <c r="A90" s="420"/>
      <c r="B90" s="421"/>
      <c r="C90" s="421"/>
      <c r="D90" s="421"/>
      <c r="E90" s="421"/>
      <c r="F90" s="417" t="s">
        <v>43</v>
      </c>
      <c r="G90" s="417"/>
      <c r="H90" s="417"/>
      <c r="I90" s="64" t="s">
        <v>1</v>
      </c>
      <c r="J90" s="63" t="s">
        <v>26</v>
      </c>
      <c r="K90" s="414"/>
      <c r="L90" s="416"/>
      <c r="N90" s="433"/>
    </row>
    <row r="91" spans="1:14" ht="22.5" customHeight="1" x14ac:dyDescent="0.2">
      <c r="A91" s="410"/>
      <c r="B91" s="411"/>
      <c r="C91" s="371"/>
      <c r="D91" s="372"/>
      <c r="E91" s="33"/>
      <c r="F91" s="412"/>
      <c r="G91" s="412"/>
      <c r="H91" s="412"/>
      <c r="I91" s="227"/>
      <c r="J91" s="33"/>
      <c r="K91" s="51"/>
      <c r="L91" s="39"/>
      <c r="N91" s="433"/>
    </row>
    <row r="92" spans="1:14" ht="22.5" customHeight="1" x14ac:dyDescent="0.2">
      <c r="A92" s="410"/>
      <c r="B92" s="411"/>
      <c r="C92" s="371"/>
      <c r="D92" s="372"/>
      <c r="E92" s="33"/>
      <c r="F92" s="412"/>
      <c r="G92" s="412"/>
      <c r="H92" s="412"/>
      <c r="I92" s="227"/>
      <c r="J92" s="33"/>
      <c r="K92" s="51"/>
      <c r="L92" s="39"/>
      <c r="N92" s="433"/>
    </row>
    <row r="93" spans="1:14" ht="22.5" customHeight="1" x14ac:dyDescent="0.2">
      <c r="A93" s="410"/>
      <c r="B93" s="411"/>
      <c r="C93" s="371"/>
      <c r="D93" s="372"/>
      <c r="E93" s="33"/>
      <c r="F93" s="412"/>
      <c r="G93" s="412"/>
      <c r="H93" s="412"/>
      <c r="I93" s="227"/>
      <c r="J93" s="33"/>
      <c r="K93" s="51"/>
      <c r="L93" s="39"/>
      <c r="N93" s="433"/>
    </row>
    <row r="94" spans="1:14" ht="22.5" customHeight="1" x14ac:dyDescent="0.2">
      <c r="A94" s="410"/>
      <c r="B94" s="411"/>
      <c r="C94" s="371"/>
      <c r="D94" s="372"/>
      <c r="E94" s="33"/>
      <c r="F94" s="412"/>
      <c r="G94" s="412"/>
      <c r="H94" s="412"/>
      <c r="I94" s="227"/>
      <c r="J94" s="33"/>
      <c r="K94" s="51"/>
      <c r="L94" s="39"/>
      <c r="N94" s="433"/>
    </row>
    <row r="95" spans="1:14" ht="22.5" customHeight="1" x14ac:dyDescent="0.2">
      <c r="A95" s="410"/>
      <c r="B95" s="411"/>
      <c r="C95" s="371"/>
      <c r="D95" s="372"/>
      <c r="E95" s="33"/>
      <c r="F95" s="412"/>
      <c r="G95" s="412"/>
      <c r="H95" s="412"/>
      <c r="I95" s="227"/>
      <c r="J95" s="33"/>
      <c r="K95" s="51"/>
      <c r="L95" s="39"/>
      <c r="N95" s="433"/>
    </row>
    <row r="96" spans="1:14" ht="22.5" customHeight="1" x14ac:dyDescent="0.2">
      <c r="A96" s="410"/>
      <c r="B96" s="411"/>
      <c r="C96" s="371"/>
      <c r="D96" s="372"/>
      <c r="E96" s="33"/>
      <c r="F96" s="412"/>
      <c r="G96" s="412"/>
      <c r="H96" s="412"/>
      <c r="I96" s="227"/>
      <c r="J96" s="33"/>
      <c r="K96" s="51"/>
      <c r="L96" s="39"/>
      <c r="N96" s="433"/>
    </row>
    <row r="97" spans="1:14" ht="22.5" customHeight="1" x14ac:dyDescent="0.2">
      <c r="A97" s="410"/>
      <c r="B97" s="411"/>
      <c r="C97" s="371"/>
      <c r="D97" s="372"/>
      <c r="E97" s="33"/>
      <c r="F97" s="412"/>
      <c r="G97" s="412"/>
      <c r="H97" s="412"/>
      <c r="I97" s="227"/>
      <c r="J97" s="33"/>
      <c r="K97" s="51"/>
      <c r="L97" s="39"/>
      <c r="N97" s="433"/>
    </row>
    <row r="98" spans="1:14" ht="22.5" customHeight="1" x14ac:dyDescent="0.2">
      <c r="A98" s="410"/>
      <c r="B98" s="411"/>
      <c r="C98" s="371"/>
      <c r="D98" s="372"/>
      <c r="E98" s="33"/>
      <c r="F98" s="423"/>
      <c r="G98" s="423"/>
      <c r="H98" s="423"/>
      <c r="I98" s="227"/>
      <c r="J98" s="33"/>
      <c r="K98" s="51"/>
      <c r="L98" s="39"/>
      <c r="N98" s="433"/>
    </row>
    <row r="99" spans="1:14" ht="22.5" customHeight="1" x14ac:dyDescent="0.2">
      <c r="A99" s="410"/>
      <c r="B99" s="411"/>
      <c r="C99" s="371"/>
      <c r="D99" s="372"/>
      <c r="E99" s="33"/>
      <c r="F99" s="412"/>
      <c r="G99" s="412"/>
      <c r="H99" s="412"/>
      <c r="I99" s="227"/>
      <c r="J99" s="33"/>
      <c r="K99" s="51"/>
      <c r="L99" s="39"/>
      <c r="N99" s="433"/>
    </row>
    <row r="100" spans="1:14" ht="22.5" customHeight="1" x14ac:dyDescent="0.2">
      <c r="A100" s="407"/>
      <c r="B100" s="408"/>
      <c r="C100" s="371"/>
      <c r="D100" s="372"/>
      <c r="E100" s="33"/>
      <c r="F100" s="409"/>
      <c r="G100" s="409"/>
      <c r="H100" s="409"/>
      <c r="I100" s="228"/>
      <c r="J100" s="223"/>
      <c r="K100" s="51"/>
      <c r="L100" s="39"/>
      <c r="N100" s="433"/>
    </row>
    <row r="101" spans="1:14" ht="22.5" customHeight="1" x14ac:dyDescent="0.2">
      <c r="A101" s="407"/>
      <c r="B101" s="408"/>
      <c r="C101" s="371"/>
      <c r="D101" s="372"/>
      <c r="E101" s="33"/>
      <c r="F101" s="409"/>
      <c r="G101" s="409"/>
      <c r="H101" s="409"/>
      <c r="I101" s="228"/>
      <c r="J101" s="223"/>
      <c r="K101" s="51"/>
      <c r="L101" s="39"/>
      <c r="N101" s="433"/>
    </row>
    <row r="102" spans="1:14" ht="22.5" customHeight="1" x14ac:dyDescent="0.2">
      <c r="A102" s="407"/>
      <c r="B102" s="408"/>
      <c r="C102" s="371"/>
      <c r="D102" s="372"/>
      <c r="E102" s="33"/>
      <c r="F102" s="409"/>
      <c r="G102" s="409"/>
      <c r="H102" s="409"/>
      <c r="I102" s="228"/>
      <c r="J102" s="223"/>
      <c r="K102" s="51"/>
      <c r="L102" s="39"/>
      <c r="N102" s="433"/>
    </row>
    <row r="103" spans="1:14" ht="22.5" customHeight="1" x14ac:dyDescent="0.2">
      <c r="A103" s="407"/>
      <c r="B103" s="408"/>
      <c r="C103" s="371"/>
      <c r="D103" s="372"/>
      <c r="E103" s="33"/>
      <c r="F103" s="409"/>
      <c r="G103" s="409"/>
      <c r="H103" s="409"/>
      <c r="I103" s="228"/>
      <c r="J103" s="223"/>
      <c r="K103" s="51"/>
      <c r="L103" s="39"/>
    </row>
    <row r="104" spans="1:14" ht="22.5" customHeight="1" x14ac:dyDescent="0.2">
      <c r="A104" s="407"/>
      <c r="B104" s="408"/>
      <c r="C104" s="371"/>
      <c r="D104" s="372"/>
      <c r="E104" s="33"/>
      <c r="F104" s="409"/>
      <c r="G104" s="409"/>
      <c r="H104" s="409"/>
      <c r="I104" s="228"/>
      <c r="J104" s="223"/>
      <c r="K104" s="51"/>
      <c r="L104" s="39"/>
    </row>
    <row r="105" spans="1:14" ht="22.5" customHeight="1" x14ac:dyDescent="0.2">
      <c r="A105" s="398"/>
      <c r="B105" s="399"/>
      <c r="C105" s="430"/>
      <c r="D105" s="431"/>
      <c r="E105" s="33"/>
      <c r="F105" s="400"/>
      <c r="G105" s="400"/>
      <c r="H105" s="400"/>
      <c r="I105" s="229"/>
      <c r="J105" s="225"/>
      <c r="K105" s="51"/>
      <c r="L105" s="39"/>
    </row>
    <row r="106" spans="1:14" ht="18.75" customHeight="1" x14ac:dyDescent="0.2">
      <c r="A106" s="374" t="s">
        <v>134</v>
      </c>
      <c r="B106" s="21" t="s">
        <v>27</v>
      </c>
      <c r="C106" s="394">
        <f>SUMIF(E91:E105,"寄　　附",C91:D105)</f>
        <v>0</v>
      </c>
      <c r="D106" s="395"/>
      <c r="E106" s="132"/>
      <c r="F106" s="377"/>
      <c r="G106" s="377"/>
      <c r="H106" s="377"/>
      <c r="I106" s="230"/>
      <c r="J106" s="132"/>
      <c r="K106" s="235"/>
      <c r="L106" s="236"/>
      <c r="N106" s="19" t="s">
        <v>205</v>
      </c>
    </row>
    <row r="107" spans="1:14" ht="18.75" customHeight="1" x14ac:dyDescent="0.2">
      <c r="A107" s="374"/>
      <c r="B107" s="22" t="s">
        <v>28</v>
      </c>
      <c r="C107" s="394">
        <f>SUMIF(E91:E105,"その他の収入",C91:D105)</f>
        <v>0</v>
      </c>
      <c r="D107" s="395"/>
      <c r="E107" s="132"/>
      <c r="F107" s="377"/>
      <c r="G107" s="377"/>
      <c r="H107" s="377"/>
      <c r="I107" s="230"/>
      <c r="J107" s="132"/>
      <c r="K107" s="235"/>
      <c r="L107" s="236"/>
      <c r="N107" s="19" t="s">
        <v>205</v>
      </c>
    </row>
    <row r="108" spans="1:14" ht="18.75" customHeight="1" thickBot="1" x14ac:dyDescent="0.25">
      <c r="A108" s="375"/>
      <c r="B108" s="7" t="s">
        <v>2</v>
      </c>
      <c r="C108" s="405">
        <f>SUM(C106:D107)</f>
        <v>0</v>
      </c>
      <c r="D108" s="406"/>
      <c r="E108" s="133"/>
      <c r="F108" s="378"/>
      <c r="G108" s="378"/>
      <c r="H108" s="378"/>
      <c r="I108" s="231"/>
      <c r="J108" s="133"/>
      <c r="K108" s="237"/>
      <c r="L108" s="238"/>
      <c r="N108" s="19" t="s">
        <v>205</v>
      </c>
    </row>
    <row r="109" spans="1:14" ht="18.75" customHeight="1" thickTop="1" x14ac:dyDescent="0.2">
      <c r="A109" s="401" t="s">
        <v>19</v>
      </c>
      <c r="B109" s="23" t="s">
        <v>27</v>
      </c>
      <c r="C109" s="392">
        <f>C83</f>
        <v>0</v>
      </c>
      <c r="D109" s="393"/>
      <c r="E109" s="134"/>
      <c r="F109" s="403"/>
      <c r="G109" s="403"/>
      <c r="H109" s="403"/>
      <c r="I109" s="232"/>
      <c r="J109" s="134"/>
      <c r="K109" s="239"/>
      <c r="L109" s="240"/>
      <c r="N109" s="19" t="s">
        <v>205</v>
      </c>
    </row>
    <row r="110" spans="1:14" ht="18.75" customHeight="1" x14ac:dyDescent="0.2">
      <c r="A110" s="374"/>
      <c r="B110" s="22" t="s">
        <v>28</v>
      </c>
      <c r="C110" s="394">
        <f>C84</f>
        <v>0</v>
      </c>
      <c r="D110" s="395"/>
      <c r="E110" s="132"/>
      <c r="F110" s="377"/>
      <c r="G110" s="377"/>
      <c r="H110" s="377"/>
      <c r="I110" s="230"/>
      <c r="J110" s="132"/>
      <c r="K110" s="235"/>
      <c r="L110" s="236"/>
      <c r="N110" s="19" t="s">
        <v>205</v>
      </c>
    </row>
    <row r="111" spans="1:14" ht="18.75" customHeight="1" thickBot="1" x14ac:dyDescent="0.25">
      <c r="A111" s="402"/>
      <c r="B111" s="8" t="s">
        <v>2</v>
      </c>
      <c r="C111" s="405">
        <f>SUM(C109:D110)</f>
        <v>0</v>
      </c>
      <c r="D111" s="406"/>
      <c r="E111" s="135"/>
      <c r="F111" s="404"/>
      <c r="G111" s="404"/>
      <c r="H111" s="404"/>
      <c r="I111" s="233"/>
      <c r="J111" s="135"/>
      <c r="K111" s="241"/>
      <c r="L111" s="242"/>
      <c r="N111" s="19" t="s">
        <v>205</v>
      </c>
    </row>
    <row r="112" spans="1:14" ht="18.75" customHeight="1" thickTop="1" x14ac:dyDescent="0.2">
      <c r="A112" s="373" t="s">
        <v>20</v>
      </c>
      <c r="B112" s="24" t="s">
        <v>27</v>
      </c>
      <c r="C112" s="392">
        <f>C106+C109</f>
        <v>0</v>
      </c>
      <c r="D112" s="393"/>
      <c r="E112" s="136"/>
      <c r="F112" s="376"/>
      <c r="G112" s="376"/>
      <c r="H112" s="376"/>
      <c r="I112" s="234"/>
      <c r="J112" s="136"/>
      <c r="K112" s="243"/>
      <c r="L112" s="244"/>
      <c r="N112" s="19" t="s">
        <v>205</v>
      </c>
    </row>
    <row r="113" spans="1:14" ht="18.75" customHeight="1" x14ac:dyDescent="0.2">
      <c r="A113" s="374"/>
      <c r="B113" s="22" t="s">
        <v>28</v>
      </c>
      <c r="C113" s="394">
        <f>C107+C110</f>
        <v>0</v>
      </c>
      <c r="D113" s="395"/>
      <c r="E113" s="132"/>
      <c r="F113" s="377"/>
      <c r="G113" s="377"/>
      <c r="H113" s="377"/>
      <c r="I113" s="230"/>
      <c r="J113" s="132"/>
      <c r="K113" s="235"/>
      <c r="L113" s="236"/>
      <c r="N113" s="19" t="s">
        <v>205</v>
      </c>
    </row>
    <row r="114" spans="1:14" ht="18.75" customHeight="1" thickBot="1" x14ac:dyDescent="0.25">
      <c r="A114" s="375"/>
      <c r="B114" s="25" t="s">
        <v>29</v>
      </c>
      <c r="C114" s="396">
        <f>SUM(C112:D113)</f>
        <v>0</v>
      </c>
      <c r="D114" s="397"/>
      <c r="E114" s="133"/>
      <c r="F114" s="378"/>
      <c r="G114" s="378"/>
      <c r="H114" s="378"/>
      <c r="I114" s="231"/>
      <c r="J114" s="133"/>
      <c r="K114" s="237"/>
      <c r="L114" s="238"/>
      <c r="N114" s="19" t="s">
        <v>205</v>
      </c>
    </row>
    <row r="115" spans="1:14" ht="18.75" customHeight="1" x14ac:dyDescent="0.2">
      <c r="A115" s="379" t="s">
        <v>30</v>
      </c>
      <c r="B115" s="380"/>
      <c r="C115" s="383" t="s">
        <v>206</v>
      </c>
      <c r="D115" s="383"/>
      <c r="E115" s="384">
        <f>K115+K116</f>
        <v>0</v>
      </c>
      <c r="F115" s="385"/>
      <c r="G115" s="388" t="s">
        <v>13</v>
      </c>
      <c r="H115" s="390" t="s">
        <v>224</v>
      </c>
      <c r="I115" s="390"/>
      <c r="J115" s="390"/>
      <c r="K115" s="46"/>
      <c r="L115" s="83" t="s">
        <v>13</v>
      </c>
    </row>
    <row r="116" spans="1:14" ht="18.75" customHeight="1" thickBot="1" x14ac:dyDescent="0.25">
      <c r="A116" s="381"/>
      <c r="B116" s="382"/>
      <c r="C116" s="432"/>
      <c r="D116" s="432"/>
      <c r="E116" s="386"/>
      <c r="F116" s="387"/>
      <c r="G116" s="389"/>
      <c r="H116" s="391" t="s">
        <v>223</v>
      </c>
      <c r="I116" s="391"/>
      <c r="J116" s="391"/>
      <c r="K116" s="47"/>
      <c r="L116" s="84" t="s">
        <v>13</v>
      </c>
    </row>
  </sheetData>
  <mergeCells count="320">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C94:D94"/>
    <mergeCell ref="C95:D95"/>
    <mergeCell ref="C96:D9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F9:H9"/>
    <mergeCell ref="A10:B10"/>
    <mergeCell ref="F10:H10"/>
    <mergeCell ref="A11:B11"/>
    <mergeCell ref="F11:H11"/>
    <mergeCell ref="F13:H13"/>
    <mergeCell ref="A14:B14"/>
    <mergeCell ref="F14:H14"/>
    <mergeCell ref="C13:D13"/>
    <mergeCell ref="C14:D14"/>
    <mergeCell ref="A12:B12"/>
    <mergeCell ref="F12:H12"/>
    <mergeCell ref="A13:B13"/>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2:B62"/>
    <mergeCell ref="F62:H62"/>
    <mergeCell ref="A63:B63"/>
    <mergeCell ref="F63:H63"/>
    <mergeCell ref="A64:B64"/>
    <mergeCell ref="F64:H64"/>
    <mergeCell ref="C63:D63"/>
    <mergeCell ref="C62:D62"/>
    <mergeCell ref="C64:D64"/>
    <mergeCell ref="A72:B72"/>
    <mergeCell ref="F72:H72"/>
    <mergeCell ref="A73:B73"/>
    <mergeCell ref="F73:H73"/>
    <mergeCell ref="A74:B74"/>
    <mergeCell ref="F74:H74"/>
    <mergeCell ref="A75:B75"/>
    <mergeCell ref="F75:H75"/>
    <mergeCell ref="C71:D71"/>
    <mergeCell ref="C72:D72"/>
    <mergeCell ref="C73:D73"/>
    <mergeCell ref="C74:D74"/>
    <mergeCell ref="C75:D7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83:A85"/>
    <mergeCell ref="F83:H83"/>
    <mergeCell ref="F84:H84"/>
    <mergeCell ref="F85:H85"/>
    <mergeCell ref="A86:B87"/>
    <mergeCell ref="C86:D87"/>
    <mergeCell ref="E86:F87"/>
    <mergeCell ref="G86:G87"/>
    <mergeCell ref="H86:J86"/>
    <mergeCell ref="H87:J87"/>
    <mergeCell ref="C83:D83"/>
    <mergeCell ref="C84:D84"/>
    <mergeCell ref="C85:D85"/>
    <mergeCell ref="C4:D4"/>
    <mergeCell ref="C5:D5"/>
    <mergeCell ref="C6:D6"/>
    <mergeCell ref="C7:D7"/>
    <mergeCell ref="C8:D8"/>
    <mergeCell ref="C9:D9"/>
    <mergeCell ref="C10:D10"/>
    <mergeCell ref="C11:D11"/>
    <mergeCell ref="C12:D12"/>
    <mergeCell ref="C97:D97"/>
    <mergeCell ref="C98:D98"/>
    <mergeCell ref="C99:D99"/>
    <mergeCell ref="C65:D65"/>
    <mergeCell ref="C66:D66"/>
    <mergeCell ref="C67:D67"/>
    <mergeCell ref="C68:D68"/>
    <mergeCell ref="C69:D69"/>
    <mergeCell ref="C70:D70"/>
    <mergeCell ref="C92:D92"/>
    <mergeCell ref="C91:D91"/>
    <mergeCell ref="C93:D93"/>
  </mergeCells>
  <phoneticPr fontId="2"/>
  <dataValidations disablePrompts="1" count="1">
    <dataValidation type="list" allowBlank="1" showInputMessage="1" showErrorMessage="1" sqref="E4:E18 E33:E47 E62:E76 E91:E105">
      <formula1>$N$28:$N$29</formula1>
    </dataValidation>
  </dataValidations>
  <pageMargins left="0.59055118110236227" right="0.59055118110236227" top="0.47244094488188981" bottom="0.11811023622047245" header="0.31496062992125984" footer="0.31496062992125984"/>
  <pageSetup paperSize="9" scale="98" fitToHeight="4" orientation="landscape" r:id="rId1"/>
  <rowBreaks count="3" manualBreakCount="3">
    <brk id="29" max="11" man="1"/>
    <brk id="58" max="11" man="1"/>
    <brk id="87" max="11" man="1"/>
  </rowBreaks>
  <ignoredErrors>
    <ignoredError sqref="A1"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0"/>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3.6640625" style="1" customWidth="1"/>
    <col min="2" max="2" width="9.44140625" style="1" customWidth="1"/>
    <col min="3" max="3" width="11.33203125" style="1" customWidth="1"/>
    <col min="4" max="4" width="11.33203125" style="80" customWidth="1"/>
    <col min="5" max="13" width="11.33203125" style="1" customWidth="1"/>
    <col min="14" max="14" width="2.21875" style="1" customWidth="1"/>
    <col min="15" max="16384" width="9" style="1"/>
  </cols>
  <sheetData>
    <row r="1" spans="1:18" ht="18.75" customHeight="1" thickBot="1" x14ac:dyDescent="0.25">
      <c r="A1" s="187" t="s">
        <v>200</v>
      </c>
      <c r="B1" s="3" t="s">
        <v>199</v>
      </c>
      <c r="C1" s="4"/>
      <c r="E1" s="45"/>
      <c r="F1" s="218" t="s">
        <v>95</v>
      </c>
      <c r="G1" s="218"/>
      <c r="H1" s="2"/>
      <c r="I1" s="2"/>
      <c r="M1" s="188" t="s">
        <v>198</v>
      </c>
      <c r="O1" s="433" t="s">
        <v>197</v>
      </c>
    </row>
    <row r="2" spans="1:18" ht="27.75" customHeight="1" x14ac:dyDescent="0.2">
      <c r="A2" s="446" t="s">
        <v>196</v>
      </c>
      <c r="B2" s="447"/>
      <c r="C2" s="447"/>
      <c r="D2" s="448"/>
      <c r="E2" s="449" t="s">
        <v>195</v>
      </c>
      <c r="F2" s="450"/>
      <c r="G2" s="451"/>
      <c r="H2" s="452" t="s">
        <v>194</v>
      </c>
      <c r="I2" s="447"/>
      <c r="J2" s="448"/>
      <c r="K2" s="453" t="s">
        <v>193</v>
      </c>
      <c r="L2" s="454"/>
      <c r="M2" s="455"/>
      <c r="O2" s="433"/>
    </row>
    <row r="3" spans="1:18" ht="27.75" customHeight="1" x14ac:dyDescent="0.2">
      <c r="A3" s="217" t="s">
        <v>192</v>
      </c>
      <c r="B3" s="434" t="s">
        <v>191</v>
      </c>
      <c r="C3" s="435"/>
      <c r="D3" s="436"/>
      <c r="E3" s="437">
        <f>SUMIF('【様式5-1】人件費'!E4:E26,"立候補準備",'【様式5-1】人件費'!C4:D26)</f>
        <v>0</v>
      </c>
      <c r="F3" s="438"/>
      <c r="G3" s="439"/>
      <c r="H3" s="437">
        <f>SUMIF('【様式5-1】人件費'!E4:E26,"選 挙 運 動",'【様式5-1】人件費'!C4:D26)</f>
        <v>0</v>
      </c>
      <c r="I3" s="438"/>
      <c r="J3" s="439"/>
      <c r="K3" s="437">
        <f t="shared" ref="K3:K9" si="0">E3+H3</f>
        <v>0</v>
      </c>
      <c r="L3" s="438"/>
      <c r="M3" s="439"/>
      <c r="O3" s="433"/>
    </row>
    <row r="4" spans="1:18" ht="27.75" customHeight="1" x14ac:dyDescent="0.2">
      <c r="A4" s="217" t="s">
        <v>190</v>
      </c>
      <c r="B4" s="434" t="s">
        <v>225</v>
      </c>
      <c r="C4" s="435"/>
      <c r="D4" s="436"/>
      <c r="E4" s="437">
        <f>E5+E6</f>
        <v>0</v>
      </c>
      <c r="F4" s="438"/>
      <c r="G4" s="439"/>
      <c r="H4" s="437">
        <f>H5+H6</f>
        <v>0</v>
      </c>
      <c r="I4" s="438"/>
      <c r="J4" s="439"/>
      <c r="K4" s="437">
        <f t="shared" si="0"/>
        <v>0</v>
      </c>
      <c r="L4" s="438"/>
      <c r="M4" s="439"/>
      <c r="O4" s="433"/>
    </row>
    <row r="5" spans="1:18" ht="27.75" customHeight="1" x14ac:dyDescent="0.2">
      <c r="A5" s="217"/>
      <c r="B5" s="434" t="s">
        <v>189</v>
      </c>
      <c r="C5" s="435"/>
      <c r="D5" s="436"/>
      <c r="E5" s="437">
        <f>SUMIF('【様式5-2の1】家屋費（選挙事務所費）'!E4:E26,"立候補準備",'【様式5-2の1】家屋費（選挙事務所費）'!C4:D26)</f>
        <v>0</v>
      </c>
      <c r="F5" s="438"/>
      <c r="G5" s="439"/>
      <c r="H5" s="437">
        <f>SUMIF('【様式5-2の1】家屋費（選挙事務所費）'!E4:E26,"選 挙 運 動",'【様式5-2の1】家屋費（選挙事務所費）'!C4:D26)</f>
        <v>0</v>
      </c>
      <c r="I5" s="438"/>
      <c r="J5" s="439"/>
      <c r="K5" s="437">
        <f t="shared" si="0"/>
        <v>0</v>
      </c>
      <c r="L5" s="438"/>
      <c r="M5" s="439"/>
      <c r="O5" s="433"/>
    </row>
    <row r="6" spans="1:18" ht="27.9" customHeight="1" x14ac:dyDescent="0.2">
      <c r="A6" s="217"/>
      <c r="B6" s="434" t="s">
        <v>188</v>
      </c>
      <c r="C6" s="435"/>
      <c r="D6" s="436"/>
      <c r="E6" s="437">
        <f>SUMIF('【様式5-2の2】家屋費（集合会場費）'!E4:E26,"立候補準備",'【様式5-2の2】家屋費（集合会場費）'!C4:D26)</f>
        <v>0</v>
      </c>
      <c r="F6" s="438"/>
      <c r="G6" s="439"/>
      <c r="H6" s="437">
        <f>SUMIF('【様式5-2の2】家屋費（集合会場費）'!E4:E26,"選 挙 運 動",'【様式5-2の2】家屋費（集合会場費）'!C4:D26)</f>
        <v>0</v>
      </c>
      <c r="I6" s="438"/>
      <c r="J6" s="439"/>
      <c r="K6" s="437">
        <f t="shared" si="0"/>
        <v>0</v>
      </c>
      <c r="L6" s="438"/>
      <c r="M6" s="439"/>
      <c r="O6" s="433"/>
    </row>
    <row r="7" spans="1:18" ht="27.9" customHeight="1" x14ac:dyDescent="0.2">
      <c r="A7" s="217" t="s">
        <v>187</v>
      </c>
      <c r="B7" s="434" t="s">
        <v>186</v>
      </c>
      <c r="C7" s="435"/>
      <c r="D7" s="436"/>
      <c r="E7" s="437">
        <f>SUMIF('【様式5-3】通信費'!E4:E26,"立候補準備",'【様式5-3】通信費'!C4:D26)</f>
        <v>0</v>
      </c>
      <c r="F7" s="438"/>
      <c r="G7" s="439"/>
      <c r="H7" s="437">
        <f>SUMIF('【様式5-3】通信費'!E4:E26,"選 挙 運 動",'【様式5-3】通信費'!C4:D26)</f>
        <v>0</v>
      </c>
      <c r="I7" s="438"/>
      <c r="J7" s="439"/>
      <c r="K7" s="437">
        <f t="shared" si="0"/>
        <v>0</v>
      </c>
      <c r="L7" s="438"/>
      <c r="M7" s="439"/>
      <c r="O7" s="433"/>
    </row>
    <row r="8" spans="1:18" ht="27.9" customHeight="1" x14ac:dyDescent="0.2">
      <c r="A8" s="217" t="s">
        <v>185</v>
      </c>
      <c r="B8" s="434" t="s">
        <v>184</v>
      </c>
      <c r="C8" s="435"/>
      <c r="D8" s="436"/>
      <c r="E8" s="437">
        <f>SUMIF('【様式5-4】交通費'!E4:E26,"立候補準備",'【様式5-4】交通費'!C4:D26)</f>
        <v>0</v>
      </c>
      <c r="F8" s="438"/>
      <c r="G8" s="439"/>
      <c r="H8" s="437">
        <f>SUMIF('【様式5-4】交通費'!E4:E26,"選 挙 運 動",'【様式5-4】交通費'!C4:D26)</f>
        <v>0</v>
      </c>
      <c r="I8" s="438"/>
      <c r="J8" s="439"/>
      <c r="K8" s="437">
        <f t="shared" si="0"/>
        <v>0</v>
      </c>
      <c r="L8" s="438"/>
      <c r="M8" s="439"/>
      <c r="O8" s="433"/>
    </row>
    <row r="9" spans="1:18" ht="27.9" customHeight="1" x14ac:dyDescent="0.2">
      <c r="A9" s="217" t="s">
        <v>183</v>
      </c>
      <c r="B9" s="434" t="s">
        <v>182</v>
      </c>
      <c r="C9" s="435"/>
      <c r="D9" s="436"/>
      <c r="E9" s="437">
        <f>SUMIF('【様式5-5】印刷費'!E4:E26,"立候補準備",'【様式5-5】印刷費'!C4:D26)</f>
        <v>0</v>
      </c>
      <c r="F9" s="438"/>
      <c r="G9" s="439"/>
      <c r="H9" s="437">
        <f>SUMIF('【様式5-5】印刷費'!E4:E26,"選 挙 運 動",'【様式5-5】印刷費'!C4:D26)</f>
        <v>0</v>
      </c>
      <c r="I9" s="438"/>
      <c r="J9" s="439"/>
      <c r="K9" s="437">
        <f t="shared" si="0"/>
        <v>0</v>
      </c>
      <c r="L9" s="438"/>
      <c r="M9" s="439"/>
      <c r="O9" s="433"/>
    </row>
    <row r="10" spans="1:18" ht="27.9" customHeight="1" x14ac:dyDescent="0.2">
      <c r="A10" s="217" t="s">
        <v>181</v>
      </c>
      <c r="B10" s="434" t="s">
        <v>180</v>
      </c>
      <c r="C10" s="435"/>
      <c r="D10" s="436"/>
      <c r="E10" s="437">
        <f>SUMIF('【様式5-6】広告費'!E4:E26,"立候補準備",'【様式5-6】広告費'!C4:D26)</f>
        <v>0</v>
      </c>
      <c r="F10" s="438"/>
      <c r="G10" s="439"/>
      <c r="H10" s="437">
        <f>SUMIF('【様式5-6】広告費'!E4:E26,"選 挙 運 動",'【様式5-6】広告費'!C4:D26)</f>
        <v>0</v>
      </c>
      <c r="I10" s="438"/>
      <c r="J10" s="439"/>
      <c r="K10" s="437">
        <f t="shared" ref="K10:K14" si="1">E10+H10</f>
        <v>0</v>
      </c>
      <c r="L10" s="438"/>
      <c r="M10" s="439"/>
      <c r="O10" s="433"/>
    </row>
    <row r="11" spans="1:18" ht="27.75" customHeight="1" x14ac:dyDescent="0.2">
      <c r="A11" s="217" t="s">
        <v>179</v>
      </c>
      <c r="B11" s="434" t="s">
        <v>178</v>
      </c>
      <c r="C11" s="435"/>
      <c r="D11" s="436"/>
      <c r="E11" s="437">
        <f>SUMIF('【様式5-7】文具費'!E4:E26,"立候補準備",'【様式5-7】文具費'!C4:D26)</f>
        <v>0</v>
      </c>
      <c r="F11" s="438"/>
      <c r="G11" s="439"/>
      <c r="H11" s="437">
        <f>SUMIF('【様式5-7】文具費'!E4:E26,"選 挙 運 動",'【様式5-7】文具費'!C4:D26)</f>
        <v>0</v>
      </c>
      <c r="I11" s="438"/>
      <c r="J11" s="439"/>
      <c r="K11" s="437">
        <f t="shared" si="1"/>
        <v>0</v>
      </c>
      <c r="L11" s="438"/>
      <c r="M11" s="439"/>
      <c r="O11" s="433"/>
      <c r="Q11" s="18"/>
      <c r="R11" s="86"/>
    </row>
    <row r="12" spans="1:18" ht="27.9" customHeight="1" x14ac:dyDescent="0.2">
      <c r="A12" s="217" t="s">
        <v>177</v>
      </c>
      <c r="B12" s="434" t="s">
        <v>176</v>
      </c>
      <c r="C12" s="435"/>
      <c r="D12" s="436"/>
      <c r="E12" s="437">
        <f>SUMIF('【様式5-8】食糧費'!E4:E26,"立候補準備",'【様式5-8】食糧費'!C4:D26)+SUMIF('【様式5-8】食糧費'!E31:E52,"立候補準備",'【様式5-8】食糧費'!C31:D52)</f>
        <v>0</v>
      </c>
      <c r="F12" s="438"/>
      <c r="G12" s="439"/>
      <c r="H12" s="437">
        <f>SUMIF('【様式5-8】食糧費'!E4:E26,"選 挙 運 動",'【様式5-8】食糧費'!C4:D26)+SUMIF('【様式5-8】食糧費'!E31:E52,"選 挙 運 動",'【様式5-8】食糧費'!C31:D52)</f>
        <v>0</v>
      </c>
      <c r="I12" s="438"/>
      <c r="J12" s="439"/>
      <c r="K12" s="437">
        <f t="shared" si="1"/>
        <v>0</v>
      </c>
      <c r="L12" s="438"/>
      <c r="M12" s="439"/>
      <c r="O12" s="433"/>
      <c r="Q12" s="18"/>
      <c r="R12" s="86"/>
    </row>
    <row r="13" spans="1:18" ht="27.9" customHeight="1" x14ac:dyDescent="0.2">
      <c r="A13" s="217" t="s">
        <v>175</v>
      </c>
      <c r="B13" s="434" t="s">
        <v>174</v>
      </c>
      <c r="C13" s="435"/>
      <c r="D13" s="436"/>
      <c r="E13" s="437">
        <f>SUMIF('【様式5-9】休泊費'!E4:E26,"立候補準備",'【様式5-9】休泊費'!C4:D26)</f>
        <v>0</v>
      </c>
      <c r="F13" s="438"/>
      <c r="G13" s="439"/>
      <c r="H13" s="437">
        <f>SUMIF('【様式5-9】休泊費'!E4:E26,"選 挙 運 動",'【様式5-9】休泊費'!C4:D26)</f>
        <v>0</v>
      </c>
      <c r="I13" s="438"/>
      <c r="J13" s="439"/>
      <c r="K13" s="437">
        <f t="shared" si="1"/>
        <v>0</v>
      </c>
      <c r="L13" s="438"/>
      <c r="M13" s="439"/>
      <c r="O13" s="433"/>
      <c r="Q13" s="18"/>
    </row>
    <row r="14" spans="1:18" ht="27.9" customHeight="1" thickBot="1" x14ac:dyDescent="0.25">
      <c r="A14" s="217" t="s">
        <v>173</v>
      </c>
      <c r="B14" s="434" t="s">
        <v>172</v>
      </c>
      <c r="C14" s="435"/>
      <c r="D14" s="436"/>
      <c r="E14" s="437">
        <f>SUMIF('【様式5-10】雑費'!E4:E26,"立候補準備",'【様式5-10】雑費'!C4:D26)+SUMIF('【様式5-10】雑費'!E31:E52,"立候補準備",'【様式5-10】雑費'!C31:D52)</f>
        <v>0</v>
      </c>
      <c r="F14" s="438"/>
      <c r="G14" s="439"/>
      <c r="H14" s="437">
        <f>SUMIF('【様式5-10】雑費'!E4:E26,"選 挙 運 動",'【様式5-10】雑費'!C4:D26)+SUMIF('【様式5-10】雑費'!E31:E52,"選 挙 運 動",'【様式5-10】雑費'!C31:D52)</f>
        <v>0</v>
      </c>
      <c r="I14" s="438"/>
      <c r="J14" s="439"/>
      <c r="K14" s="437">
        <f t="shared" si="1"/>
        <v>0</v>
      </c>
      <c r="L14" s="438"/>
      <c r="M14" s="439"/>
      <c r="O14" s="433"/>
      <c r="Q14" s="78"/>
    </row>
    <row r="15" spans="1:18" ht="27.9" customHeight="1" thickTop="1" x14ac:dyDescent="0.2">
      <c r="A15" s="440" t="s">
        <v>2</v>
      </c>
      <c r="B15" s="441"/>
      <c r="C15" s="441"/>
      <c r="D15" s="442"/>
      <c r="E15" s="456">
        <f>E3+E4+SUM(E7:G14)</f>
        <v>0</v>
      </c>
      <c r="F15" s="457"/>
      <c r="G15" s="458"/>
      <c r="H15" s="456">
        <f>H3+H4+SUM(H7:J14)</f>
        <v>0</v>
      </c>
      <c r="I15" s="457"/>
      <c r="J15" s="458"/>
      <c r="K15" s="456">
        <f>K3+K4+SUM(K7:M14)</f>
        <v>0</v>
      </c>
      <c r="L15" s="457"/>
      <c r="M15" s="458"/>
    </row>
    <row r="16" spans="1:18" ht="18.75" customHeight="1" thickBot="1" x14ac:dyDescent="0.25">
      <c r="A16" s="187" t="s">
        <v>200</v>
      </c>
      <c r="B16" s="3" t="s">
        <v>199</v>
      </c>
      <c r="C16" s="4"/>
      <c r="E16" s="45"/>
      <c r="F16" s="218" t="s">
        <v>96</v>
      </c>
      <c r="G16" s="218"/>
      <c r="H16" s="2"/>
      <c r="I16" s="2"/>
      <c r="M16" s="188" t="s">
        <v>198</v>
      </c>
      <c r="O16" s="433" t="s">
        <v>202</v>
      </c>
    </row>
    <row r="17" spans="1:18" ht="27.9" customHeight="1" x14ac:dyDescent="0.2">
      <c r="A17" s="446" t="s">
        <v>196</v>
      </c>
      <c r="B17" s="447"/>
      <c r="C17" s="447"/>
      <c r="D17" s="448"/>
      <c r="E17" s="449" t="s">
        <v>195</v>
      </c>
      <c r="F17" s="450"/>
      <c r="G17" s="451"/>
      <c r="H17" s="452" t="s">
        <v>194</v>
      </c>
      <c r="I17" s="447"/>
      <c r="J17" s="448"/>
      <c r="K17" s="453" t="s">
        <v>193</v>
      </c>
      <c r="L17" s="454"/>
      <c r="M17" s="455"/>
      <c r="O17" s="433"/>
    </row>
    <row r="18" spans="1:18" ht="27.75" customHeight="1" x14ac:dyDescent="0.2">
      <c r="A18" s="217" t="s">
        <v>192</v>
      </c>
      <c r="B18" s="434" t="s">
        <v>191</v>
      </c>
      <c r="C18" s="435"/>
      <c r="D18" s="436"/>
      <c r="E18" s="437">
        <f>SUMIF('【様式5-1】人件費'!E31:E53,"立候補準備",'【様式5-1】人件費'!C31:D53)</f>
        <v>0</v>
      </c>
      <c r="F18" s="438"/>
      <c r="G18" s="439"/>
      <c r="H18" s="437">
        <f>SUMIF('【様式5-1】人件費'!E31:E53,"選 挙 運 動",'【様式5-1】人件費'!C31:D53)</f>
        <v>0</v>
      </c>
      <c r="I18" s="438"/>
      <c r="J18" s="439"/>
      <c r="K18" s="437">
        <f t="shared" ref="K18:K24" si="2">E18+H18</f>
        <v>0</v>
      </c>
      <c r="L18" s="438"/>
      <c r="M18" s="439"/>
      <c r="O18" s="433"/>
    </row>
    <row r="19" spans="1:18" ht="27.9" customHeight="1" x14ac:dyDescent="0.2">
      <c r="A19" s="217" t="s">
        <v>190</v>
      </c>
      <c r="B19" s="434" t="s">
        <v>225</v>
      </c>
      <c r="C19" s="435"/>
      <c r="D19" s="436"/>
      <c r="E19" s="437">
        <f>E20+E21</f>
        <v>0</v>
      </c>
      <c r="F19" s="438"/>
      <c r="G19" s="439"/>
      <c r="H19" s="437">
        <f>H20+H21</f>
        <v>0</v>
      </c>
      <c r="I19" s="438"/>
      <c r="J19" s="439"/>
      <c r="K19" s="437">
        <f t="shared" si="2"/>
        <v>0</v>
      </c>
      <c r="L19" s="438"/>
      <c r="M19" s="439"/>
      <c r="O19" s="433"/>
    </row>
    <row r="20" spans="1:18" ht="27.9" customHeight="1" x14ac:dyDescent="0.2">
      <c r="A20" s="217"/>
      <c r="B20" s="434" t="s">
        <v>189</v>
      </c>
      <c r="C20" s="435"/>
      <c r="D20" s="436"/>
      <c r="E20" s="437">
        <f>SUMIF('【様式5-2の1】家屋費（選挙事務所費）'!E31:E53,"立候補準備",'【様式5-2の1】家屋費（選挙事務所費）'!C31:D53)</f>
        <v>0</v>
      </c>
      <c r="F20" s="438"/>
      <c r="G20" s="439"/>
      <c r="H20" s="437">
        <f>SUMIF('【様式5-2の1】家屋費（選挙事務所費）'!E31:E53,"選 挙 運 動",'【様式5-2の1】家屋費（選挙事務所費）'!C31:D53)</f>
        <v>0</v>
      </c>
      <c r="I20" s="438"/>
      <c r="J20" s="439"/>
      <c r="K20" s="437">
        <f t="shared" si="2"/>
        <v>0</v>
      </c>
      <c r="L20" s="438"/>
      <c r="M20" s="439"/>
      <c r="O20" s="433"/>
    </row>
    <row r="21" spans="1:18" ht="27.75" customHeight="1" x14ac:dyDescent="0.2">
      <c r="A21" s="217"/>
      <c r="B21" s="434" t="s">
        <v>188</v>
      </c>
      <c r="C21" s="435"/>
      <c r="D21" s="436"/>
      <c r="E21" s="437">
        <f>SUMIF('【様式5-2の2】家屋費（集合会場費）'!E31:E53,"立候補準備",'【様式5-2の2】家屋費（集合会場費）'!C31:D53)</f>
        <v>0</v>
      </c>
      <c r="F21" s="438"/>
      <c r="G21" s="439"/>
      <c r="H21" s="437">
        <f>SUMIF('【様式5-2の2】家屋費（集合会場費）'!E31:E53,"選 挙 運 動",'【様式5-2の2】家屋費（集合会場費）'!C31:D53)</f>
        <v>0</v>
      </c>
      <c r="I21" s="438"/>
      <c r="J21" s="439"/>
      <c r="K21" s="437">
        <f t="shared" si="2"/>
        <v>0</v>
      </c>
      <c r="L21" s="438"/>
      <c r="M21" s="439"/>
      <c r="O21" s="433"/>
    </row>
    <row r="22" spans="1:18" ht="27.9" customHeight="1" x14ac:dyDescent="0.2">
      <c r="A22" s="217" t="s">
        <v>187</v>
      </c>
      <c r="B22" s="434" t="s">
        <v>186</v>
      </c>
      <c r="C22" s="435"/>
      <c r="D22" s="436"/>
      <c r="E22" s="437">
        <f>SUMIF('【様式5-3】通信費'!E31:E53,"立候補準備",'【様式5-3】通信費'!C31:D53)</f>
        <v>0</v>
      </c>
      <c r="F22" s="438"/>
      <c r="G22" s="439"/>
      <c r="H22" s="437">
        <f>SUMIF('【様式5-3】通信費'!E31:E53,"選 挙 運 動",'【様式5-3】通信費'!C31:D53)</f>
        <v>0</v>
      </c>
      <c r="I22" s="438"/>
      <c r="J22" s="439"/>
      <c r="K22" s="437">
        <f t="shared" si="2"/>
        <v>0</v>
      </c>
      <c r="L22" s="438"/>
      <c r="M22" s="439"/>
      <c r="O22" s="433"/>
    </row>
    <row r="23" spans="1:18" ht="27.9" customHeight="1" x14ac:dyDescent="0.2">
      <c r="A23" s="217" t="s">
        <v>185</v>
      </c>
      <c r="B23" s="434" t="s">
        <v>184</v>
      </c>
      <c r="C23" s="435"/>
      <c r="D23" s="436"/>
      <c r="E23" s="437">
        <f>SUMIF('【様式5-4】交通費'!E31:E53,"立候補準備",'【様式5-4】交通費'!C31:D53)</f>
        <v>0</v>
      </c>
      <c r="F23" s="438"/>
      <c r="G23" s="439"/>
      <c r="H23" s="437">
        <f>SUMIF('【様式5-4】交通費'!E31:E53,"選 挙 運 動",'【様式5-4】交通費'!C31:D53)</f>
        <v>0</v>
      </c>
      <c r="I23" s="438"/>
      <c r="J23" s="439"/>
      <c r="K23" s="437">
        <f t="shared" si="2"/>
        <v>0</v>
      </c>
      <c r="L23" s="438"/>
      <c r="M23" s="439"/>
      <c r="O23" s="433"/>
    </row>
    <row r="24" spans="1:18" ht="27.9" customHeight="1" x14ac:dyDescent="0.2">
      <c r="A24" s="217" t="s">
        <v>183</v>
      </c>
      <c r="B24" s="434" t="s">
        <v>182</v>
      </c>
      <c r="C24" s="435"/>
      <c r="D24" s="436"/>
      <c r="E24" s="437">
        <f>SUMIF('【様式5-5】印刷費'!E31:E53,"立候補準備",'【様式5-5】印刷費'!C31:D53)</f>
        <v>0</v>
      </c>
      <c r="F24" s="438"/>
      <c r="G24" s="439"/>
      <c r="H24" s="437">
        <f>SUMIF('【様式5-5】印刷費'!E31:E53,"選 挙 運 動",'【様式5-5】印刷費'!C31:D53)</f>
        <v>0</v>
      </c>
      <c r="I24" s="438"/>
      <c r="J24" s="439"/>
      <c r="K24" s="437">
        <f t="shared" si="2"/>
        <v>0</v>
      </c>
      <c r="L24" s="438"/>
      <c r="M24" s="439"/>
      <c r="O24" s="433"/>
    </row>
    <row r="25" spans="1:18" ht="27.9" customHeight="1" x14ac:dyDescent="0.2">
      <c r="A25" s="217" t="s">
        <v>181</v>
      </c>
      <c r="B25" s="434" t="s">
        <v>180</v>
      </c>
      <c r="C25" s="435"/>
      <c r="D25" s="436"/>
      <c r="E25" s="437">
        <f>SUMIF('【様式5-6】広告費'!E31:E53,"立候補準備",'【様式5-6】広告費'!C31:D53)</f>
        <v>0</v>
      </c>
      <c r="F25" s="438"/>
      <c r="G25" s="439"/>
      <c r="H25" s="437">
        <f>SUMIF('【様式5-6】広告費'!E31:E53,"選 挙 運 動",'【様式5-6】広告費'!C31:D53)</f>
        <v>0</v>
      </c>
      <c r="I25" s="438"/>
      <c r="J25" s="439"/>
      <c r="K25" s="437">
        <f t="shared" ref="K25:K29" si="3">E25+H25</f>
        <v>0</v>
      </c>
      <c r="L25" s="438"/>
      <c r="M25" s="439"/>
      <c r="O25" s="433"/>
    </row>
    <row r="26" spans="1:18" ht="27.9" customHeight="1" x14ac:dyDescent="0.2">
      <c r="A26" s="217" t="s">
        <v>179</v>
      </c>
      <c r="B26" s="434" t="s">
        <v>178</v>
      </c>
      <c r="C26" s="435"/>
      <c r="D26" s="436"/>
      <c r="E26" s="437">
        <f>SUMIF('【様式5-7】文具費'!E31:E53,"立候補準備",'【様式5-7】文具費'!C31:D53)</f>
        <v>0</v>
      </c>
      <c r="F26" s="438"/>
      <c r="G26" s="439"/>
      <c r="H26" s="437">
        <f>SUMIF('【様式5-7】文具費'!E31:E53,"選 挙 運 動",'【様式5-7】文具費'!C31:D53)</f>
        <v>0</v>
      </c>
      <c r="I26" s="438"/>
      <c r="J26" s="439"/>
      <c r="K26" s="437">
        <f t="shared" si="3"/>
        <v>0</v>
      </c>
      <c r="L26" s="438"/>
      <c r="M26" s="439"/>
      <c r="O26" s="433"/>
      <c r="Q26" s="18"/>
      <c r="R26" s="86"/>
    </row>
    <row r="27" spans="1:18" ht="27.9" customHeight="1" x14ac:dyDescent="0.2">
      <c r="A27" s="217" t="s">
        <v>177</v>
      </c>
      <c r="B27" s="434" t="s">
        <v>176</v>
      </c>
      <c r="C27" s="435"/>
      <c r="D27" s="436"/>
      <c r="E27" s="437">
        <f>SUMIF('【様式5-8】食糧費'!E58:E80,"立候補準備",'【様式5-8】食糧費'!C58:D80)</f>
        <v>0</v>
      </c>
      <c r="F27" s="438"/>
      <c r="G27" s="439"/>
      <c r="H27" s="437">
        <f>SUMIF('【様式5-8】食糧費'!E58:E80,"選 挙 運 動",'【様式5-8】食糧費'!C58:D80)</f>
        <v>0</v>
      </c>
      <c r="I27" s="438"/>
      <c r="J27" s="439"/>
      <c r="K27" s="437">
        <f t="shared" si="3"/>
        <v>0</v>
      </c>
      <c r="L27" s="438"/>
      <c r="M27" s="439"/>
      <c r="O27" s="433"/>
      <c r="Q27" s="18"/>
      <c r="R27" s="86"/>
    </row>
    <row r="28" spans="1:18" ht="27.9" customHeight="1" x14ac:dyDescent="0.2">
      <c r="A28" s="217" t="s">
        <v>175</v>
      </c>
      <c r="B28" s="434" t="s">
        <v>174</v>
      </c>
      <c r="C28" s="435"/>
      <c r="D28" s="436"/>
      <c r="E28" s="437">
        <f>SUMIF('【様式5-9】休泊費'!E31:E53,"立候補準備",'【様式5-9】休泊費'!C31:D53)</f>
        <v>0</v>
      </c>
      <c r="F28" s="438"/>
      <c r="G28" s="439"/>
      <c r="H28" s="437">
        <f>SUMIF('【様式5-9】休泊費'!E31:E53,"選 挙 運 動",'【様式5-9】休泊費'!C31:D53)</f>
        <v>0</v>
      </c>
      <c r="I28" s="438"/>
      <c r="J28" s="439"/>
      <c r="K28" s="437">
        <f t="shared" si="3"/>
        <v>0</v>
      </c>
      <c r="L28" s="438"/>
      <c r="M28" s="439"/>
      <c r="O28" s="433"/>
      <c r="Q28" s="18"/>
    </row>
    <row r="29" spans="1:18" ht="27.75" customHeight="1" thickBot="1" x14ac:dyDescent="0.25">
      <c r="A29" s="217" t="s">
        <v>173</v>
      </c>
      <c r="B29" s="434" t="s">
        <v>172</v>
      </c>
      <c r="C29" s="435"/>
      <c r="D29" s="436"/>
      <c r="E29" s="437">
        <f>SUMIF('【様式5-10】雑費'!E58:E80,"立候補準備",'【様式5-10】雑費'!C58:D80)</f>
        <v>0</v>
      </c>
      <c r="F29" s="438"/>
      <c r="G29" s="439"/>
      <c r="H29" s="437">
        <f>SUMIF('【様式5-10】雑費'!E58:E80,"選 挙 運 動",'【様式5-10】雑費'!C58:D80)</f>
        <v>0</v>
      </c>
      <c r="I29" s="438"/>
      <c r="J29" s="439"/>
      <c r="K29" s="437">
        <f t="shared" si="3"/>
        <v>0</v>
      </c>
      <c r="L29" s="438"/>
      <c r="M29" s="439"/>
      <c r="O29" s="433"/>
      <c r="Q29" s="78"/>
    </row>
    <row r="30" spans="1:18" ht="27.9" customHeight="1" thickTop="1" x14ac:dyDescent="0.2">
      <c r="A30" s="440" t="s">
        <v>2</v>
      </c>
      <c r="B30" s="441"/>
      <c r="C30" s="441"/>
      <c r="D30" s="442"/>
      <c r="E30" s="443">
        <f>E18+E19+SUM(E22:G29)</f>
        <v>0</v>
      </c>
      <c r="F30" s="444"/>
      <c r="G30" s="445"/>
      <c r="H30" s="443">
        <f t="shared" ref="H30" si="4">H18+H19+SUM(H22:J29)</f>
        <v>0</v>
      </c>
      <c r="I30" s="444"/>
      <c r="J30" s="445"/>
      <c r="K30" s="443">
        <f t="shared" ref="K30" si="5">K18+K19+SUM(K22:M29)</f>
        <v>0</v>
      </c>
      <c r="L30" s="444"/>
      <c r="M30" s="445"/>
    </row>
    <row r="31" spans="1:18" ht="18.75" customHeight="1" thickBot="1" x14ac:dyDescent="0.25">
      <c r="A31" s="187" t="s">
        <v>200</v>
      </c>
      <c r="B31" s="3" t="s">
        <v>199</v>
      </c>
      <c r="C31" s="4"/>
      <c r="E31" s="45"/>
      <c r="F31" s="218" t="s">
        <v>97</v>
      </c>
      <c r="G31" s="218"/>
      <c r="H31" s="2"/>
      <c r="I31" s="2"/>
      <c r="M31" s="188" t="s">
        <v>198</v>
      </c>
      <c r="O31" s="433" t="s">
        <v>203</v>
      </c>
    </row>
    <row r="32" spans="1:18" ht="27.9" customHeight="1" x14ac:dyDescent="0.2">
      <c r="A32" s="446" t="s">
        <v>196</v>
      </c>
      <c r="B32" s="447"/>
      <c r="C32" s="447"/>
      <c r="D32" s="448"/>
      <c r="E32" s="449" t="s">
        <v>195</v>
      </c>
      <c r="F32" s="450"/>
      <c r="G32" s="451"/>
      <c r="H32" s="452" t="s">
        <v>194</v>
      </c>
      <c r="I32" s="447"/>
      <c r="J32" s="448"/>
      <c r="K32" s="453" t="s">
        <v>193</v>
      </c>
      <c r="L32" s="454"/>
      <c r="M32" s="455"/>
      <c r="O32" s="433"/>
    </row>
    <row r="33" spans="1:18" ht="27.9" customHeight="1" x14ac:dyDescent="0.2">
      <c r="A33" s="217" t="s">
        <v>192</v>
      </c>
      <c r="B33" s="434" t="s">
        <v>191</v>
      </c>
      <c r="C33" s="435"/>
      <c r="D33" s="436"/>
      <c r="E33" s="437">
        <f>SUMIF('【様式5-1】人件費'!E58:E80,"立候補準備",'【様式5-1】人件費'!C58:D80)</f>
        <v>0</v>
      </c>
      <c r="F33" s="438"/>
      <c r="G33" s="439"/>
      <c r="H33" s="437">
        <f>SUMIF('【様式5-1】人件費'!E58:E80,"選 挙 運 動",'【様式5-1】人件費'!C58:D80)</f>
        <v>0</v>
      </c>
      <c r="I33" s="438"/>
      <c r="J33" s="439"/>
      <c r="K33" s="437">
        <f t="shared" ref="K33:K39" si="6">E33+H33</f>
        <v>0</v>
      </c>
      <c r="L33" s="438"/>
      <c r="M33" s="439"/>
      <c r="O33" s="433"/>
    </row>
    <row r="34" spans="1:18" ht="27.9" customHeight="1" x14ac:dyDescent="0.2">
      <c r="A34" s="217" t="s">
        <v>190</v>
      </c>
      <c r="B34" s="434" t="s">
        <v>225</v>
      </c>
      <c r="C34" s="435"/>
      <c r="D34" s="436"/>
      <c r="E34" s="437">
        <f>E35+E36</f>
        <v>0</v>
      </c>
      <c r="F34" s="438"/>
      <c r="G34" s="439"/>
      <c r="H34" s="437">
        <f>H35+H36</f>
        <v>0</v>
      </c>
      <c r="I34" s="438"/>
      <c r="J34" s="439"/>
      <c r="K34" s="437">
        <f t="shared" si="6"/>
        <v>0</v>
      </c>
      <c r="L34" s="438"/>
      <c r="M34" s="439"/>
      <c r="O34" s="433"/>
    </row>
    <row r="35" spans="1:18" ht="27.9" customHeight="1" x14ac:dyDescent="0.2">
      <c r="A35" s="217"/>
      <c r="B35" s="434" t="s">
        <v>189</v>
      </c>
      <c r="C35" s="435"/>
      <c r="D35" s="436"/>
      <c r="E35" s="437">
        <f>SUMIF('【様式5-2の1】家屋費（選挙事務所費）'!E58:E80,"立候補準備",'【様式5-2の1】家屋費（選挙事務所費）'!C58:D80)</f>
        <v>0</v>
      </c>
      <c r="F35" s="438"/>
      <c r="G35" s="439"/>
      <c r="H35" s="437">
        <f>SUMIF('【様式5-2の1】家屋費（選挙事務所費）'!E58:E80,"選 挙 運 動",'【様式5-2の1】家屋費（選挙事務所費）'!C58:D80)</f>
        <v>0</v>
      </c>
      <c r="I35" s="438"/>
      <c r="J35" s="439"/>
      <c r="K35" s="437">
        <f t="shared" si="6"/>
        <v>0</v>
      </c>
      <c r="L35" s="438"/>
      <c r="M35" s="439"/>
      <c r="O35" s="433"/>
    </row>
    <row r="36" spans="1:18" ht="27.9" customHeight="1" x14ac:dyDescent="0.2">
      <c r="A36" s="217"/>
      <c r="B36" s="434" t="s">
        <v>188</v>
      </c>
      <c r="C36" s="435"/>
      <c r="D36" s="436"/>
      <c r="E36" s="437">
        <f>SUMIF('【様式5-2の2】家屋費（集合会場費）'!E58:E80,"立候補準備",'【様式5-2の2】家屋費（集合会場費）'!C58:D80)</f>
        <v>0</v>
      </c>
      <c r="F36" s="438"/>
      <c r="G36" s="439"/>
      <c r="H36" s="437">
        <f>SUMIF('【様式5-2の2】家屋費（集合会場費）'!E58:E80,"選 挙 運 動",'【様式5-2の2】家屋費（集合会場費）'!C58:D80)</f>
        <v>0</v>
      </c>
      <c r="I36" s="438"/>
      <c r="J36" s="439"/>
      <c r="K36" s="437">
        <f t="shared" si="6"/>
        <v>0</v>
      </c>
      <c r="L36" s="438"/>
      <c r="M36" s="439"/>
      <c r="O36" s="433"/>
    </row>
    <row r="37" spans="1:18" ht="27.9" customHeight="1" x14ac:dyDescent="0.2">
      <c r="A37" s="217" t="s">
        <v>187</v>
      </c>
      <c r="B37" s="434" t="s">
        <v>186</v>
      </c>
      <c r="C37" s="435"/>
      <c r="D37" s="436"/>
      <c r="E37" s="437">
        <f>SUMIF('【様式5-3】通信費'!E58:E80,"立候補準備",'【様式5-3】通信費'!C58:D80)</f>
        <v>0</v>
      </c>
      <c r="F37" s="438"/>
      <c r="G37" s="439"/>
      <c r="H37" s="437">
        <f>SUMIF('【様式5-3】通信費'!E58:E80,"選 挙 運 動",'【様式5-3】通信費'!C58:D80)</f>
        <v>0</v>
      </c>
      <c r="I37" s="438"/>
      <c r="J37" s="439"/>
      <c r="K37" s="437">
        <f t="shared" si="6"/>
        <v>0</v>
      </c>
      <c r="L37" s="438"/>
      <c r="M37" s="439"/>
      <c r="O37" s="433"/>
    </row>
    <row r="38" spans="1:18" ht="27.9" customHeight="1" x14ac:dyDescent="0.2">
      <c r="A38" s="217" t="s">
        <v>185</v>
      </c>
      <c r="B38" s="434" t="s">
        <v>184</v>
      </c>
      <c r="C38" s="435"/>
      <c r="D38" s="436"/>
      <c r="E38" s="437">
        <f>SUMIF('【様式5-4】交通費'!E58:E80,"立候補準備",'【様式5-4】交通費'!C58:D80)</f>
        <v>0</v>
      </c>
      <c r="F38" s="438"/>
      <c r="G38" s="439"/>
      <c r="H38" s="437">
        <f>SUMIF('【様式5-4】交通費'!E58:E80,"選 挙 運 動",'【様式5-4】交通費'!C58:D80)</f>
        <v>0</v>
      </c>
      <c r="I38" s="438"/>
      <c r="J38" s="439"/>
      <c r="K38" s="437">
        <f t="shared" si="6"/>
        <v>0</v>
      </c>
      <c r="L38" s="438"/>
      <c r="M38" s="439"/>
      <c r="O38" s="433"/>
    </row>
    <row r="39" spans="1:18" ht="27.9" customHeight="1" x14ac:dyDescent="0.2">
      <c r="A39" s="217" t="s">
        <v>183</v>
      </c>
      <c r="B39" s="434" t="s">
        <v>182</v>
      </c>
      <c r="C39" s="435"/>
      <c r="D39" s="436"/>
      <c r="E39" s="437">
        <f>SUMIF('【様式5-5】印刷費'!E58:E80,"立候補準備",'【様式5-5】印刷費'!C58:D80)</f>
        <v>0</v>
      </c>
      <c r="F39" s="438"/>
      <c r="G39" s="439"/>
      <c r="H39" s="437">
        <f>SUMIF('【様式5-5】印刷費'!E58:E80,"選 挙 運 動",'【様式5-5】印刷費'!C58:D80)</f>
        <v>0</v>
      </c>
      <c r="I39" s="438"/>
      <c r="J39" s="439"/>
      <c r="K39" s="437">
        <f t="shared" si="6"/>
        <v>0</v>
      </c>
      <c r="L39" s="438"/>
      <c r="M39" s="439"/>
      <c r="O39" s="433"/>
    </row>
    <row r="40" spans="1:18" ht="27.9" customHeight="1" x14ac:dyDescent="0.2">
      <c r="A40" s="217" t="s">
        <v>181</v>
      </c>
      <c r="B40" s="434" t="s">
        <v>180</v>
      </c>
      <c r="C40" s="435"/>
      <c r="D40" s="436"/>
      <c r="E40" s="437">
        <f>SUMIF('【様式5-6】広告費'!E58:E80,"立候補準備",'【様式5-6】広告費'!C58:D80)</f>
        <v>0</v>
      </c>
      <c r="F40" s="438"/>
      <c r="G40" s="439"/>
      <c r="H40" s="437">
        <f>SUMIF('【様式5-6】広告費'!E58:E80,"選 挙 運 動",'【様式5-6】広告費'!C58:D80)</f>
        <v>0</v>
      </c>
      <c r="I40" s="438"/>
      <c r="J40" s="439"/>
      <c r="K40" s="437">
        <f t="shared" ref="K40:K44" si="7">E40+H40</f>
        <v>0</v>
      </c>
      <c r="L40" s="438"/>
      <c r="M40" s="439"/>
      <c r="O40" s="433"/>
    </row>
    <row r="41" spans="1:18" ht="27.9" customHeight="1" x14ac:dyDescent="0.2">
      <c r="A41" s="217" t="s">
        <v>179</v>
      </c>
      <c r="B41" s="434" t="s">
        <v>178</v>
      </c>
      <c r="C41" s="435"/>
      <c r="D41" s="436"/>
      <c r="E41" s="437">
        <f>SUMIF('【様式5-7】文具費'!E58:E80,"立候補準備",'【様式5-7】文具費'!C58:D80)</f>
        <v>0</v>
      </c>
      <c r="F41" s="438"/>
      <c r="G41" s="439"/>
      <c r="H41" s="437">
        <f>SUMIF('【様式5-7】文具費'!E58:E80,"選 挙 運 動",'【様式5-7】文具費'!C58:D80)</f>
        <v>0</v>
      </c>
      <c r="I41" s="438"/>
      <c r="J41" s="439"/>
      <c r="K41" s="437">
        <f t="shared" si="7"/>
        <v>0</v>
      </c>
      <c r="L41" s="438"/>
      <c r="M41" s="439"/>
      <c r="O41" s="433"/>
      <c r="Q41" s="18"/>
      <c r="R41" s="86"/>
    </row>
    <row r="42" spans="1:18" ht="27.9" customHeight="1" x14ac:dyDescent="0.2">
      <c r="A42" s="217" t="s">
        <v>177</v>
      </c>
      <c r="B42" s="434" t="s">
        <v>176</v>
      </c>
      <c r="C42" s="435"/>
      <c r="D42" s="436"/>
      <c r="E42" s="437">
        <f>SUMIF('【様式5-8】食糧費'!E85:E107,"立候補準備",'【様式5-8】食糧費'!C85:D107)</f>
        <v>0</v>
      </c>
      <c r="F42" s="438"/>
      <c r="G42" s="439"/>
      <c r="H42" s="437">
        <f>SUMIF('【様式5-8】食糧費'!E85:E107,"選 挙 運 動",'【様式5-8】食糧費'!C85:D107)</f>
        <v>0</v>
      </c>
      <c r="I42" s="438"/>
      <c r="J42" s="439"/>
      <c r="K42" s="437">
        <f t="shared" si="7"/>
        <v>0</v>
      </c>
      <c r="L42" s="438"/>
      <c r="M42" s="439"/>
      <c r="O42" s="433"/>
      <c r="Q42" s="18"/>
      <c r="R42" s="86"/>
    </row>
    <row r="43" spans="1:18" ht="27.9" customHeight="1" x14ac:dyDescent="0.2">
      <c r="A43" s="217" t="s">
        <v>175</v>
      </c>
      <c r="B43" s="434" t="s">
        <v>174</v>
      </c>
      <c r="C43" s="435"/>
      <c r="D43" s="436"/>
      <c r="E43" s="437">
        <f>SUMIF('【様式5-9】休泊費'!E58:E80,"立候補準備",'【様式5-9】休泊費'!C58:D80)</f>
        <v>0</v>
      </c>
      <c r="F43" s="438"/>
      <c r="G43" s="439"/>
      <c r="H43" s="437">
        <f>SUMIF('【様式5-9】休泊費'!E58:E80,"選 挙 運 動",'【様式5-9】休泊費'!C58:D80)</f>
        <v>0</v>
      </c>
      <c r="I43" s="438"/>
      <c r="J43" s="439"/>
      <c r="K43" s="437">
        <f t="shared" si="7"/>
        <v>0</v>
      </c>
      <c r="L43" s="438"/>
      <c r="M43" s="439"/>
      <c r="O43" s="433"/>
      <c r="Q43" s="18"/>
    </row>
    <row r="44" spans="1:18" ht="27.9" customHeight="1" thickBot="1" x14ac:dyDescent="0.25">
      <c r="A44" s="217" t="s">
        <v>173</v>
      </c>
      <c r="B44" s="434" t="s">
        <v>172</v>
      </c>
      <c r="C44" s="435"/>
      <c r="D44" s="436"/>
      <c r="E44" s="437">
        <f>SUMIF('【様式5-10】雑費'!E85:E107,"立候補準備",'【様式5-10】雑費'!C85:D107)</f>
        <v>0</v>
      </c>
      <c r="F44" s="438"/>
      <c r="G44" s="439"/>
      <c r="H44" s="437">
        <f>SUMIF('【様式5-10】雑費'!E85:E107,"選 挙 運 動",'【様式5-10】雑費'!C85:D107)</f>
        <v>0</v>
      </c>
      <c r="I44" s="438"/>
      <c r="J44" s="439"/>
      <c r="K44" s="437">
        <f t="shared" si="7"/>
        <v>0</v>
      </c>
      <c r="L44" s="438"/>
      <c r="M44" s="439"/>
      <c r="O44" s="433"/>
      <c r="Q44" s="78"/>
    </row>
    <row r="45" spans="1:18" ht="27.9" customHeight="1" thickTop="1" x14ac:dyDescent="0.2">
      <c r="A45" s="440" t="s">
        <v>2</v>
      </c>
      <c r="B45" s="441"/>
      <c r="C45" s="441"/>
      <c r="D45" s="442"/>
      <c r="E45" s="443">
        <f>E33+E34+SUM(E37:G44)</f>
        <v>0</v>
      </c>
      <c r="F45" s="444"/>
      <c r="G45" s="445"/>
      <c r="H45" s="443">
        <f t="shared" ref="H45" si="8">H33+H34+SUM(H37:J44)</f>
        <v>0</v>
      </c>
      <c r="I45" s="444"/>
      <c r="J45" s="445"/>
      <c r="K45" s="443">
        <f t="shared" ref="K45" si="9">K33+K34+SUM(K37:M44)</f>
        <v>0</v>
      </c>
      <c r="L45" s="444"/>
      <c r="M45" s="445"/>
    </row>
    <row r="46" spans="1:18" ht="18.75" customHeight="1" thickBot="1" x14ac:dyDescent="0.25">
      <c r="A46" s="187" t="s">
        <v>200</v>
      </c>
      <c r="B46" s="3" t="s">
        <v>199</v>
      </c>
      <c r="C46" s="4"/>
      <c r="E46" s="45"/>
      <c r="F46" s="218" t="s">
        <v>98</v>
      </c>
      <c r="G46" s="218"/>
      <c r="H46" s="2"/>
      <c r="I46" s="2"/>
      <c r="M46" s="188" t="s">
        <v>198</v>
      </c>
      <c r="O46" s="433" t="s">
        <v>204</v>
      </c>
    </row>
    <row r="47" spans="1:18" ht="27.9" customHeight="1" x14ac:dyDescent="0.2">
      <c r="A47" s="446" t="s">
        <v>196</v>
      </c>
      <c r="B47" s="447"/>
      <c r="C47" s="447"/>
      <c r="D47" s="448"/>
      <c r="E47" s="449" t="s">
        <v>195</v>
      </c>
      <c r="F47" s="450"/>
      <c r="G47" s="451"/>
      <c r="H47" s="452" t="s">
        <v>194</v>
      </c>
      <c r="I47" s="447"/>
      <c r="J47" s="448"/>
      <c r="K47" s="453" t="s">
        <v>193</v>
      </c>
      <c r="L47" s="454"/>
      <c r="M47" s="455"/>
      <c r="O47" s="433"/>
    </row>
    <row r="48" spans="1:18" ht="27.9" customHeight="1" x14ac:dyDescent="0.2">
      <c r="A48" s="217" t="s">
        <v>192</v>
      </c>
      <c r="B48" s="434" t="s">
        <v>191</v>
      </c>
      <c r="C48" s="435"/>
      <c r="D48" s="436"/>
      <c r="E48" s="437">
        <f>SUMIF('【様式5-1】人件費'!E85:E107,"立候補準備",'【様式5-1】人件費'!C85:D107)</f>
        <v>0</v>
      </c>
      <c r="F48" s="438"/>
      <c r="G48" s="439"/>
      <c r="H48" s="437">
        <f>SUMIF('【様式5-1】人件費'!E85:E107,"選 挙 運 動",'【様式5-1】人件費'!C85:D107)</f>
        <v>0</v>
      </c>
      <c r="I48" s="438"/>
      <c r="J48" s="439"/>
      <c r="K48" s="437">
        <f t="shared" ref="K48:K54" si="10">E48+H48</f>
        <v>0</v>
      </c>
      <c r="L48" s="438"/>
      <c r="M48" s="439"/>
      <c r="O48" s="433"/>
    </row>
    <row r="49" spans="1:18" ht="27.9" customHeight="1" x14ac:dyDescent="0.2">
      <c r="A49" s="217" t="s">
        <v>190</v>
      </c>
      <c r="B49" s="434" t="s">
        <v>225</v>
      </c>
      <c r="C49" s="435"/>
      <c r="D49" s="436"/>
      <c r="E49" s="437">
        <f>E50+E51</f>
        <v>0</v>
      </c>
      <c r="F49" s="438"/>
      <c r="G49" s="439"/>
      <c r="H49" s="437">
        <f>H50+H51</f>
        <v>0</v>
      </c>
      <c r="I49" s="438"/>
      <c r="J49" s="439"/>
      <c r="K49" s="437">
        <f t="shared" si="10"/>
        <v>0</v>
      </c>
      <c r="L49" s="438"/>
      <c r="M49" s="439"/>
      <c r="O49" s="433"/>
    </row>
    <row r="50" spans="1:18" ht="27.9" customHeight="1" x14ac:dyDescent="0.2">
      <c r="A50" s="217"/>
      <c r="B50" s="434" t="s">
        <v>189</v>
      </c>
      <c r="C50" s="435"/>
      <c r="D50" s="436"/>
      <c r="E50" s="437">
        <f>SUMIF('【様式5-2の1】家屋費（選挙事務所費）'!E85:E107,"立候補準備",'【様式5-2の1】家屋費（選挙事務所費）'!C85:D107)</f>
        <v>0</v>
      </c>
      <c r="F50" s="438"/>
      <c r="G50" s="439"/>
      <c r="H50" s="437">
        <f>SUMIF('【様式5-2の1】家屋費（選挙事務所費）'!E85:E107,"選 挙 運 動",'【様式5-2の1】家屋費（選挙事務所費）'!C85:D107)</f>
        <v>0</v>
      </c>
      <c r="I50" s="438"/>
      <c r="J50" s="439"/>
      <c r="K50" s="437">
        <f t="shared" si="10"/>
        <v>0</v>
      </c>
      <c r="L50" s="438"/>
      <c r="M50" s="439"/>
      <c r="O50" s="433"/>
    </row>
    <row r="51" spans="1:18" ht="27.9" customHeight="1" x14ac:dyDescent="0.2">
      <c r="A51" s="217"/>
      <c r="B51" s="434" t="s">
        <v>188</v>
      </c>
      <c r="C51" s="435"/>
      <c r="D51" s="436"/>
      <c r="E51" s="437">
        <f>SUMIF('【様式5-2の2】家屋費（集合会場費）'!E85:E107,"立候補準備",'【様式5-2の2】家屋費（集合会場費）'!C85:D107)</f>
        <v>0</v>
      </c>
      <c r="F51" s="438"/>
      <c r="G51" s="439"/>
      <c r="H51" s="437">
        <f>SUMIF('【様式5-2の2】家屋費（集合会場費）'!E85:E107,"選 挙 運 動",'【様式5-2の2】家屋費（集合会場費）'!C85:D107)</f>
        <v>0</v>
      </c>
      <c r="I51" s="438"/>
      <c r="J51" s="439"/>
      <c r="K51" s="437">
        <f t="shared" si="10"/>
        <v>0</v>
      </c>
      <c r="L51" s="438"/>
      <c r="M51" s="439"/>
      <c r="O51" s="433"/>
    </row>
    <row r="52" spans="1:18" ht="27.9" customHeight="1" x14ac:dyDescent="0.2">
      <c r="A52" s="217" t="s">
        <v>187</v>
      </c>
      <c r="B52" s="434" t="s">
        <v>186</v>
      </c>
      <c r="C52" s="435"/>
      <c r="D52" s="436"/>
      <c r="E52" s="437">
        <f>SUMIF('【様式5-3】通信費'!E85:E107,"立候補準備",'【様式5-3】通信費'!C85:D107)</f>
        <v>0</v>
      </c>
      <c r="F52" s="438"/>
      <c r="G52" s="439"/>
      <c r="H52" s="437">
        <f>SUMIF('【様式5-3】通信費'!E85:E107,"選 挙 運 動",'【様式5-3】通信費'!C85:D107)</f>
        <v>0</v>
      </c>
      <c r="I52" s="438"/>
      <c r="J52" s="439"/>
      <c r="K52" s="437">
        <f t="shared" si="10"/>
        <v>0</v>
      </c>
      <c r="L52" s="438"/>
      <c r="M52" s="439"/>
      <c r="O52" s="433"/>
    </row>
    <row r="53" spans="1:18" ht="27.9" customHeight="1" x14ac:dyDescent="0.2">
      <c r="A53" s="217" t="s">
        <v>185</v>
      </c>
      <c r="B53" s="434" t="s">
        <v>184</v>
      </c>
      <c r="C53" s="435"/>
      <c r="D53" s="436"/>
      <c r="E53" s="437">
        <f>SUMIF('【様式5-4】交通費'!E85:E107,"立候補準備",'【様式5-4】交通費'!C85:D107)</f>
        <v>0</v>
      </c>
      <c r="F53" s="438"/>
      <c r="G53" s="439"/>
      <c r="H53" s="437">
        <f>SUMIF('【様式5-4】交通費'!E85:E107,"選 挙 運 動",'【様式5-4】交通費'!C85:D107)</f>
        <v>0</v>
      </c>
      <c r="I53" s="438"/>
      <c r="J53" s="439"/>
      <c r="K53" s="437">
        <f t="shared" si="10"/>
        <v>0</v>
      </c>
      <c r="L53" s="438"/>
      <c r="M53" s="439"/>
      <c r="O53" s="433"/>
    </row>
    <row r="54" spans="1:18" ht="27.9" customHeight="1" x14ac:dyDescent="0.2">
      <c r="A54" s="217" t="s">
        <v>183</v>
      </c>
      <c r="B54" s="434" t="s">
        <v>182</v>
      </c>
      <c r="C54" s="435"/>
      <c r="D54" s="436"/>
      <c r="E54" s="437">
        <f>SUMIF('【様式5-5】印刷費'!E85:E107,"立候補準備",'【様式5-5】印刷費'!C85:D107)</f>
        <v>0</v>
      </c>
      <c r="F54" s="438"/>
      <c r="G54" s="439"/>
      <c r="H54" s="437">
        <f>SUMIF('【様式5-5】印刷費'!E85:E107,"選 挙 運 動",'【様式5-5】印刷費'!C85:D107)</f>
        <v>0</v>
      </c>
      <c r="I54" s="438"/>
      <c r="J54" s="439"/>
      <c r="K54" s="437">
        <f t="shared" si="10"/>
        <v>0</v>
      </c>
      <c r="L54" s="438"/>
      <c r="M54" s="439"/>
      <c r="O54" s="433"/>
    </row>
    <row r="55" spans="1:18" ht="27.9" customHeight="1" x14ac:dyDescent="0.2">
      <c r="A55" s="217" t="s">
        <v>181</v>
      </c>
      <c r="B55" s="434" t="s">
        <v>180</v>
      </c>
      <c r="C55" s="435"/>
      <c r="D55" s="436"/>
      <c r="E55" s="437">
        <f>SUMIF('【様式5-6】広告費'!E85:E107,"立候補準備",'【様式5-6】広告費'!C85:D107)</f>
        <v>0</v>
      </c>
      <c r="F55" s="438"/>
      <c r="G55" s="439"/>
      <c r="H55" s="437">
        <f>SUMIF('【様式5-6】広告費'!E85:E107,"選 挙 運 動",'【様式5-6】広告費'!C85:D107)</f>
        <v>0</v>
      </c>
      <c r="I55" s="438"/>
      <c r="J55" s="439"/>
      <c r="K55" s="437">
        <f t="shared" ref="K55:K59" si="11">E55+H55</f>
        <v>0</v>
      </c>
      <c r="L55" s="438"/>
      <c r="M55" s="439"/>
      <c r="O55" s="433"/>
    </row>
    <row r="56" spans="1:18" ht="27.9" customHeight="1" x14ac:dyDescent="0.2">
      <c r="A56" s="217" t="s">
        <v>179</v>
      </c>
      <c r="B56" s="434" t="s">
        <v>178</v>
      </c>
      <c r="C56" s="435"/>
      <c r="D56" s="436"/>
      <c r="E56" s="437">
        <f>SUMIF('【様式5-7】文具費'!E85:E107,"立候補準備",'【様式5-7】文具費'!C85:D107)</f>
        <v>0</v>
      </c>
      <c r="F56" s="438"/>
      <c r="G56" s="439"/>
      <c r="H56" s="437">
        <f>SUMIF('【様式5-7】文具費'!E85:E107,"選 挙 運 動",'【様式5-7】文具費'!C85:D107)</f>
        <v>0</v>
      </c>
      <c r="I56" s="438"/>
      <c r="J56" s="439"/>
      <c r="K56" s="437">
        <f t="shared" si="11"/>
        <v>0</v>
      </c>
      <c r="L56" s="438"/>
      <c r="M56" s="439"/>
      <c r="O56" s="433"/>
      <c r="Q56" s="18"/>
      <c r="R56" s="86"/>
    </row>
    <row r="57" spans="1:18" ht="27.9" customHeight="1" x14ac:dyDescent="0.2">
      <c r="A57" s="217" t="s">
        <v>177</v>
      </c>
      <c r="B57" s="434" t="s">
        <v>176</v>
      </c>
      <c r="C57" s="435"/>
      <c r="D57" s="436"/>
      <c r="E57" s="437">
        <f>SUMIF('【様式5-8】食糧費'!E112:E134,"立候補準備",'【様式5-8】食糧費'!C112:D134)</f>
        <v>0</v>
      </c>
      <c r="F57" s="438"/>
      <c r="G57" s="439"/>
      <c r="H57" s="437">
        <f>SUMIF('【様式5-8】食糧費'!E112:E134,"選 挙 運 動",'【様式5-8】食糧費'!C112:D134)</f>
        <v>0</v>
      </c>
      <c r="I57" s="438"/>
      <c r="J57" s="439"/>
      <c r="K57" s="437">
        <f t="shared" si="11"/>
        <v>0</v>
      </c>
      <c r="L57" s="438"/>
      <c r="M57" s="439"/>
      <c r="O57" s="433"/>
      <c r="Q57" s="18"/>
      <c r="R57" s="86"/>
    </row>
    <row r="58" spans="1:18" ht="27.9" customHeight="1" x14ac:dyDescent="0.2">
      <c r="A58" s="217" t="s">
        <v>175</v>
      </c>
      <c r="B58" s="434" t="s">
        <v>174</v>
      </c>
      <c r="C58" s="435"/>
      <c r="D58" s="436"/>
      <c r="E58" s="437">
        <f>SUMIF('【様式5-9】休泊費'!E85:E107,"立候補準備",'【様式5-9】休泊費'!C85:D107)</f>
        <v>0</v>
      </c>
      <c r="F58" s="438"/>
      <c r="G58" s="439"/>
      <c r="H58" s="437">
        <f>SUMIF('【様式5-9】休泊費'!E85:E107,"選 挙 運 動",'【様式5-9】休泊費'!C85:D107)</f>
        <v>0</v>
      </c>
      <c r="I58" s="438"/>
      <c r="J58" s="439"/>
      <c r="K58" s="437">
        <f t="shared" si="11"/>
        <v>0</v>
      </c>
      <c r="L58" s="438"/>
      <c r="M58" s="439"/>
      <c r="O58" s="433"/>
      <c r="Q58" s="18"/>
    </row>
    <row r="59" spans="1:18" ht="27.9" customHeight="1" thickBot="1" x14ac:dyDescent="0.25">
      <c r="A59" s="217" t="s">
        <v>173</v>
      </c>
      <c r="B59" s="434" t="s">
        <v>172</v>
      </c>
      <c r="C59" s="435"/>
      <c r="D59" s="436"/>
      <c r="E59" s="437">
        <f>SUMIF('【様式5-10】雑費'!E112:E134,"立候補準備",'【様式5-10】雑費'!C112:D134)</f>
        <v>0</v>
      </c>
      <c r="F59" s="438"/>
      <c r="G59" s="439"/>
      <c r="H59" s="437">
        <f>SUMIF('【様式5-10】雑費'!E112:E134,"選 挙 運 動",'【様式5-10】雑費'!C112:D134)</f>
        <v>0</v>
      </c>
      <c r="I59" s="438"/>
      <c r="J59" s="439"/>
      <c r="K59" s="437">
        <f t="shared" si="11"/>
        <v>0</v>
      </c>
      <c r="L59" s="438"/>
      <c r="M59" s="439"/>
      <c r="O59" s="433"/>
      <c r="Q59" s="78"/>
    </row>
    <row r="60" spans="1:18" ht="27.9" customHeight="1" thickTop="1" x14ac:dyDescent="0.2">
      <c r="A60" s="440" t="s">
        <v>2</v>
      </c>
      <c r="B60" s="441"/>
      <c r="C60" s="441"/>
      <c r="D60" s="442"/>
      <c r="E60" s="443">
        <f>E48+E49+SUM(E52:G59)</f>
        <v>0</v>
      </c>
      <c r="F60" s="444"/>
      <c r="G60" s="445"/>
      <c r="H60" s="443">
        <f t="shared" ref="H60" si="12">H48+H49+SUM(H52:J59)</f>
        <v>0</v>
      </c>
      <c r="I60" s="444"/>
      <c r="J60" s="445"/>
      <c r="K60" s="443">
        <f t="shared" ref="K60" si="13">K48+K49+SUM(K52:M59)</f>
        <v>0</v>
      </c>
      <c r="L60" s="444"/>
      <c r="M60" s="445"/>
    </row>
  </sheetData>
  <sheetProtection sheet="1" objects="1" scenarios="1"/>
  <mergeCells count="228">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O1:O14"/>
    <mergeCell ref="O16:O29"/>
    <mergeCell ref="A17:D17"/>
    <mergeCell ref="E17:G17"/>
    <mergeCell ref="H17:J17"/>
    <mergeCell ref="K17:M17"/>
    <mergeCell ref="B18:D18"/>
    <mergeCell ref="E18:G18"/>
    <mergeCell ref="H18:J18"/>
    <mergeCell ref="K18:M18"/>
    <mergeCell ref="A2:D2"/>
    <mergeCell ref="B3:D3"/>
    <mergeCell ref="B4:D4"/>
    <mergeCell ref="B5:D5"/>
    <mergeCell ref="A15:D15"/>
    <mergeCell ref="B14:D14"/>
    <mergeCell ref="B12:D12"/>
    <mergeCell ref="B13:D13"/>
    <mergeCell ref="B6:D6"/>
    <mergeCell ref="E3:G3"/>
    <mergeCell ref="E2:G2"/>
    <mergeCell ref="H2:J2"/>
    <mergeCell ref="B7:D7"/>
    <mergeCell ref="B8:D8"/>
    <mergeCell ref="B22:D22"/>
    <mergeCell ref="E22:G22"/>
    <mergeCell ref="H22:J22"/>
    <mergeCell ref="K22:M22"/>
    <mergeCell ref="B19:D19"/>
    <mergeCell ref="E19:G19"/>
    <mergeCell ref="H19:J19"/>
    <mergeCell ref="K19:M19"/>
    <mergeCell ref="B20:D20"/>
    <mergeCell ref="E20:G20"/>
    <mergeCell ref="H20:J20"/>
    <mergeCell ref="K20:M20"/>
    <mergeCell ref="H7:J7"/>
    <mergeCell ref="H8:J8"/>
    <mergeCell ref="H9:J9"/>
    <mergeCell ref="H10:J10"/>
    <mergeCell ref="B25:D25"/>
    <mergeCell ref="E25:G25"/>
    <mergeCell ref="H25:J25"/>
    <mergeCell ref="K25:M25"/>
    <mergeCell ref="B26:D26"/>
    <mergeCell ref="E26:G26"/>
    <mergeCell ref="H26:J26"/>
    <mergeCell ref="K26:M26"/>
    <mergeCell ref="B23:D23"/>
    <mergeCell ref="E23:G23"/>
    <mergeCell ref="H23:J23"/>
    <mergeCell ref="K23:M23"/>
    <mergeCell ref="B24:D24"/>
    <mergeCell ref="E24:G24"/>
    <mergeCell ref="H24:J24"/>
    <mergeCell ref="K24:M24"/>
    <mergeCell ref="B21:D21"/>
    <mergeCell ref="E21:G21"/>
    <mergeCell ref="H21:J21"/>
    <mergeCell ref="K21:M21"/>
    <mergeCell ref="B29:D29"/>
    <mergeCell ref="E29:G29"/>
    <mergeCell ref="H29:J29"/>
    <mergeCell ref="K29:M29"/>
    <mergeCell ref="A30:D30"/>
    <mergeCell ref="E30:G30"/>
    <mergeCell ref="H30:J30"/>
    <mergeCell ref="K30:M30"/>
    <mergeCell ref="B27:D27"/>
    <mergeCell ref="E27:G27"/>
    <mergeCell ref="H27:J27"/>
    <mergeCell ref="K27:M27"/>
    <mergeCell ref="B28:D28"/>
    <mergeCell ref="E28:G28"/>
    <mergeCell ref="H28:J28"/>
    <mergeCell ref="K28:M28"/>
    <mergeCell ref="O31:O44"/>
    <mergeCell ref="A32:D32"/>
    <mergeCell ref="E32:G32"/>
    <mergeCell ref="H32:J32"/>
    <mergeCell ref="K32:M32"/>
    <mergeCell ref="B33:D33"/>
    <mergeCell ref="E33:G33"/>
    <mergeCell ref="H33:J33"/>
    <mergeCell ref="K33:M33"/>
    <mergeCell ref="B34:D34"/>
    <mergeCell ref="B36:D36"/>
    <mergeCell ref="E36:G36"/>
    <mergeCell ref="H36:J36"/>
    <mergeCell ref="K36:M36"/>
    <mergeCell ref="B37:D37"/>
    <mergeCell ref="E37:G37"/>
    <mergeCell ref="H37:J37"/>
    <mergeCell ref="K37:M37"/>
    <mergeCell ref="E34:G34"/>
    <mergeCell ref="H34:J34"/>
    <mergeCell ref="K34:M34"/>
    <mergeCell ref="B35:D35"/>
    <mergeCell ref="E35:G35"/>
    <mergeCell ref="H35:J35"/>
    <mergeCell ref="K35:M3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B44:D44"/>
    <mergeCell ref="E44:G44"/>
    <mergeCell ref="H44:J44"/>
    <mergeCell ref="K44:M44"/>
    <mergeCell ref="A45:D45"/>
    <mergeCell ref="E45:G45"/>
    <mergeCell ref="H45:J45"/>
    <mergeCell ref="K45:M45"/>
    <mergeCell ref="B42:D42"/>
    <mergeCell ref="E42:G42"/>
    <mergeCell ref="H42:J42"/>
    <mergeCell ref="K42:M42"/>
    <mergeCell ref="B43:D43"/>
    <mergeCell ref="E43:G43"/>
    <mergeCell ref="H43:J43"/>
    <mergeCell ref="K43:M43"/>
    <mergeCell ref="O46:O59"/>
    <mergeCell ref="A47:D47"/>
    <mergeCell ref="E47:G47"/>
    <mergeCell ref="H47:J47"/>
    <mergeCell ref="K47:M47"/>
    <mergeCell ref="B48:D48"/>
    <mergeCell ref="E48:G48"/>
    <mergeCell ref="H48:J48"/>
    <mergeCell ref="K48:M48"/>
    <mergeCell ref="B49:D49"/>
    <mergeCell ref="B51:D51"/>
    <mergeCell ref="E51:G51"/>
    <mergeCell ref="H51:J51"/>
    <mergeCell ref="K51:M51"/>
    <mergeCell ref="B52:D52"/>
    <mergeCell ref="E52:G52"/>
    <mergeCell ref="H52:J52"/>
    <mergeCell ref="K52:M52"/>
    <mergeCell ref="E49:G49"/>
    <mergeCell ref="H49:J49"/>
    <mergeCell ref="K49:M49"/>
    <mergeCell ref="B50:D50"/>
    <mergeCell ref="E50:G50"/>
    <mergeCell ref="H50:J50"/>
    <mergeCell ref="K50:M50"/>
    <mergeCell ref="B55:D55"/>
    <mergeCell ref="E55:G55"/>
    <mergeCell ref="H55:J55"/>
    <mergeCell ref="K55:M55"/>
    <mergeCell ref="B56:D56"/>
    <mergeCell ref="E56:G56"/>
    <mergeCell ref="H56:J56"/>
    <mergeCell ref="K56:M56"/>
    <mergeCell ref="B53:D53"/>
    <mergeCell ref="E53:G53"/>
    <mergeCell ref="H53:J53"/>
    <mergeCell ref="K53:M53"/>
    <mergeCell ref="B54:D54"/>
    <mergeCell ref="E54:G54"/>
    <mergeCell ref="H54:J54"/>
    <mergeCell ref="K54:M54"/>
    <mergeCell ref="B59:D59"/>
    <mergeCell ref="E59:G59"/>
    <mergeCell ref="H59:J59"/>
    <mergeCell ref="K59:M59"/>
    <mergeCell ref="A60:D60"/>
    <mergeCell ref="E60:G60"/>
    <mergeCell ref="H60:J60"/>
    <mergeCell ref="K60:M60"/>
    <mergeCell ref="B57:D57"/>
    <mergeCell ref="E57:G57"/>
    <mergeCell ref="H57:J57"/>
    <mergeCell ref="K57:M57"/>
    <mergeCell ref="B58:D58"/>
    <mergeCell ref="E58:G58"/>
    <mergeCell ref="H58:J58"/>
    <mergeCell ref="K58:M58"/>
  </mergeCells>
  <phoneticPr fontId="2"/>
  <pageMargins left="0.51181102362204722" right="0.39370078740157483" top="0.47244094488188981" bottom="0.31496062992125984" header="0.35433070866141736" footer="0.19685039370078741"/>
  <pageSetup paperSize="9" orientation="landscape" r:id="rId1"/>
  <headerFooter alignWithMargins="0">
    <oddFooter>&amp;L&amp;"ＭＳ Ｐ明朝,標準"（注）「計」欄の算出について、「（2）家屋費　（①＋②）」を重複して計算しないように、ご注意ください。</oddFooter>
  </headerFooter>
  <rowBreaks count="3" manualBreakCount="3">
    <brk id="15" max="12" man="1"/>
    <brk id="30" max="12" man="1"/>
    <brk id="45" max="1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O108"/>
  <sheetViews>
    <sheetView view="pageBreakPreview" zoomScale="85" zoomScaleNormal="100" zoomScaleSheetLayoutView="85" workbookViewId="0">
      <pane ySplit="3" topLeftCell="A4" activePane="bottomLeft" state="frozen"/>
      <selection activeCell="BH19" sqref="BH19"/>
      <selection pane="bottomLeft" activeCell="M17" sqref="M17"/>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44140625" style="1" customWidth="1"/>
    <col min="13" max="13" width="9" style="1"/>
    <col min="14" max="14" width="11" style="1" bestFit="1" customWidth="1"/>
    <col min="15" max="16384" width="9" style="1"/>
  </cols>
  <sheetData>
    <row r="1" spans="1:13" ht="18.75" customHeight="1" thickBot="1" x14ac:dyDescent="0.25">
      <c r="A1" s="187" t="s">
        <v>94</v>
      </c>
      <c r="B1" s="3" t="s">
        <v>161</v>
      </c>
      <c r="C1" s="4"/>
      <c r="D1" s="2"/>
      <c r="E1" s="45"/>
      <c r="F1" s="45"/>
      <c r="G1" s="149" t="s">
        <v>155</v>
      </c>
      <c r="K1" s="188" t="s">
        <v>93</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32" t="s">
        <v>1</v>
      </c>
      <c r="I3" s="31" t="s">
        <v>44</v>
      </c>
      <c r="J3" s="464"/>
      <c r="K3" s="416"/>
      <c r="M3" s="433"/>
    </row>
    <row r="4" spans="1:13" ht="22.5" customHeight="1" x14ac:dyDescent="0.2">
      <c r="A4" s="467"/>
      <c r="B4" s="468"/>
      <c r="C4" s="371"/>
      <c r="D4" s="372"/>
      <c r="E4" s="52"/>
      <c r="F4" s="225"/>
      <c r="G4" s="229"/>
      <c r="H4" s="229"/>
      <c r="I4" s="225"/>
      <c r="J4" s="249"/>
      <c r="K4" s="250"/>
      <c r="M4" s="433"/>
    </row>
    <row r="5" spans="1:13" ht="22.5" customHeight="1" x14ac:dyDescent="0.2">
      <c r="A5" s="467"/>
      <c r="B5" s="468"/>
      <c r="C5" s="371"/>
      <c r="D5" s="372"/>
      <c r="E5" s="52"/>
      <c r="F5" s="295"/>
      <c r="G5" s="227"/>
      <c r="H5" s="227"/>
      <c r="I5" s="33"/>
      <c r="J5" s="41"/>
      <c r="K5" s="38"/>
      <c r="M5" s="433"/>
    </row>
    <row r="6" spans="1:13" ht="22.5" customHeight="1" x14ac:dyDescent="0.2">
      <c r="A6" s="467"/>
      <c r="B6" s="468"/>
      <c r="C6" s="371"/>
      <c r="D6" s="372"/>
      <c r="E6" s="52"/>
      <c r="F6" s="295"/>
      <c r="G6" s="227"/>
      <c r="H6" s="227"/>
      <c r="I6" s="33"/>
      <c r="J6" s="51"/>
      <c r="K6" s="39"/>
      <c r="M6" s="433"/>
    </row>
    <row r="7" spans="1:13" ht="22.5" customHeight="1" x14ac:dyDescent="0.2">
      <c r="A7" s="467"/>
      <c r="B7" s="468"/>
      <c r="C7" s="371"/>
      <c r="D7" s="372"/>
      <c r="E7" s="52"/>
      <c r="F7" s="295"/>
      <c r="G7" s="227"/>
      <c r="H7" s="227"/>
      <c r="I7" s="33"/>
      <c r="J7" s="51"/>
      <c r="K7" s="39"/>
      <c r="M7" s="433"/>
    </row>
    <row r="8" spans="1:13" ht="22.5" customHeight="1" x14ac:dyDescent="0.2">
      <c r="A8" s="467"/>
      <c r="B8" s="468"/>
      <c r="C8" s="371"/>
      <c r="D8" s="372"/>
      <c r="E8" s="52"/>
      <c r="F8" s="295"/>
      <c r="G8" s="227"/>
      <c r="H8" s="227"/>
      <c r="I8" s="33"/>
      <c r="J8" s="51"/>
      <c r="K8" s="39"/>
      <c r="M8" s="433"/>
    </row>
    <row r="9" spans="1:13" ht="22.5" customHeight="1" x14ac:dyDescent="0.2">
      <c r="A9" s="467"/>
      <c r="B9" s="468"/>
      <c r="C9" s="371"/>
      <c r="D9" s="372"/>
      <c r="E9" s="52"/>
      <c r="F9" s="295"/>
      <c r="G9" s="227"/>
      <c r="H9" s="227"/>
      <c r="I9" s="33"/>
      <c r="J9" s="51"/>
      <c r="K9" s="39"/>
      <c r="M9" s="433"/>
    </row>
    <row r="10" spans="1:13" ht="22.5" customHeight="1" x14ac:dyDescent="0.2">
      <c r="A10" s="467"/>
      <c r="B10" s="468"/>
      <c r="C10" s="371"/>
      <c r="D10" s="372"/>
      <c r="E10" s="52"/>
      <c r="F10" s="295"/>
      <c r="G10" s="227"/>
      <c r="H10" s="227"/>
      <c r="I10" s="33"/>
      <c r="J10" s="51"/>
      <c r="K10" s="39"/>
      <c r="M10" s="433"/>
    </row>
    <row r="11" spans="1:13" ht="22.5" customHeight="1" x14ac:dyDescent="0.2">
      <c r="A11" s="467"/>
      <c r="B11" s="468"/>
      <c r="C11" s="371"/>
      <c r="D11" s="372"/>
      <c r="E11" s="52"/>
      <c r="F11" s="295"/>
      <c r="G11" s="227"/>
      <c r="H11" s="227"/>
      <c r="I11" s="33"/>
      <c r="J11" s="51"/>
      <c r="K11" s="39"/>
      <c r="M11" s="433"/>
    </row>
    <row r="12" spans="1:13" ht="22.5" customHeight="1" x14ac:dyDescent="0.2">
      <c r="A12" s="467"/>
      <c r="B12" s="468"/>
      <c r="C12" s="371"/>
      <c r="D12" s="372"/>
      <c r="E12" s="52"/>
      <c r="F12" s="295"/>
      <c r="G12" s="227"/>
      <c r="H12" s="227"/>
      <c r="I12" s="33"/>
      <c r="J12" s="51"/>
      <c r="K12" s="39"/>
      <c r="M12" s="433"/>
    </row>
    <row r="13" spans="1:13" ht="22.5" customHeight="1" x14ac:dyDescent="0.2">
      <c r="A13" s="467"/>
      <c r="B13" s="468"/>
      <c r="C13" s="371"/>
      <c r="D13" s="372"/>
      <c r="E13" s="52"/>
      <c r="F13" s="295"/>
      <c r="G13" s="227"/>
      <c r="H13" s="227"/>
      <c r="I13" s="33"/>
      <c r="J13" s="51"/>
      <c r="K13" s="39"/>
      <c r="M13" s="433"/>
    </row>
    <row r="14" spans="1:13" ht="22.5" customHeight="1" x14ac:dyDescent="0.2">
      <c r="A14" s="467"/>
      <c r="B14" s="468"/>
      <c r="C14" s="371"/>
      <c r="D14" s="372"/>
      <c r="E14" s="52"/>
      <c r="F14" s="295"/>
      <c r="G14" s="227"/>
      <c r="H14" s="227"/>
      <c r="I14" s="33"/>
      <c r="J14" s="41"/>
      <c r="K14" s="39"/>
      <c r="M14" s="433"/>
    </row>
    <row r="15" spans="1:13" ht="22.5" customHeight="1" x14ac:dyDescent="0.2">
      <c r="A15" s="467"/>
      <c r="B15" s="468"/>
      <c r="C15" s="371"/>
      <c r="D15" s="372"/>
      <c r="E15" s="52"/>
      <c r="F15" s="295"/>
      <c r="G15" s="227"/>
      <c r="H15" s="227"/>
      <c r="I15" s="33"/>
      <c r="J15" s="51"/>
      <c r="K15" s="39"/>
      <c r="M15" s="433"/>
    </row>
    <row r="16" spans="1:13" ht="22.5" customHeight="1" x14ac:dyDescent="0.2">
      <c r="A16" s="467"/>
      <c r="B16" s="468"/>
      <c r="C16" s="371"/>
      <c r="D16" s="372"/>
      <c r="E16" s="52"/>
      <c r="F16" s="295"/>
      <c r="G16" s="227"/>
      <c r="H16" s="227"/>
      <c r="I16" s="33"/>
      <c r="J16" s="51"/>
      <c r="K16" s="39"/>
    </row>
    <row r="17" spans="1:15" ht="22.5" customHeight="1" x14ac:dyDescent="0.2">
      <c r="A17" s="467"/>
      <c r="B17" s="468"/>
      <c r="C17" s="371"/>
      <c r="D17" s="372"/>
      <c r="E17" s="52"/>
      <c r="F17" s="295"/>
      <c r="G17" s="228"/>
      <c r="H17" s="228"/>
      <c r="I17" s="223"/>
      <c r="J17" s="251"/>
      <c r="K17" s="252"/>
    </row>
    <row r="18" spans="1:15" ht="22.5" customHeight="1" x14ac:dyDescent="0.2">
      <c r="A18" s="467"/>
      <c r="B18" s="468"/>
      <c r="C18" s="371"/>
      <c r="D18" s="372"/>
      <c r="E18" s="52"/>
      <c r="F18" s="295"/>
      <c r="G18" s="228"/>
      <c r="H18" s="228"/>
      <c r="I18" s="223"/>
      <c r="J18" s="251"/>
      <c r="K18" s="252"/>
    </row>
    <row r="19" spans="1:15" ht="22.5" customHeight="1" x14ac:dyDescent="0.2">
      <c r="A19" s="467"/>
      <c r="B19" s="468"/>
      <c r="C19" s="371"/>
      <c r="D19" s="372"/>
      <c r="E19" s="52"/>
      <c r="F19" s="295"/>
      <c r="G19" s="227"/>
      <c r="H19" s="227"/>
      <c r="I19" s="33"/>
      <c r="J19" s="51"/>
      <c r="K19" s="39"/>
    </row>
    <row r="20" spans="1:15" ht="22.5" customHeight="1" x14ac:dyDescent="0.2">
      <c r="A20" s="467"/>
      <c r="B20" s="468"/>
      <c r="C20" s="371"/>
      <c r="D20" s="372"/>
      <c r="E20" s="52"/>
      <c r="F20" s="295"/>
      <c r="G20" s="227"/>
      <c r="H20" s="227"/>
      <c r="I20" s="33"/>
      <c r="J20" s="51"/>
      <c r="K20" s="39"/>
    </row>
    <row r="21" spans="1:15" ht="22.5" customHeight="1" x14ac:dyDescent="0.2">
      <c r="A21" s="467"/>
      <c r="B21" s="468"/>
      <c r="C21" s="371"/>
      <c r="D21" s="372"/>
      <c r="E21" s="52"/>
      <c r="F21" s="295"/>
      <c r="G21" s="227"/>
      <c r="H21" s="227"/>
      <c r="I21" s="33"/>
      <c r="J21" s="51"/>
      <c r="K21" s="39"/>
    </row>
    <row r="22" spans="1:15" ht="22.5" customHeight="1" x14ac:dyDescent="0.2">
      <c r="A22" s="467"/>
      <c r="B22" s="468"/>
      <c r="C22" s="371"/>
      <c r="D22" s="372"/>
      <c r="E22" s="52"/>
      <c r="F22" s="295"/>
      <c r="G22" s="227"/>
      <c r="H22" s="227"/>
      <c r="I22" s="33"/>
      <c r="J22" s="51"/>
      <c r="K22" s="39"/>
    </row>
    <row r="23" spans="1:15" ht="22.5" customHeight="1" x14ac:dyDescent="0.2">
      <c r="A23" s="467"/>
      <c r="B23" s="468"/>
      <c r="C23" s="371"/>
      <c r="D23" s="372"/>
      <c r="E23" s="52"/>
      <c r="F23" s="295"/>
      <c r="G23" s="227"/>
      <c r="H23" s="227"/>
      <c r="I23" s="33"/>
      <c r="J23" s="51"/>
      <c r="K23" s="39"/>
    </row>
    <row r="24" spans="1:15" ht="22.5" customHeight="1" x14ac:dyDescent="0.2">
      <c r="A24" s="467"/>
      <c r="B24" s="468"/>
      <c r="C24" s="371"/>
      <c r="D24" s="372"/>
      <c r="E24" s="52"/>
      <c r="F24" s="295"/>
      <c r="G24" s="227"/>
      <c r="H24" s="227"/>
      <c r="I24" s="33"/>
      <c r="J24" s="51"/>
      <c r="K24" s="39"/>
      <c r="M24" s="104">
        <f>SUMIF(E4:E26,"立候補準備",C4:C26)</f>
        <v>0</v>
      </c>
      <c r="N24" s="86" t="s">
        <v>201</v>
      </c>
      <c r="O24" s="85" t="s">
        <v>34</v>
      </c>
    </row>
    <row r="25" spans="1:15" ht="22.5" customHeight="1" x14ac:dyDescent="0.2">
      <c r="A25" s="467"/>
      <c r="B25" s="468"/>
      <c r="C25" s="371"/>
      <c r="D25" s="372"/>
      <c r="E25" s="52"/>
      <c r="F25" s="295"/>
      <c r="G25" s="227"/>
      <c r="H25" s="227"/>
      <c r="I25" s="33"/>
      <c r="J25" s="51"/>
      <c r="K25" s="39"/>
      <c r="M25" s="104">
        <f>SUMIF(E4:E26,"選 挙 運 動",C4:C26)</f>
        <v>0</v>
      </c>
      <c r="N25" s="86" t="s">
        <v>54</v>
      </c>
      <c r="O25" s="85" t="s">
        <v>35</v>
      </c>
    </row>
    <row r="26" spans="1:15" ht="22.5" customHeight="1" thickBot="1" x14ac:dyDescent="0.25">
      <c r="A26" s="467"/>
      <c r="B26" s="468"/>
      <c r="C26" s="459"/>
      <c r="D26" s="460"/>
      <c r="E26" s="52"/>
      <c r="F26" s="295"/>
      <c r="G26" s="227"/>
      <c r="H26" s="227"/>
      <c r="I26" s="33"/>
      <c r="J26" s="51"/>
      <c r="K26" s="39"/>
      <c r="M26" s="104">
        <f>SUM(M24:M25)</f>
        <v>0</v>
      </c>
      <c r="O26" s="85" t="s">
        <v>210</v>
      </c>
    </row>
    <row r="27" spans="1:15" ht="18.75" customHeight="1" thickTop="1" thickBot="1" x14ac:dyDescent="0.25">
      <c r="A27" s="469" t="s">
        <v>22</v>
      </c>
      <c r="B27" s="470"/>
      <c r="C27" s="461">
        <f>SUM(C4:C26)</f>
        <v>0</v>
      </c>
      <c r="D27" s="462"/>
      <c r="E27" s="226"/>
      <c r="F27" s="226"/>
      <c r="G27" s="247"/>
      <c r="H27" s="248"/>
      <c r="I27" s="226"/>
      <c r="J27" s="246"/>
      <c r="K27" s="87"/>
      <c r="M27" s="78" t="str">
        <f>IF(M26=C27,"OK","NG")</f>
        <v>OK</v>
      </c>
      <c r="O27" s="85" t="s">
        <v>36</v>
      </c>
    </row>
    <row r="28" spans="1:15" ht="18.75" customHeight="1" thickBot="1" x14ac:dyDescent="0.25">
      <c r="A28" s="187" t="s">
        <v>94</v>
      </c>
      <c r="B28" s="3" t="s">
        <v>161</v>
      </c>
      <c r="C28" s="4"/>
      <c r="D28" s="2"/>
      <c r="E28" s="45"/>
      <c r="F28" s="45"/>
      <c r="G28" s="4" t="s">
        <v>156</v>
      </c>
      <c r="K28" s="188" t="s">
        <v>93</v>
      </c>
      <c r="M28" s="433" t="s">
        <v>49</v>
      </c>
      <c r="O28" s="85" t="s">
        <v>61</v>
      </c>
    </row>
    <row r="29" spans="1:15" ht="15" customHeight="1" x14ac:dyDescent="0.2">
      <c r="A29" s="418" t="s">
        <v>0</v>
      </c>
      <c r="B29" s="419"/>
      <c r="C29" s="422" t="s">
        <v>100</v>
      </c>
      <c r="D29" s="419"/>
      <c r="E29" s="419" t="s">
        <v>10</v>
      </c>
      <c r="F29" s="465" t="s">
        <v>3</v>
      </c>
      <c r="G29" s="419" t="s">
        <v>11</v>
      </c>
      <c r="H29" s="419"/>
      <c r="I29" s="419"/>
      <c r="J29" s="463" t="s">
        <v>233</v>
      </c>
      <c r="K29" s="415" t="s">
        <v>9</v>
      </c>
      <c r="M29" s="433"/>
    </row>
    <row r="30" spans="1:15" ht="15" customHeight="1" x14ac:dyDescent="0.2">
      <c r="A30" s="420"/>
      <c r="B30" s="421"/>
      <c r="C30" s="421"/>
      <c r="D30" s="421"/>
      <c r="E30" s="421"/>
      <c r="F30" s="466"/>
      <c r="G30" s="66" t="s">
        <v>43</v>
      </c>
      <c r="H30" s="66" t="s">
        <v>1</v>
      </c>
      <c r="I30" s="65" t="s">
        <v>44</v>
      </c>
      <c r="J30" s="464"/>
      <c r="K30" s="416"/>
      <c r="M30" s="433"/>
    </row>
    <row r="31" spans="1:15" ht="22.5" customHeight="1" x14ac:dyDescent="0.2">
      <c r="A31" s="467"/>
      <c r="B31" s="468"/>
      <c r="C31" s="371"/>
      <c r="D31" s="372"/>
      <c r="E31" s="52"/>
      <c r="F31" s="225"/>
      <c r="G31" s="229"/>
      <c r="H31" s="229"/>
      <c r="I31" s="225"/>
      <c r="J31" s="249"/>
      <c r="K31" s="250"/>
      <c r="M31" s="433"/>
    </row>
    <row r="32" spans="1:15" ht="22.5" customHeight="1" x14ac:dyDescent="0.2">
      <c r="A32" s="467"/>
      <c r="B32" s="468"/>
      <c r="C32" s="371"/>
      <c r="D32" s="372"/>
      <c r="E32" s="52"/>
      <c r="F32" s="295"/>
      <c r="G32" s="227"/>
      <c r="H32" s="227"/>
      <c r="I32" s="33"/>
      <c r="J32" s="41"/>
      <c r="K32" s="38"/>
      <c r="M32" s="433"/>
    </row>
    <row r="33" spans="1:13" ht="22.5" customHeight="1" x14ac:dyDescent="0.2">
      <c r="A33" s="467"/>
      <c r="B33" s="468"/>
      <c r="C33" s="371"/>
      <c r="D33" s="372"/>
      <c r="E33" s="52"/>
      <c r="F33" s="295"/>
      <c r="G33" s="227"/>
      <c r="H33" s="227"/>
      <c r="I33" s="33"/>
      <c r="J33" s="51"/>
      <c r="K33" s="39"/>
      <c r="M33" s="433"/>
    </row>
    <row r="34" spans="1:13" ht="22.5" customHeight="1" x14ac:dyDescent="0.2">
      <c r="A34" s="467"/>
      <c r="B34" s="468"/>
      <c r="C34" s="371"/>
      <c r="D34" s="372"/>
      <c r="E34" s="52"/>
      <c r="F34" s="295"/>
      <c r="G34" s="227"/>
      <c r="H34" s="227"/>
      <c r="I34" s="33"/>
      <c r="J34" s="51"/>
      <c r="K34" s="39"/>
      <c r="M34" s="433"/>
    </row>
    <row r="35" spans="1:13" ht="22.5" customHeight="1" x14ac:dyDescent="0.2">
      <c r="A35" s="467"/>
      <c r="B35" s="468"/>
      <c r="C35" s="371"/>
      <c r="D35" s="372"/>
      <c r="E35" s="52"/>
      <c r="F35" s="295"/>
      <c r="G35" s="227"/>
      <c r="H35" s="227"/>
      <c r="I35" s="33"/>
      <c r="J35" s="51"/>
      <c r="K35" s="39"/>
      <c r="M35" s="433"/>
    </row>
    <row r="36" spans="1:13" ht="22.5" customHeight="1" x14ac:dyDescent="0.2">
      <c r="A36" s="467"/>
      <c r="B36" s="468"/>
      <c r="C36" s="371"/>
      <c r="D36" s="372"/>
      <c r="E36" s="52"/>
      <c r="F36" s="295"/>
      <c r="G36" s="227"/>
      <c r="H36" s="227"/>
      <c r="I36" s="33"/>
      <c r="J36" s="51"/>
      <c r="K36" s="39"/>
      <c r="M36" s="433"/>
    </row>
    <row r="37" spans="1:13" ht="22.5" customHeight="1" x14ac:dyDescent="0.2">
      <c r="A37" s="467"/>
      <c r="B37" s="468"/>
      <c r="C37" s="371"/>
      <c r="D37" s="372"/>
      <c r="E37" s="52"/>
      <c r="F37" s="295"/>
      <c r="G37" s="227"/>
      <c r="H37" s="227"/>
      <c r="I37" s="33"/>
      <c r="J37" s="51"/>
      <c r="K37" s="39"/>
      <c r="M37" s="433"/>
    </row>
    <row r="38" spans="1:13" ht="22.5" customHeight="1" x14ac:dyDescent="0.2">
      <c r="A38" s="467"/>
      <c r="B38" s="468"/>
      <c r="C38" s="371"/>
      <c r="D38" s="372"/>
      <c r="E38" s="52"/>
      <c r="F38" s="295"/>
      <c r="G38" s="227"/>
      <c r="H38" s="227"/>
      <c r="I38" s="33"/>
      <c r="J38" s="51"/>
      <c r="K38" s="39"/>
      <c r="M38" s="433"/>
    </row>
    <row r="39" spans="1:13" ht="22.5" customHeight="1" x14ac:dyDescent="0.2">
      <c r="A39" s="467"/>
      <c r="B39" s="468"/>
      <c r="C39" s="371"/>
      <c r="D39" s="372"/>
      <c r="E39" s="52"/>
      <c r="F39" s="295"/>
      <c r="G39" s="227"/>
      <c r="H39" s="227"/>
      <c r="I39" s="33"/>
      <c r="J39" s="51"/>
      <c r="K39" s="39"/>
      <c r="M39" s="433"/>
    </row>
    <row r="40" spans="1:13" ht="22.5" customHeight="1" x14ac:dyDescent="0.2">
      <c r="A40" s="467"/>
      <c r="B40" s="468"/>
      <c r="C40" s="371"/>
      <c r="D40" s="372"/>
      <c r="E40" s="52"/>
      <c r="F40" s="295"/>
      <c r="G40" s="227"/>
      <c r="H40" s="227"/>
      <c r="I40" s="33"/>
      <c r="J40" s="51"/>
      <c r="K40" s="39"/>
      <c r="M40" s="433"/>
    </row>
    <row r="41" spans="1:13" ht="22.5" customHeight="1" x14ac:dyDescent="0.2">
      <c r="A41" s="467"/>
      <c r="B41" s="468"/>
      <c r="C41" s="371"/>
      <c r="D41" s="372"/>
      <c r="E41" s="52"/>
      <c r="F41" s="295"/>
      <c r="G41" s="227"/>
      <c r="H41" s="227"/>
      <c r="I41" s="33"/>
      <c r="J41" s="41"/>
      <c r="K41" s="39"/>
      <c r="M41" s="433"/>
    </row>
    <row r="42" spans="1:13" ht="22.5" customHeight="1" x14ac:dyDescent="0.2">
      <c r="A42" s="467"/>
      <c r="B42" s="468"/>
      <c r="C42" s="371"/>
      <c r="D42" s="372"/>
      <c r="E42" s="52"/>
      <c r="F42" s="295"/>
      <c r="G42" s="227"/>
      <c r="H42" s="227"/>
      <c r="I42" s="33"/>
      <c r="J42" s="51"/>
      <c r="K42" s="39"/>
      <c r="M42" s="433"/>
    </row>
    <row r="43" spans="1:13" ht="22.5" customHeight="1" x14ac:dyDescent="0.2">
      <c r="A43" s="467"/>
      <c r="B43" s="468"/>
      <c r="C43" s="371"/>
      <c r="D43" s="372"/>
      <c r="E43" s="52"/>
      <c r="F43" s="295"/>
      <c r="G43" s="227"/>
      <c r="H43" s="227"/>
      <c r="I43" s="33"/>
      <c r="J43" s="51"/>
      <c r="K43" s="39"/>
    </row>
    <row r="44" spans="1:13" ht="22.5" customHeight="1" x14ac:dyDescent="0.2">
      <c r="A44" s="467"/>
      <c r="B44" s="468"/>
      <c r="C44" s="371"/>
      <c r="D44" s="372"/>
      <c r="E44" s="52"/>
      <c r="F44" s="295"/>
      <c r="G44" s="228"/>
      <c r="H44" s="228"/>
      <c r="I44" s="223"/>
      <c r="J44" s="251"/>
      <c r="K44" s="252"/>
    </row>
    <row r="45" spans="1:13" ht="22.5" customHeight="1" x14ac:dyDescent="0.2">
      <c r="A45" s="467"/>
      <c r="B45" s="468"/>
      <c r="C45" s="371"/>
      <c r="D45" s="372"/>
      <c r="E45" s="52"/>
      <c r="F45" s="295"/>
      <c r="G45" s="228"/>
      <c r="H45" s="228"/>
      <c r="I45" s="223"/>
      <c r="J45" s="251"/>
      <c r="K45" s="252"/>
    </row>
    <row r="46" spans="1:13" ht="22.5" customHeight="1" x14ac:dyDescent="0.2">
      <c r="A46" s="467"/>
      <c r="B46" s="468"/>
      <c r="C46" s="371"/>
      <c r="D46" s="372"/>
      <c r="E46" s="52"/>
      <c r="F46" s="295"/>
      <c r="G46" s="227"/>
      <c r="H46" s="227"/>
      <c r="I46" s="33"/>
      <c r="J46" s="51"/>
      <c r="K46" s="39"/>
    </row>
    <row r="47" spans="1:13" ht="22.5" customHeight="1" x14ac:dyDescent="0.2">
      <c r="A47" s="467"/>
      <c r="B47" s="468"/>
      <c r="C47" s="371"/>
      <c r="D47" s="372"/>
      <c r="E47" s="52"/>
      <c r="F47" s="295"/>
      <c r="G47" s="227"/>
      <c r="H47" s="227"/>
      <c r="I47" s="33"/>
      <c r="J47" s="51"/>
      <c r="K47" s="39"/>
    </row>
    <row r="48" spans="1:13" ht="22.5" customHeight="1" x14ac:dyDescent="0.2">
      <c r="A48" s="467"/>
      <c r="B48" s="468"/>
      <c r="C48" s="371"/>
      <c r="D48" s="372"/>
      <c r="E48" s="52"/>
      <c r="F48" s="295"/>
      <c r="G48" s="227"/>
      <c r="H48" s="227"/>
      <c r="I48" s="33"/>
      <c r="J48" s="51"/>
      <c r="K48" s="39"/>
    </row>
    <row r="49" spans="1:13" ht="22.5" customHeight="1" x14ac:dyDescent="0.2">
      <c r="A49" s="467"/>
      <c r="B49" s="468"/>
      <c r="C49" s="371"/>
      <c r="D49" s="372"/>
      <c r="E49" s="52"/>
      <c r="F49" s="295"/>
      <c r="G49" s="227"/>
      <c r="H49" s="227"/>
      <c r="I49" s="33"/>
      <c r="J49" s="51"/>
      <c r="K49" s="39"/>
    </row>
    <row r="50" spans="1:13" ht="22.5" customHeight="1" x14ac:dyDescent="0.2">
      <c r="A50" s="467"/>
      <c r="B50" s="468"/>
      <c r="C50" s="371"/>
      <c r="D50" s="372"/>
      <c r="E50" s="52"/>
      <c r="F50" s="295"/>
      <c r="G50" s="227"/>
      <c r="H50" s="227"/>
      <c r="I50" s="33"/>
      <c r="J50" s="51"/>
      <c r="K50" s="39"/>
    </row>
    <row r="51" spans="1:13" ht="22.5" customHeight="1" x14ac:dyDescent="0.2">
      <c r="A51" s="467"/>
      <c r="B51" s="468"/>
      <c r="C51" s="371"/>
      <c r="D51" s="372"/>
      <c r="E51" s="52"/>
      <c r="F51" s="295"/>
      <c r="G51" s="227"/>
      <c r="H51" s="227"/>
      <c r="I51" s="33"/>
      <c r="J51" s="51"/>
      <c r="K51" s="39"/>
      <c r="M51" s="104">
        <f>SUMIF(E31:E53,"立候補準備",C31:C53)</f>
        <v>0</v>
      </c>
    </row>
    <row r="52" spans="1:13" ht="22.5" customHeight="1" x14ac:dyDescent="0.2">
      <c r="A52" s="467"/>
      <c r="B52" s="468"/>
      <c r="C52" s="371"/>
      <c r="D52" s="372"/>
      <c r="E52" s="52"/>
      <c r="F52" s="295"/>
      <c r="G52" s="227"/>
      <c r="H52" s="227"/>
      <c r="I52" s="33"/>
      <c r="J52" s="51"/>
      <c r="K52" s="39"/>
      <c r="M52" s="104">
        <f>SUMIF(E31:E53,"選 挙 運 動",C31:C53)</f>
        <v>0</v>
      </c>
    </row>
    <row r="53" spans="1:13" ht="22.5" customHeight="1" thickBot="1" x14ac:dyDescent="0.25">
      <c r="A53" s="467"/>
      <c r="B53" s="468"/>
      <c r="C53" s="459"/>
      <c r="D53" s="460"/>
      <c r="E53" s="52"/>
      <c r="F53" s="295"/>
      <c r="G53" s="227"/>
      <c r="H53" s="227"/>
      <c r="I53" s="33"/>
      <c r="J53" s="51"/>
      <c r="K53" s="39"/>
      <c r="M53" s="104">
        <f>SUM(M51:M52)</f>
        <v>0</v>
      </c>
    </row>
    <row r="54" spans="1:13" ht="18.75" customHeight="1" thickTop="1" thickBot="1" x14ac:dyDescent="0.25">
      <c r="A54" s="469" t="s">
        <v>22</v>
      </c>
      <c r="B54" s="470"/>
      <c r="C54" s="461">
        <f>SUM(C31:C53)</f>
        <v>0</v>
      </c>
      <c r="D54" s="462"/>
      <c r="E54" s="226"/>
      <c r="F54" s="226"/>
      <c r="G54" s="247"/>
      <c r="H54" s="248"/>
      <c r="I54" s="226"/>
      <c r="J54" s="246"/>
      <c r="K54" s="137"/>
      <c r="M54" s="78" t="str">
        <f>IF(M53=C54,"OK","NG")</f>
        <v>OK</v>
      </c>
    </row>
    <row r="55" spans="1:13" ht="18.75" customHeight="1" thickBot="1" x14ac:dyDescent="0.25">
      <c r="A55" s="187" t="s">
        <v>94</v>
      </c>
      <c r="B55" s="3" t="s">
        <v>161</v>
      </c>
      <c r="C55" s="4"/>
      <c r="D55" s="2"/>
      <c r="E55" s="45"/>
      <c r="F55" s="45"/>
      <c r="G55" s="4" t="s">
        <v>157</v>
      </c>
      <c r="K55" s="188" t="s">
        <v>93</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66" t="s">
        <v>43</v>
      </c>
      <c r="H57" s="66" t="s">
        <v>1</v>
      </c>
      <c r="I57" s="65" t="s">
        <v>44</v>
      </c>
      <c r="J57" s="464"/>
      <c r="K57" s="416"/>
      <c r="M57" s="433"/>
    </row>
    <row r="58" spans="1:13" ht="22.5" customHeight="1" x14ac:dyDescent="0.2">
      <c r="A58" s="467"/>
      <c r="B58" s="468"/>
      <c r="C58" s="371"/>
      <c r="D58" s="372"/>
      <c r="E58" s="52"/>
      <c r="F58" s="225"/>
      <c r="G58" s="229"/>
      <c r="H58" s="229"/>
      <c r="I58" s="225"/>
      <c r="J58" s="249"/>
      <c r="K58" s="250"/>
      <c r="M58" s="433"/>
    </row>
    <row r="59" spans="1:13" ht="22.5" customHeight="1" x14ac:dyDescent="0.2">
      <c r="A59" s="467"/>
      <c r="B59" s="468"/>
      <c r="C59" s="371"/>
      <c r="D59" s="372"/>
      <c r="E59" s="52"/>
      <c r="F59" s="295"/>
      <c r="G59" s="227"/>
      <c r="H59" s="227"/>
      <c r="I59" s="33"/>
      <c r="J59" s="41"/>
      <c r="K59" s="38"/>
      <c r="M59" s="433"/>
    </row>
    <row r="60" spans="1:13" ht="22.5" customHeight="1" x14ac:dyDescent="0.2">
      <c r="A60" s="467"/>
      <c r="B60" s="468"/>
      <c r="C60" s="371"/>
      <c r="D60" s="372"/>
      <c r="E60" s="52"/>
      <c r="F60" s="295"/>
      <c r="G60" s="227"/>
      <c r="H60" s="227"/>
      <c r="I60" s="33"/>
      <c r="J60" s="51"/>
      <c r="K60" s="39"/>
      <c r="M60" s="433"/>
    </row>
    <row r="61" spans="1:13" ht="22.5" customHeight="1" x14ac:dyDescent="0.2">
      <c r="A61" s="467"/>
      <c r="B61" s="468"/>
      <c r="C61" s="371"/>
      <c r="D61" s="372"/>
      <c r="E61" s="52"/>
      <c r="F61" s="295"/>
      <c r="G61" s="227"/>
      <c r="H61" s="227"/>
      <c r="I61" s="33"/>
      <c r="J61" s="51"/>
      <c r="K61" s="39"/>
      <c r="M61" s="433"/>
    </row>
    <row r="62" spans="1:13" ht="22.5" customHeight="1" x14ac:dyDescent="0.2">
      <c r="A62" s="467"/>
      <c r="B62" s="468"/>
      <c r="C62" s="371"/>
      <c r="D62" s="372"/>
      <c r="E62" s="52"/>
      <c r="F62" s="295"/>
      <c r="G62" s="227"/>
      <c r="H62" s="227"/>
      <c r="I62" s="33"/>
      <c r="J62" s="51"/>
      <c r="K62" s="39"/>
      <c r="M62" s="433"/>
    </row>
    <row r="63" spans="1:13" ht="22.5" customHeight="1" x14ac:dyDescent="0.2">
      <c r="A63" s="467"/>
      <c r="B63" s="468"/>
      <c r="C63" s="371"/>
      <c r="D63" s="372"/>
      <c r="E63" s="52"/>
      <c r="F63" s="295"/>
      <c r="G63" s="227"/>
      <c r="H63" s="227"/>
      <c r="I63" s="33"/>
      <c r="J63" s="51"/>
      <c r="K63" s="39"/>
      <c r="M63" s="433"/>
    </row>
    <row r="64" spans="1:13" ht="22.5" customHeight="1" x14ac:dyDescent="0.2">
      <c r="A64" s="467"/>
      <c r="B64" s="468"/>
      <c r="C64" s="371"/>
      <c r="D64" s="372"/>
      <c r="E64" s="52"/>
      <c r="F64" s="295"/>
      <c r="G64" s="227"/>
      <c r="H64" s="227"/>
      <c r="I64" s="33"/>
      <c r="J64" s="51"/>
      <c r="K64" s="39"/>
      <c r="M64" s="433"/>
    </row>
    <row r="65" spans="1:13" ht="22.5" customHeight="1" x14ac:dyDescent="0.2">
      <c r="A65" s="467"/>
      <c r="B65" s="468"/>
      <c r="C65" s="371"/>
      <c r="D65" s="372"/>
      <c r="E65" s="52"/>
      <c r="F65" s="295"/>
      <c r="G65" s="227"/>
      <c r="H65" s="227"/>
      <c r="I65" s="33"/>
      <c r="J65" s="51"/>
      <c r="K65" s="39"/>
      <c r="M65" s="433"/>
    </row>
    <row r="66" spans="1:13" ht="22.5" customHeight="1" x14ac:dyDescent="0.2">
      <c r="A66" s="467"/>
      <c r="B66" s="468"/>
      <c r="C66" s="371"/>
      <c r="D66" s="372"/>
      <c r="E66" s="52"/>
      <c r="F66" s="295"/>
      <c r="G66" s="227"/>
      <c r="H66" s="227"/>
      <c r="I66" s="33"/>
      <c r="J66" s="51"/>
      <c r="K66" s="39"/>
      <c r="M66" s="433"/>
    </row>
    <row r="67" spans="1:13" ht="22.5" customHeight="1" x14ac:dyDescent="0.2">
      <c r="A67" s="467"/>
      <c r="B67" s="468"/>
      <c r="C67" s="371"/>
      <c r="D67" s="372"/>
      <c r="E67" s="52"/>
      <c r="F67" s="295"/>
      <c r="G67" s="227"/>
      <c r="H67" s="227"/>
      <c r="I67" s="33"/>
      <c r="J67" s="51"/>
      <c r="K67" s="39"/>
      <c r="M67" s="433"/>
    </row>
    <row r="68" spans="1:13" ht="22.5" customHeight="1" x14ac:dyDescent="0.2">
      <c r="A68" s="467"/>
      <c r="B68" s="468"/>
      <c r="C68" s="371"/>
      <c r="D68" s="372"/>
      <c r="E68" s="52"/>
      <c r="F68" s="295"/>
      <c r="G68" s="227"/>
      <c r="H68" s="227"/>
      <c r="I68" s="33"/>
      <c r="J68" s="41"/>
      <c r="K68" s="39"/>
      <c r="M68" s="433"/>
    </row>
    <row r="69" spans="1:13" ht="22.5" customHeight="1" x14ac:dyDescent="0.2">
      <c r="A69" s="467"/>
      <c r="B69" s="468"/>
      <c r="C69" s="371"/>
      <c r="D69" s="372"/>
      <c r="E69" s="52"/>
      <c r="F69" s="295"/>
      <c r="G69" s="227"/>
      <c r="H69" s="227"/>
      <c r="I69" s="33"/>
      <c r="J69" s="51"/>
      <c r="K69" s="39"/>
      <c r="M69" s="433"/>
    </row>
    <row r="70" spans="1:13" ht="22.5" customHeight="1" x14ac:dyDescent="0.2">
      <c r="A70" s="467"/>
      <c r="B70" s="468"/>
      <c r="C70" s="371"/>
      <c r="D70" s="372"/>
      <c r="E70" s="52"/>
      <c r="F70" s="295"/>
      <c r="G70" s="227"/>
      <c r="H70" s="227"/>
      <c r="I70" s="33"/>
      <c r="J70" s="51"/>
      <c r="K70" s="39"/>
    </row>
    <row r="71" spans="1:13" ht="22.5" customHeight="1" x14ac:dyDescent="0.2">
      <c r="A71" s="467"/>
      <c r="B71" s="468"/>
      <c r="C71" s="371"/>
      <c r="D71" s="372"/>
      <c r="E71" s="52"/>
      <c r="F71" s="295"/>
      <c r="G71" s="228"/>
      <c r="H71" s="228"/>
      <c r="I71" s="223"/>
      <c r="J71" s="251"/>
      <c r="K71" s="252"/>
    </row>
    <row r="72" spans="1:13" ht="22.5" customHeight="1" x14ac:dyDescent="0.2">
      <c r="A72" s="467"/>
      <c r="B72" s="468"/>
      <c r="C72" s="371"/>
      <c r="D72" s="372"/>
      <c r="E72" s="52"/>
      <c r="F72" s="295"/>
      <c r="G72" s="228"/>
      <c r="H72" s="228"/>
      <c r="I72" s="223"/>
      <c r="J72" s="251"/>
      <c r="K72" s="252"/>
    </row>
    <row r="73" spans="1:13" ht="22.5" customHeight="1" x14ac:dyDescent="0.2">
      <c r="A73" s="467"/>
      <c r="B73" s="468"/>
      <c r="C73" s="371"/>
      <c r="D73" s="372"/>
      <c r="E73" s="52"/>
      <c r="F73" s="295"/>
      <c r="G73" s="227"/>
      <c r="H73" s="227"/>
      <c r="I73" s="33"/>
      <c r="J73" s="51"/>
      <c r="K73" s="39"/>
    </row>
    <row r="74" spans="1:13" ht="22.5" customHeight="1" x14ac:dyDescent="0.2">
      <c r="A74" s="467"/>
      <c r="B74" s="468"/>
      <c r="C74" s="371"/>
      <c r="D74" s="372"/>
      <c r="E74" s="52"/>
      <c r="F74" s="295"/>
      <c r="G74" s="227"/>
      <c r="H74" s="227"/>
      <c r="I74" s="33"/>
      <c r="J74" s="51"/>
      <c r="K74" s="39"/>
    </row>
    <row r="75" spans="1:13" ht="22.5" customHeight="1" x14ac:dyDescent="0.2">
      <c r="A75" s="467"/>
      <c r="B75" s="468"/>
      <c r="C75" s="371"/>
      <c r="D75" s="372"/>
      <c r="E75" s="52"/>
      <c r="F75" s="295"/>
      <c r="G75" s="227"/>
      <c r="H75" s="227"/>
      <c r="I75" s="33"/>
      <c r="J75" s="51"/>
      <c r="K75" s="39"/>
    </row>
    <row r="76" spans="1:13" ht="22.5" customHeight="1" x14ac:dyDescent="0.2">
      <c r="A76" s="467"/>
      <c r="B76" s="468"/>
      <c r="C76" s="371"/>
      <c r="D76" s="372"/>
      <c r="E76" s="52"/>
      <c r="F76" s="295"/>
      <c r="G76" s="227"/>
      <c r="H76" s="227"/>
      <c r="I76" s="33"/>
      <c r="J76" s="51"/>
      <c r="K76" s="39"/>
    </row>
    <row r="77" spans="1:13" ht="22.5" customHeight="1" x14ac:dyDescent="0.2">
      <c r="A77" s="467"/>
      <c r="B77" s="468"/>
      <c r="C77" s="371"/>
      <c r="D77" s="372"/>
      <c r="E77" s="52"/>
      <c r="F77" s="295"/>
      <c r="G77" s="227"/>
      <c r="H77" s="227"/>
      <c r="I77" s="33"/>
      <c r="J77" s="51"/>
      <c r="K77" s="39"/>
    </row>
    <row r="78" spans="1:13" ht="22.5" customHeight="1" x14ac:dyDescent="0.2">
      <c r="A78" s="467"/>
      <c r="B78" s="468"/>
      <c r="C78" s="371"/>
      <c r="D78" s="372"/>
      <c r="E78" s="52"/>
      <c r="F78" s="295"/>
      <c r="G78" s="227"/>
      <c r="H78" s="227"/>
      <c r="I78" s="33"/>
      <c r="J78" s="51"/>
      <c r="K78" s="39"/>
      <c r="M78" s="104">
        <f>SUMIF(E58:E80,"立候補準備",C58:C80)</f>
        <v>0</v>
      </c>
    </row>
    <row r="79" spans="1:13" ht="22.5" customHeight="1" x14ac:dyDescent="0.2">
      <c r="A79" s="467"/>
      <c r="B79" s="468"/>
      <c r="C79" s="371"/>
      <c r="D79" s="372"/>
      <c r="E79" s="52"/>
      <c r="F79" s="295"/>
      <c r="G79" s="227"/>
      <c r="H79" s="227"/>
      <c r="I79" s="33"/>
      <c r="J79" s="51"/>
      <c r="K79" s="39"/>
      <c r="M79" s="104">
        <f>SUMIF(E58:E80,"選 挙 運 動",C58:C80)</f>
        <v>0</v>
      </c>
    </row>
    <row r="80" spans="1:13" ht="22.5" customHeight="1" thickBot="1" x14ac:dyDescent="0.25">
      <c r="A80" s="467"/>
      <c r="B80" s="468"/>
      <c r="C80" s="459"/>
      <c r="D80" s="460"/>
      <c r="E80" s="52"/>
      <c r="F80" s="295"/>
      <c r="G80" s="227"/>
      <c r="H80" s="227"/>
      <c r="I80" s="33"/>
      <c r="J80" s="51"/>
      <c r="K80" s="39"/>
      <c r="M80" s="104">
        <f>SUM(M78:M79)</f>
        <v>0</v>
      </c>
    </row>
    <row r="81" spans="1:13" ht="18.75" customHeight="1" thickTop="1" thickBot="1" x14ac:dyDescent="0.25">
      <c r="A81" s="469" t="s">
        <v>22</v>
      </c>
      <c r="B81" s="470"/>
      <c r="C81" s="461">
        <f>SUM(C58:C80)</f>
        <v>0</v>
      </c>
      <c r="D81" s="462"/>
      <c r="E81" s="226"/>
      <c r="F81" s="226"/>
      <c r="G81" s="247"/>
      <c r="H81" s="248"/>
      <c r="I81" s="226"/>
      <c r="J81" s="246"/>
      <c r="K81" s="137"/>
      <c r="M81" s="78" t="str">
        <f>IF(M80=C81,"OK","NG")</f>
        <v>OK</v>
      </c>
    </row>
    <row r="82" spans="1:13" ht="18.75" customHeight="1" thickBot="1" x14ac:dyDescent="0.25">
      <c r="A82" s="187" t="s">
        <v>94</v>
      </c>
      <c r="B82" s="3" t="s">
        <v>161</v>
      </c>
      <c r="C82" s="4"/>
      <c r="D82" s="2"/>
      <c r="E82" s="45"/>
      <c r="F82" s="45"/>
      <c r="G82" s="4" t="s">
        <v>158</v>
      </c>
      <c r="K82" s="188" t="s">
        <v>93</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66" t="s">
        <v>43</v>
      </c>
      <c r="H84" s="66" t="s">
        <v>1</v>
      </c>
      <c r="I84" s="65" t="s">
        <v>44</v>
      </c>
      <c r="J84" s="464"/>
      <c r="K84" s="416"/>
      <c r="M84" s="433"/>
    </row>
    <row r="85" spans="1:13" ht="22.5" customHeight="1" x14ac:dyDescent="0.2">
      <c r="A85" s="467"/>
      <c r="B85" s="468"/>
      <c r="C85" s="371"/>
      <c r="D85" s="372"/>
      <c r="E85" s="52"/>
      <c r="F85" s="225"/>
      <c r="G85" s="229"/>
      <c r="H85" s="229"/>
      <c r="I85" s="225"/>
      <c r="J85" s="42"/>
      <c r="K85" s="43"/>
      <c r="M85" s="433"/>
    </row>
    <row r="86" spans="1:13" ht="22.5" customHeight="1" x14ac:dyDescent="0.2">
      <c r="A86" s="467"/>
      <c r="B86" s="468"/>
      <c r="C86" s="371"/>
      <c r="D86" s="372"/>
      <c r="E86" s="52"/>
      <c r="F86" s="295"/>
      <c r="G86" s="227"/>
      <c r="H86" s="227"/>
      <c r="I86" s="33"/>
      <c r="J86" s="41"/>
      <c r="K86" s="38"/>
      <c r="M86" s="433"/>
    </row>
    <row r="87" spans="1:13" ht="22.5" customHeight="1" x14ac:dyDescent="0.2">
      <c r="A87" s="467"/>
      <c r="B87" s="468"/>
      <c r="C87" s="371"/>
      <c r="D87" s="372"/>
      <c r="E87" s="52"/>
      <c r="F87" s="295"/>
      <c r="G87" s="227"/>
      <c r="H87" s="227"/>
      <c r="I87" s="33"/>
      <c r="J87" s="51"/>
      <c r="K87" s="39"/>
      <c r="M87" s="433"/>
    </row>
    <row r="88" spans="1:13" ht="22.5" customHeight="1" x14ac:dyDescent="0.2">
      <c r="A88" s="467"/>
      <c r="B88" s="468"/>
      <c r="C88" s="371"/>
      <c r="D88" s="372"/>
      <c r="E88" s="52"/>
      <c r="F88" s="295"/>
      <c r="G88" s="227"/>
      <c r="H88" s="227"/>
      <c r="I88" s="33"/>
      <c r="J88" s="51"/>
      <c r="K88" s="39"/>
      <c r="M88" s="433"/>
    </row>
    <row r="89" spans="1:13" ht="22.5" customHeight="1" x14ac:dyDescent="0.2">
      <c r="A89" s="467"/>
      <c r="B89" s="468"/>
      <c r="C89" s="371"/>
      <c r="D89" s="372"/>
      <c r="E89" s="52"/>
      <c r="F89" s="295"/>
      <c r="G89" s="227"/>
      <c r="H89" s="227"/>
      <c r="I89" s="33"/>
      <c r="J89" s="51"/>
      <c r="K89" s="39"/>
      <c r="M89" s="433"/>
    </row>
    <row r="90" spans="1:13" ht="22.5" customHeight="1" x14ac:dyDescent="0.2">
      <c r="A90" s="467"/>
      <c r="B90" s="468"/>
      <c r="C90" s="371"/>
      <c r="D90" s="372"/>
      <c r="E90" s="52"/>
      <c r="F90" s="295"/>
      <c r="G90" s="227"/>
      <c r="H90" s="227"/>
      <c r="I90" s="33"/>
      <c r="J90" s="51"/>
      <c r="K90" s="39"/>
      <c r="M90" s="433"/>
    </row>
    <row r="91" spans="1:13" ht="22.5" customHeight="1" x14ac:dyDescent="0.2">
      <c r="A91" s="467"/>
      <c r="B91" s="468"/>
      <c r="C91" s="371"/>
      <c r="D91" s="372"/>
      <c r="E91" s="52"/>
      <c r="F91" s="295"/>
      <c r="G91" s="227"/>
      <c r="H91" s="227"/>
      <c r="I91" s="33"/>
      <c r="J91" s="51"/>
      <c r="K91" s="39"/>
      <c r="M91" s="433"/>
    </row>
    <row r="92" spans="1:13" ht="22.5" customHeight="1" x14ac:dyDescent="0.2">
      <c r="A92" s="467"/>
      <c r="B92" s="468"/>
      <c r="C92" s="371"/>
      <c r="D92" s="372"/>
      <c r="E92" s="52"/>
      <c r="F92" s="295"/>
      <c r="G92" s="227"/>
      <c r="H92" s="227"/>
      <c r="I92" s="33"/>
      <c r="J92" s="51"/>
      <c r="K92" s="39"/>
      <c r="M92" s="433"/>
    </row>
    <row r="93" spans="1:13" ht="22.5" customHeight="1" x14ac:dyDescent="0.2">
      <c r="A93" s="467"/>
      <c r="B93" s="468"/>
      <c r="C93" s="371"/>
      <c r="D93" s="372"/>
      <c r="E93" s="52"/>
      <c r="F93" s="295"/>
      <c r="G93" s="227"/>
      <c r="H93" s="227"/>
      <c r="I93" s="33"/>
      <c r="J93" s="51"/>
      <c r="K93" s="39"/>
      <c r="M93" s="433"/>
    </row>
    <row r="94" spans="1:13" ht="22.5" customHeight="1" x14ac:dyDescent="0.2">
      <c r="A94" s="467"/>
      <c r="B94" s="468"/>
      <c r="C94" s="371"/>
      <c r="D94" s="372"/>
      <c r="E94" s="52"/>
      <c r="F94" s="295"/>
      <c r="G94" s="227"/>
      <c r="H94" s="227"/>
      <c r="I94" s="33"/>
      <c r="J94" s="51"/>
      <c r="K94" s="39"/>
      <c r="M94" s="433"/>
    </row>
    <row r="95" spans="1:13" ht="22.5" customHeight="1" x14ac:dyDescent="0.2">
      <c r="A95" s="467"/>
      <c r="B95" s="468"/>
      <c r="C95" s="371"/>
      <c r="D95" s="372"/>
      <c r="E95" s="52"/>
      <c r="F95" s="295"/>
      <c r="G95" s="227"/>
      <c r="H95" s="227"/>
      <c r="I95" s="33"/>
      <c r="J95" s="41"/>
      <c r="K95" s="39"/>
      <c r="M95" s="433"/>
    </row>
    <row r="96" spans="1:13" ht="22.5" customHeight="1" x14ac:dyDescent="0.2">
      <c r="A96" s="467"/>
      <c r="B96" s="468"/>
      <c r="C96" s="371"/>
      <c r="D96" s="372"/>
      <c r="E96" s="52"/>
      <c r="F96" s="295"/>
      <c r="G96" s="227"/>
      <c r="H96" s="227"/>
      <c r="I96" s="33"/>
      <c r="J96" s="51"/>
      <c r="K96" s="39"/>
      <c r="M96" s="433"/>
    </row>
    <row r="97" spans="1:13" ht="22.5" customHeight="1" x14ac:dyDescent="0.2">
      <c r="A97" s="467"/>
      <c r="B97" s="468"/>
      <c r="C97" s="371"/>
      <c r="D97" s="372"/>
      <c r="E97" s="52"/>
      <c r="F97" s="295"/>
      <c r="G97" s="227"/>
      <c r="H97" s="227"/>
      <c r="I97" s="33"/>
      <c r="J97" s="51"/>
      <c r="K97" s="39"/>
    </row>
    <row r="98" spans="1:13" ht="22.5" customHeight="1" x14ac:dyDescent="0.2">
      <c r="A98" s="467"/>
      <c r="B98" s="468"/>
      <c r="C98" s="371"/>
      <c r="D98" s="372"/>
      <c r="E98" s="52"/>
      <c r="F98" s="295"/>
      <c r="G98" s="228"/>
      <c r="H98" s="228"/>
      <c r="I98" s="223"/>
      <c r="J98" s="251"/>
      <c r="K98" s="252"/>
    </row>
    <row r="99" spans="1:13" ht="22.5" customHeight="1" x14ac:dyDescent="0.2">
      <c r="A99" s="467"/>
      <c r="B99" s="468"/>
      <c r="C99" s="371"/>
      <c r="D99" s="372"/>
      <c r="E99" s="52"/>
      <c r="F99" s="295"/>
      <c r="G99" s="228"/>
      <c r="H99" s="228"/>
      <c r="I99" s="223"/>
      <c r="J99" s="251"/>
      <c r="K99" s="252"/>
    </row>
    <row r="100" spans="1:13" ht="22.5" customHeight="1" x14ac:dyDescent="0.2">
      <c r="A100" s="467"/>
      <c r="B100" s="468"/>
      <c r="C100" s="371"/>
      <c r="D100" s="372"/>
      <c r="E100" s="52"/>
      <c r="F100" s="295"/>
      <c r="G100" s="227"/>
      <c r="H100" s="227"/>
      <c r="I100" s="33"/>
      <c r="J100" s="51"/>
      <c r="K100" s="39"/>
    </row>
    <row r="101" spans="1:13" ht="22.5" customHeight="1" x14ac:dyDescent="0.2">
      <c r="A101" s="467"/>
      <c r="B101" s="468"/>
      <c r="C101" s="371"/>
      <c r="D101" s="372"/>
      <c r="E101" s="52"/>
      <c r="F101" s="295"/>
      <c r="G101" s="227"/>
      <c r="H101" s="227"/>
      <c r="I101" s="33"/>
      <c r="J101" s="51"/>
      <c r="K101" s="39"/>
    </row>
    <row r="102" spans="1:13" ht="22.5" customHeight="1" x14ac:dyDescent="0.2">
      <c r="A102" s="467"/>
      <c r="B102" s="468"/>
      <c r="C102" s="371"/>
      <c r="D102" s="372"/>
      <c r="E102" s="52"/>
      <c r="F102" s="295"/>
      <c r="G102" s="227"/>
      <c r="H102" s="227"/>
      <c r="I102" s="33"/>
      <c r="J102" s="51"/>
      <c r="K102" s="39"/>
    </row>
    <row r="103" spans="1:13" ht="22.5" customHeight="1" x14ac:dyDescent="0.2">
      <c r="A103" s="467"/>
      <c r="B103" s="468"/>
      <c r="C103" s="371"/>
      <c r="D103" s="372"/>
      <c r="E103" s="52"/>
      <c r="F103" s="295"/>
      <c r="G103" s="227"/>
      <c r="H103" s="227"/>
      <c r="I103" s="33"/>
      <c r="J103" s="51"/>
      <c r="K103" s="39"/>
    </row>
    <row r="104" spans="1:13" ht="22.5" customHeight="1" x14ac:dyDescent="0.2">
      <c r="A104" s="467"/>
      <c r="B104" s="468"/>
      <c r="C104" s="371"/>
      <c r="D104" s="372"/>
      <c r="E104" s="52"/>
      <c r="F104" s="295"/>
      <c r="G104" s="227"/>
      <c r="H104" s="227"/>
      <c r="I104" s="33"/>
      <c r="J104" s="51"/>
      <c r="K104" s="39"/>
    </row>
    <row r="105" spans="1:13" ht="22.5" customHeight="1" x14ac:dyDescent="0.2">
      <c r="A105" s="467"/>
      <c r="B105" s="468"/>
      <c r="C105" s="371"/>
      <c r="D105" s="372"/>
      <c r="E105" s="52"/>
      <c r="F105" s="295"/>
      <c r="G105" s="227"/>
      <c r="H105" s="227"/>
      <c r="I105" s="33"/>
      <c r="J105" s="51"/>
      <c r="K105" s="39"/>
      <c r="M105" s="104">
        <f>SUMIF(E85:E107,"立候補準備",C85:C107)</f>
        <v>0</v>
      </c>
    </row>
    <row r="106" spans="1:13" ht="22.5" customHeight="1" x14ac:dyDescent="0.2">
      <c r="A106" s="467"/>
      <c r="B106" s="468"/>
      <c r="C106" s="371"/>
      <c r="D106" s="372"/>
      <c r="E106" s="52"/>
      <c r="F106" s="295"/>
      <c r="G106" s="227"/>
      <c r="H106" s="227"/>
      <c r="I106" s="33"/>
      <c r="J106" s="51"/>
      <c r="K106" s="39"/>
      <c r="M106" s="104">
        <f>SUMIF(E85:E107,"選 挙 運 動",C85:C107)</f>
        <v>0</v>
      </c>
    </row>
    <row r="107" spans="1:13" ht="22.5" customHeight="1" thickBot="1" x14ac:dyDescent="0.25">
      <c r="A107" s="467"/>
      <c r="B107" s="468"/>
      <c r="C107" s="459"/>
      <c r="D107" s="460"/>
      <c r="E107" s="52"/>
      <c r="F107" s="295"/>
      <c r="G107" s="227"/>
      <c r="H107" s="227"/>
      <c r="I107" s="33"/>
      <c r="J107" s="51"/>
      <c r="K107" s="39"/>
      <c r="M107" s="104">
        <f>SUM(M105:M106)</f>
        <v>0</v>
      </c>
    </row>
    <row r="108" spans="1:13" ht="18.75" customHeight="1" thickTop="1" thickBot="1" x14ac:dyDescent="0.25">
      <c r="A108" s="469" t="s">
        <v>22</v>
      </c>
      <c r="B108" s="470"/>
      <c r="C108" s="461">
        <f>SUM(C85:C107)</f>
        <v>0</v>
      </c>
      <c r="D108" s="462"/>
      <c r="E108" s="226"/>
      <c r="F108" s="226"/>
      <c r="G108" s="247"/>
      <c r="H108" s="248"/>
      <c r="I108" s="226"/>
      <c r="J108" s="246"/>
      <c r="K108" s="137"/>
      <c r="M108" s="78" t="str">
        <f>IF(M107=C108,"OK","NG")</f>
        <v>OK</v>
      </c>
    </row>
  </sheetData>
  <mergeCells count="224">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 ref="E83:E84"/>
    <mergeCell ref="F83:F84"/>
    <mergeCell ref="G83:I83"/>
    <mergeCell ref="J83:J84"/>
    <mergeCell ref="K83:K84"/>
    <mergeCell ref="A85:B85"/>
    <mergeCell ref="A86:B86"/>
    <mergeCell ref="A87:B87"/>
    <mergeCell ref="A88:B88"/>
    <mergeCell ref="C88:D88"/>
    <mergeCell ref="A89:B89"/>
    <mergeCell ref="A90:B90"/>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C62:D62"/>
    <mergeCell ref="C63:D63"/>
    <mergeCell ref="C64:D64"/>
    <mergeCell ref="C65:D65"/>
    <mergeCell ref="C66:D66"/>
    <mergeCell ref="A51:B51"/>
    <mergeCell ref="A52:B52"/>
    <mergeCell ref="A53:B53"/>
    <mergeCell ref="A54:B54"/>
    <mergeCell ref="A56:B57"/>
    <mergeCell ref="A46:B46"/>
    <mergeCell ref="A47:B47"/>
    <mergeCell ref="A48:B48"/>
    <mergeCell ref="A49:B49"/>
    <mergeCell ref="A50:B50"/>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C39:D39"/>
    <mergeCell ref="C40:D40"/>
    <mergeCell ref="C36:D36"/>
    <mergeCell ref="C37:D37"/>
    <mergeCell ref="C38:D38"/>
    <mergeCell ref="A15:B15"/>
    <mergeCell ref="A27:B27"/>
    <mergeCell ref="A21:B21"/>
    <mergeCell ref="A23:B23"/>
    <mergeCell ref="A16:B16"/>
    <mergeCell ref="A17:B17"/>
    <mergeCell ref="A18:B18"/>
    <mergeCell ref="A19:B19"/>
    <mergeCell ref="A20:B20"/>
    <mergeCell ref="A22:B22"/>
    <mergeCell ref="A24:B24"/>
    <mergeCell ref="A25:B25"/>
    <mergeCell ref="A26:B26"/>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J2:J3"/>
    <mergeCell ref="K2:K3"/>
    <mergeCell ref="A2:B3"/>
    <mergeCell ref="C2:D3"/>
    <mergeCell ref="E2:E3"/>
    <mergeCell ref="F2:F3"/>
    <mergeCell ref="A4:B4"/>
    <mergeCell ref="A6:B6"/>
    <mergeCell ref="A7:B7"/>
    <mergeCell ref="C5:D5"/>
    <mergeCell ref="C4:D4"/>
    <mergeCell ref="C6:D6"/>
    <mergeCell ref="C7:D7"/>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0:D60"/>
    <mergeCell ref="C61:D61"/>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87:D87"/>
    <mergeCell ref="C89:D89"/>
    <mergeCell ref="C90:D90"/>
    <mergeCell ref="C91:D91"/>
    <mergeCell ref="C92:D92"/>
    <mergeCell ref="C93:D93"/>
    <mergeCell ref="C94:D94"/>
    <mergeCell ref="C95:D95"/>
    <mergeCell ref="C96:D96"/>
    <mergeCell ref="C106:D106"/>
    <mergeCell ref="C107:D107"/>
    <mergeCell ref="C108:D108"/>
    <mergeCell ref="C97:D97"/>
    <mergeCell ref="C98:D98"/>
    <mergeCell ref="C99:D99"/>
    <mergeCell ref="C100:D100"/>
    <mergeCell ref="C101:D101"/>
    <mergeCell ref="C102:D102"/>
    <mergeCell ref="C103:D103"/>
    <mergeCell ref="C104:D104"/>
    <mergeCell ref="C105:D105"/>
  </mergeCells>
  <phoneticPr fontId="2"/>
  <dataValidations count="2">
    <dataValidation type="list" allowBlank="1" showInputMessage="1" showErrorMessage="1" sqref="F4:F26 F58:F80 F31:F53 F85:F107">
      <formula1>$O$24:$O$28</formula1>
    </dataValidation>
    <dataValidation type="list" allowBlank="1" showInputMessage="1" showErrorMessage="1" sqref="E4:E26 E31:E53 E58:E80 E85:E107">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2060"/>
  </sheetPr>
  <dimension ref="A1:O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162</v>
      </c>
      <c r="C1" s="4"/>
      <c r="D1" s="2"/>
      <c r="E1" s="2"/>
      <c r="F1" s="45"/>
      <c r="G1" s="4" t="s">
        <v>155</v>
      </c>
      <c r="K1" s="188" t="s">
        <v>102</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77"/>
      <c r="B4" s="478"/>
      <c r="C4" s="371"/>
      <c r="D4" s="372"/>
      <c r="E4" s="101"/>
      <c r="F4" s="224"/>
      <c r="G4" s="289"/>
      <c r="H4" s="254"/>
      <c r="I4" s="224"/>
      <c r="J4" s="257"/>
      <c r="K4" s="258"/>
      <c r="M4" s="433"/>
    </row>
    <row r="5" spans="1:13" ht="22.5" customHeight="1" x14ac:dyDescent="0.2">
      <c r="A5" s="410"/>
      <c r="B5" s="411"/>
      <c r="C5" s="371"/>
      <c r="D5" s="372"/>
      <c r="E5" s="52"/>
      <c r="F5" s="9"/>
      <c r="G5" s="227"/>
      <c r="H5" s="290"/>
      <c r="I5" s="9"/>
      <c r="J5" s="41"/>
      <c r="K5" s="38"/>
      <c r="M5" s="433"/>
    </row>
    <row r="6" spans="1:13" ht="22.5" customHeight="1" x14ac:dyDescent="0.2">
      <c r="A6" s="410"/>
      <c r="B6" s="411"/>
      <c r="C6" s="371"/>
      <c r="D6" s="372"/>
      <c r="E6" s="52"/>
      <c r="F6" s="10"/>
      <c r="G6" s="227"/>
      <c r="H6" s="290"/>
      <c r="I6" s="9"/>
      <c r="J6" s="51"/>
      <c r="K6" s="39"/>
      <c r="M6" s="433"/>
    </row>
    <row r="7" spans="1:13" ht="22.5" customHeight="1" x14ac:dyDescent="0.2">
      <c r="A7" s="410"/>
      <c r="B7" s="411"/>
      <c r="C7" s="371"/>
      <c r="D7" s="372"/>
      <c r="E7" s="52"/>
      <c r="F7" s="9"/>
      <c r="G7" s="227"/>
      <c r="H7" s="290"/>
      <c r="I7" s="9"/>
      <c r="J7" s="51"/>
      <c r="K7" s="39"/>
      <c r="M7" s="433"/>
    </row>
    <row r="8" spans="1:13" ht="22.5" customHeight="1" x14ac:dyDescent="0.2">
      <c r="A8" s="410"/>
      <c r="B8" s="411"/>
      <c r="C8" s="371"/>
      <c r="D8" s="372"/>
      <c r="E8" s="52"/>
      <c r="F8" s="10"/>
      <c r="G8" s="227"/>
      <c r="H8" s="290"/>
      <c r="I8" s="9"/>
      <c r="J8" s="51"/>
      <c r="K8" s="39"/>
      <c r="M8" s="433"/>
    </row>
    <row r="9" spans="1:13" ht="22.5" customHeight="1" x14ac:dyDescent="0.2">
      <c r="A9" s="410"/>
      <c r="B9" s="411"/>
      <c r="C9" s="371"/>
      <c r="D9" s="372"/>
      <c r="E9" s="52"/>
      <c r="F9" s="253"/>
      <c r="G9" s="227"/>
      <c r="H9" s="290"/>
      <c r="I9" s="9"/>
      <c r="J9" s="51"/>
      <c r="K9" s="39"/>
      <c r="M9" s="433"/>
    </row>
    <row r="10" spans="1:13" ht="22.5" customHeight="1" x14ac:dyDescent="0.2">
      <c r="A10" s="410"/>
      <c r="B10" s="411"/>
      <c r="C10" s="371"/>
      <c r="D10" s="372"/>
      <c r="E10" s="52"/>
      <c r="F10" s="253"/>
      <c r="G10" s="227"/>
      <c r="H10" s="290"/>
      <c r="I10" s="9"/>
      <c r="J10" s="51"/>
      <c r="K10" s="39"/>
      <c r="M10" s="433"/>
    </row>
    <row r="11" spans="1:13" ht="22.5" customHeight="1" x14ac:dyDescent="0.2">
      <c r="A11" s="410"/>
      <c r="B11" s="411"/>
      <c r="C11" s="371"/>
      <c r="D11" s="372"/>
      <c r="E11" s="52"/>
      <c r="F11" s="9"/>
      <c r="G11" s="227"/>
      <c r="H11" s="290"/>
      <c r="I11" s="9"/>
      <c r="J11" s="51"/>
      <c r="K11" s="39"/>
      <c r="M11" s="433"/>
    </row>
    <row r="12" spans="1:13" ht="22.5" customHeight="1" x14ac:dyDescent="0.2">
      <c r="A12" s="410"/>
      <c r="B12" s="411"/>
      <c r="C12" s="371"/>
      <c r="D12" s="372"/>
      <c r="E12" s="52"/>
      <c r="F12" s="9"/>
      <c r="G12" s="227"/>
      <c r="H12" s="290"/>
      <c r="I12" s="9"/>
      <c r="J12" s="51"/>
      <c r="K12" s="39"/>
      <c r="M12" s="433"/>
    </row>
    <row r="13" spans="1:13" ht="22.5" customHeight="1" x14ac:dyDescent="0.2">
      <c r="A13" s="410"/>
      <c r="B13" s="411"/>
      <c r="C13" s="371"/>
      <c r="D13" s="372"/>
      <c r="E13" s="52"/>
      <c r="F13" s="9"/>
      <c r="G13" s="227"/>
      <c r="H13" s="290"/>
      <c r="I13" s="9"/>
      <c r="J13" s="51"/>
      <c r="K13" s="39"/>
      <c r="M13" s="433"/>
    </row>
    <row r="14" spans="1:13" ht="22.5" customHeight="1" x14ac:dyDescent="0.2">
      <c r="A14" s="410"/>
      <c r="B14" s="411"/>
      <c r="C14" s="371"/>
      <c r="D14" s="372"/>
      <c r="E14" s="52"/>
      <c r="F14" s="9"/>
      <c r="G14" s="227"/>
      <c r="H14" s="290"/>
      <c r="I14" s="9"/>
      <c r="J14" s="51"/>
      <c r="K14" s="39"/>
      <c r="M14" s="433"/>
    </row>
    <row r="15" spans="1:13" ht="22.5" customHeight="1" x14ac:dyDescent="0.2">
      <c r="A15" s="410"/>
      <c r="B15" s="411"/>
      <c r="C15" s="371"/>
      <c r="D15" s="372"/>
      <c r="E15" s="52"/>
      <c r="F15" s="9"/>
      <c r="G15" s="227"/>
      <c r="H15" s="290"/>
      <c r="I15" s="9"/>
      <c r="J15" s="51"/>
      <c r="K15" s="39"/>
      <c r="M15" s="433"/>
    </row>
    <row r="16" spans="1:13" ht="22.5" customHeight="1" x14ac:dyDescent="0.2">
      <c r="A16" s="410"/>
      <c r="B16" s="411"/>
      <c r="C16" s="371"/>
      <c r="D16" s="372"/>
      <c r="E16" s="52"/>
      <c r="F16" s="9"/>
      <c r="G16" s="227"/>
      <c r="H16" s="290"/>
      <c r="I16" s="9"/>
      <c r="J16" s="51"/>
      <c r="K16" s="39"/>
    </row>
    <row r="17" spans="1:15" ht="22.5" customHeight="1" x14ac:dyDescent="0.2">
      <c r="A17" s="410"/>
      <c r="B17" s="411"/>
      <c r="C17" s="371"/>
      <c r="D17" s="372"/>
      <c r="E17" s="52"/>
      <c r="F17" s="9"/>
      <c r="G17" s="227"/>
      <c r="H17" s="290"/>
      <c r="I17" s="9"/>
      <c r="J17" s="51"/>
      <c r="K17" s="39"/>
    </row>
    <row r="18" spans="1:15" ht="22.5" customHeight="1" x14ac:dyDescent="0.2">
      <c r="A18" s="410"/>
      <c r="B18" s="411"/>
      <c r="C18" s="371"/>
      <c r="D18" s="372"/>
      <c r="E18" s="52"/>
      <c r="F18" s="9"/>
      <c r="G18" s="227"/>
      <c r="H18" s="290"/>
      <c r="I18" s="9"/>
      <c r="J18" s="51"/>
      <c r="K18" s="39"/>
    </row>
    <row r="19" spans="1:15" ht="22.5" customHeight="1" x14ac:dyDescent="0.2">
      <c r="A19" s="410"/>
      <c r="B19" s="411"/>
      <c r="C19" s="371"/>
      <c r="D19" s="372"/>
      <c r="E19" s="52"/>
      <c r="F19" s="9"/>
      <c r="G19" s="227"/>
      <c r="H19" s="290"/>
      <c r="I19" s="9"/>
      <c r="J19" s="51"/>
      <c r="K19" s="39"/>
    </row>
    <row r="20" spans="1:15" ht="22.5" customHeight="1" x14ac:dyDescent="0.2">
      <c r="A20" s="410"/>
      <c r="B20" s="411"/>
      <c r="C20" s="371"/>
      <c r="D20" s="372"/>
      <c r="E20" s="52"/>
      <c r="F20" s="9"/>
      <c r="G20" s="227"/>
      <c r="H20" s="290"/>
      <c r="I20" s="9"/>
      <c r="J20" s="51"/>
      <c r="K20" s="39"/>
    </row>
    <row r="21" spans="1:15" ht="22.5" customHeight="1" x14ac:dyDescent="0.2">
      <c r="A21" s="410"/>
      <c r="B21" s="411"/>
      <c r="C21" s="371"/>
      <c r="D21" s="372"/>
      <c r="E21" s="52"/>
      <c r="F21" s="9"/>
      <c r="G21" s="227"/>
      <c r="H21" s="290"/>
      <c r="I21" s="9"/>
      <c r="J21" s="51"/>
      <c r="K21" s="39"/>
    </row>
    <row r="22" spans="1:15" ht="22.5" customHeight="1" x14ac:dyDescent="0.2">
      <c r="A22" s="410"/>
      <c r="B22" s="411"/>
      <c r="C22" s="371"/>
      <c r="D22" s="372"/>
      <c r="E22" s="52"/>
      <c r="F22" s="9"/>
      <c r="G22" s="227"/>
      <c r="H22" s="290"/>
      <c r="I22" s="9"/>
      <c r="J22" s="51"/>
      <c r="K22" s="39"/>
    </row>
    <row r="23" spans="1:15" ht="22.5" customHeight="1" x14ac:dyDescent="0.2">
      <c r="A23" s="475"/>
      <c r="B23" s="476"/>
      <c r="C23" s="371"/>
      <c r="D23" s="372"/>
      <c r="E23" s="52"/>
      <c r="F23" s="9"/>
      <c r="G23" s="227"/>
      <c r="H23" s="290"/>
      <c r="I23" s="9"/>
      <c r="J23" s="51"/>
      <c r="K23" s="39"/>
    </row>
    <row r="24" spans="1:15" ht="22.5" customHeight="1" x14ac:dyDescent="0.2">
      <c r="A24" s="410"/>
      <c r="B24" s="411"/>
      <c r="C24" s="371"/>
      <c r="D24" s="372"/>
      <c r="E24" s="52"/>
      <c r="F24" s="9"/>
      <c r="G24" s="227"/>
      <c r="H24" s="227"/>
      <c r="I24" s="9"/>
      <c r="J24" s="51"/>
      <c r="K24" s="39"/>
      <c r="M24" s="104">
        <f>SUMIF(E4:E26,"立候補準備",C4:C26)</f>
        <v>0</v>
      </c>
      <c r="N24" s="86" t="s">
        <v>21</v>
      </c>
    </row>
    <row r="25" spans="1:15" ht="22.5" customHeight="1" x14ac:dyDescent="0.2">
      <c r="A25" s="410"/>
      <c r="B25" s="411"/>
      <c r="C25" s="371"/>
      <c r="D25" s="372"/>
      <c r="E25" s="52"/>
      <c r="F25" s="9"/>
      <c r="G25" s="227"/>
      <c r="H25" s="290"/>
      <c r="I25" s="9"/>
      <c r="J25" s="51"/>
      <c r="K25" s="39"/>
      <c r="M25" s="104">
        <f>SUMIF(E4:E26,"選 挙 運 動",C4:C26)</f>
        <v>0</v>
      </c>
      <c r="N25" s="86" t="s">
        <v>54</v>
      </c>
    </row>
    <row r="26" spans="1:15" ht="22.5" customHeight="1" thickBot="1" x14ac:dyDescent="0.25">
      <c r="A26" s="410"/>
      <c r="B26" s="411"/>
      <c r="C26" s="459"/>
      <c r="D26" s="460"/>
      <c r="E26" s="52"/>
      <c r="F26" s="9"/>
      <c r="G26" s="227"/>
      <c r="H26" s="290"/>
      <c r="I26" s="9"/>
      <c r="J26" s="51"/>
      <c r="K26" s="39"/>
      <c r="M26" s="104">
        <f>SUM(M24:M25)</f>
        <v>0</v>
      </c>
      <c r="O26" s="19"/>
    </row>
    <row r="27" spans="1:15" ht="18.75" customHeight="1" thickTop="1" thickBot="1" x14ac:dyDescent="0.25">
      <c r="A27" s="469" t="s">
        <v>22</v>
      </c>
      <c r="B27" s="470"/>
      <c r="C27" s="461">
        <f>SUM(C4:C26)</f>
        <v>0</v>
      </c>
      <c r="D27" s="462"/>
      <c r="E27" s="226"/>
      <c r="F27" s="226"/>
      <c r="G27" s="247"/>
      <c r="H27" s="248"/>
      <c r="I27" s="226"/>
      <c r="J27" s="259"/>
      <c r="K27" s="87"/>
      <c r="M27" s="78" t="str">
        <f>IF(M26=C27,"OK","NG")</f>
        <v>OK</v>
      </c>
    </row>
    <row r="28" spans="1:15" ht="18.75" customHeight="1" thickBot="1" x14ac:dyDescent="0.25">
      <c r="A28" s="187" t="s">
        <v>94</v>
      </c>
      <c r="B28" s="3" t="s">
        <v>162</v>
      </c>
      <c r="C28" s="4"/>
      <c r="D28" s="2"/>
      <c r="E28" s="2"/>
      <c r="F28" s="45"/>
      <c r="G28" s="4" t="s">
        <v>156</v>
      </c>
      <c r="K28" s="188" t="s">
        <v>103</v>
      </c>
      <c r="M28" s="433" t="s">
        <v>49</v>
      </c>
    </row>
    <row r="29" spans="1:15" ht="15" customHeight="1" x14ac:dyDescent="0.2">
      <c r="A29" s="418" t="s">
        <v>0</v>
      </c>
      <c r="B29" s="419"/>
      <c r="C29" s="422" t="s">
        <v>100</v>
      </c>
      <c r="D29" s="419"/>
      <c r="E29" s="419" t="s">
        <v>10</v>
      </c>
      <c r="F29" s="465" t="s">
        <v>3</v>
      </c>
      <c r="G29" s="419" t="s">
        <v>11</v>
      </c>
      <c r="H29" s="419"/>
      <c r="I29" s="419"/>
      <c r="J29" s="463" t="s">
        <v>233</v>
      </c>
      <c r="K29" s="415" t="s">
        <v>9</v>
      </c>
      <c r="M29" s="433"/>
    </row>
    <row r="30" spans="1:15" ht="15" customHeight="1" x14ac:dyDescent="0.2">
      <c r="A30" s="420"/>
      <c r="B30" s="421"/>
      <c r="C30" s="421"/>
      <c r="D30" s="421"/>
      <c r="E30" s="421"/>
      <c r="F30" s="466"/>
      <c r="G30" s="89" t="s">
        <v>43</v>
      </c>
      <c r="H30" s="89" t="s">
        <v>1</v>
      </c>
      <c r="I30" s="88" t="s">
        <v>44</v>
      </c>
      <c r="J30" s="464"/>
      <c r="K30" s="416"/>
      <c r="M30" s="433"/>
    </row>
    <row r="31" spans="1:15" ht="22.5" customHeight="1" x14ac:dyDescent="0.2">
      <c r="A31" s="410"/>
      <c r="B31" s="411"/>
      <c r="C31" s="473"/>
      <c r="D31" s="474"/>
      <c r="E31" s="52"/>
      <c r="F31" s="9"/>
      <c r="G31" s="227"/>
      <c r="H31" s="290"/>
      <c r="I31" s="9"/>
      <c r="J31" s="41"/>
      <c r="K31" s="38"/>
      <c r="M31" s="433"/>
    </row>
    <row r="32" spans="1:15" ht="22.5" customHeight="1" x14ac:dyDescent="0.2">
      <c r="A32" s="410"/>
      <c r="B32" s="411"/>
      <c r="C32" s="473"/>
      <c r="D32" s="474"/>
      <c r="E32" s="52"/>
      <c r="F32" s="10"/>
      <c r="G32" s="227"/>
      <c r="H32" s="290"/>
      <c r="I32" s="9"/>
      <c r="J32" s="51"/>
      <c r="K32" s="39"/>
      <c r="M32" s="433"/>
    </row>
    <row r="33" spans="1:13" ht="22.5" customHeight="1" x14ac:dyDescent="0.2">
      <c r="A33" s="410"/>
      <c r="B33" s="411"/>
      <c r="C33" s="473"/>
      <c r="D33" s="474"/>
      <c r="E33" s="52"/>
      <c r="F33" s="9"/>
      <c r="G33" s="227"/>
      <c r="H33" s="290"/>
      <c r="I33" s="9"/>
      <c r="J33" s="51"/>
      <c r="K33" s="39"/>
      <c r="M33" s="433"/>
    </row>
    <row r="34" spans="1:13" ht="22.5" customHeight="1" x14ac:dyDescent="0.2">
      <c r="A34" s="410"/>
      <c r="B34" s="411"/>
      <c r="C34" s="473"/>
      <c r="D34" s="474"/>
      <c r="E34" s="52"/>
      <c r="F34" s="10"/>
      <c r="G34" s="227"/>
      <c r="H34" s="290"/>
      <c r="I34" s="9"/>
      <c r="J34" s="51"/>
      <c r="K34" s="39"/>
      <c r="M34" s="433"/>
    </row>
    <row r="35" spans="1:13" ht="22.5" customHeight="1" x14ac:dyDescent="0.2">
      <c r="A35" s="410"/>
      <c r="B35" s="411"/>
      <c r="C35" s="473"/>
      <c r="D35" s="474"/>
      <c r="E35" s="52"/>
      <c r="F35" s="253"/>
      <c r="G35" s="227"/>
      <c r="H35" s="290"/>
      <c r="I35" s="9"/>
      <c r="J35" s="51"/>
      <c r="K35" s="39"/>
      <c r="M35" s="433"/>
    </row>
    <row r="36" spans="1:13" ht="22.5" customHeight="1" x14ac:dyDescent="0.2">
      <c r="A36" s="410"/>
      <c r="B36" s="411"/>
      <c r="C36" s="473"/>
      <c r="D36" s="474"/>
      <c r="E36" s="52"/>
      <c r="F36" s="253"/>
      <c r="G36" s="227"/>
      <c r="H36" s="290"/>
      <c r="I36" s="9"/>
      <c r="J36" s="51"/>
      <c r="K36" s="39"/>
      <c r="M36" s="433"/>
    </row>
    <row r="37" spans="1:13" ht="22.5" customHeight="1" x14ac:dyDescent="0.2">
      <c r="A37" s="410"/>
      <c r="B37" s="411"/>
      <c r="C37" s="473"/>
      <c r="D37" s="474"/>
      <c r="E37" s="52"/>
      <c r="F37" s="9"/>
      <c r="G37" s="227"/>
      <c r="H37" s="290"/>
      <c r="I37" s="9"/>
      <c r="J37" s="51"/>
      <c r="K37" s="39"/>
      <c r="M37" s="433"/>
    </row>
    <row r="38" spans="1:13" ht="22.5" customHeight="1" x14ac:dyDescent="0.2">
      <c r="A38" s="410"/>
      <c r="B38" s="411"/>
      <c r="C38" s="473"/>
      <c r="D38" s="474"/>
      <c r="E38" s="52"/>
      <c r="F38" s="9"/>
      <c r="G38" s="227"/>
      <c r="H38" s="290"/>
      <c r="I38" s="9"/>
      <c r="J38" s="51"/>
      <c r="K38" s="39"/>
      <c r="M38" s="433"/>
    </row>
    <row r="39" spans="1:13" ht="22.5" customHeight="1" x14ac:dyDescent="0.2">
      <c r="A39" s="410"/>
      <c r="B39" s="411"/>
      <c r="C39" s="473"/>
      <c r="D39" s="474"/>
      <c r="E39" s="52"/>
      <c r="F39" s="9"/>
      <c r="G39" s="227"/>
      <c r="H39" s="290"/>
      <c r="I39" s="9"/>
      <c r="J39" s="51"/>
      <c r="K39" s="39"/>
      <c r="M39" s="433"/>
    </row>
    <row r="40" spans="1:13" ht="22.5" customHeight="1" x14ac:dyDescent="0.2">
      <c r="A40" s="410"/>
      <c r="B40" s="411"/>
      <c r="C40" s="473"/>
      <c r="D40" s="474"/>
      <c r="E40" s="52"/>
      <c r="F40" s="9"/>
      <c r="G40" s="227"/>
      <c r="H40" s="290"/>
      <c r="I40" s="9"/>
      <c r="J40" s="51"/>
      <c r="K40" s="39"/>
      <c r="M40" s="433"/>
    </row>
    <row r="41" spans="1:13" ht="22.5" customHeight="1" x14ac:dyDescent="0.2">
      <c r="A41" s="410"/>
      <c r="B41" s="411"/>
      <c r="C41" s="473"/>
      <c r="D41" s="474"/>
      <c r="E41" s="52"/>
      <c r="F41" s="9"/>
      <c r="G41" s="227"/>
      <c r="H41" s="290"/>
      <c r="I41" s="9"/>
      <c r="J41" s="51"/>
      <c r="K41" s="39"/>
      <c r="M41" s="433"/>
    </row>
    <row r="42" spans="1:13" ht="22.5" customHeight="1" x14ac:dyDescent="0.2">
      <c r="A42" s="410"/>
      <c r="B42" s="411"/>
      <c r="C42" s="473"/>
      <c r="D42" s="474"/>
      <c r="E42" s="52"/>
      <c r="F42" s="9"/>
      <c r="G42" s="227"/>
      <c r="H42" s="290"/>
      <c r="I42" s="9"/>
      <c r="J42" s="51"/>
      <c r="K42" s="39"/>
      <c r="M42" s="433"/>
    </row>
    <row r="43" spans="1:13" ht="22.5" customHeight="1" x14ac:dyDescent="0.2">
      <c r="A43" s="410"/>
      <c r="B43" s="411"/>
      <c r="C43" s="473"/>
      <c r="D43" s="474"/>
      <c r="E43" s="52"/>
      <c r="F43" s="9"/>
      <c r="G43" s="227"/>
      <c r="H43" s="290"/>
      <c r="I43" s="9"/>
      <c r="J43" s="51"/>
      <c r="K43" s="39"/>
    </row>
    <row r="44" spans="1:13" ht="22.5" customHeight="1" x14ac:dyDescent="0.2">
      <c r="A44" s="410"/>
      <c r="B44" s="411"/>
      <c r="C44" s="473"/>
      <c r="D44" s="474"/>
      <c r="E44" s="52"/>
      <c r="F44" s="9"/>
      <c r="G44" s="227"/>
      <c r="H44" s="290"/>
      <c r="I44" s="9"/>
      <c r="J44" s="51"/>
      <c r="K44" s="39"/>
    </row>
    <row r="45" spans="1:13" ht="22.5" customHeight="1" x14ac:dyDescent="0.2">
      <c r="A45" s="410"/>
      <c r="B45" s="411"/>
      <c r="C45" s="473"/>
      <c r="D45" s="474"/>
      <c r="E45" s="52"/>
      <c r="F45" s="9"/>
      <c r="G45" s="227"/>
      <c r="H45" s="290"/>
      <c r="I45" s="9"/>
      <c r="J45" s="51"/>
      <c r="K45" s="39"/>
    </row>
    <row r="46" spans="1:13" ht="22.5" customHeight="1" x14ac:dyDescent="0.2">
      <c r="A46" s="410"/>
      <c r="B46" s="411"/>
      <c r="C46" s="473"/>
      <c r="D46" s="474"/>
      <c r="E46" s="52"/>
      <c r="F46" s="9"/>
      <c r="G46" s="227"/>
      <c r="H46" s="290"/>
      <c r="I46" s="9"/>
      <c r="J46" s="51"/>
      <c r="K46" s="39"/>
    </row>
    <row r="47" spans="1:13" ht="22.5" customHeight="1" x14ac:dyDescent="0.2">
      <c r="A47" s="410"/>
      <c r="B47" s="411"/>
      <c r="C47" s="473"/>
      <c r="D47" s="474"/>
      <c r="E47" s="52"/>
      <c r="F47" s="9"/>
      <c r="G47" s="227"/>
      <c r="H47" s="290"/>
      <c r="I47" s="9"/>
      <c r="J47" s="51"/>
      <c r="K47" s="39"/>
    </row>
    <row r="48" spans="1:13" ht="22.5" customHeight="1" x14ac:dyDescent="0.2">
      <c r="A48" s="410"/>
      <c r="B48" s="411"/>
      <c r="C48" s="473"/>
      <c r="D48" s="474"/>
      <c r="E48" s="52"/>
      <c r="F48" s="9"/>
      <c r="G48" s="227"/>
      <c r="H48" s="290"/>
      <c r="I48" s="9"/>
      <c r="J48" s="51"/>
      <c r="K48" s="39"/>
    </row>
    <row r="49" spans="1:13" ht="22.5" customHeight="1" x14ac:dyDescent="0.2">
      <c r="A49" s="410"/>
      <c r="B49" s="411"/>
      <c r="C49" s="473"/>
      <c r="D49" s="474"/>
      <c r="E49" s="52"/>
      <c r="F49" s="9"/>
      <c r="G49" s="227"/>
      <c r="H49" s="290"/>
      <c r="I49" s="9"/>
      <c r="J49" s="51"/>
      <c r="K49" s="39"/>
    </row>
    <row r="50" spans="1:13" ht="22.5" customHeight="1" x14ac:dyDescent="0.2">
      <c r="A50" s="475"/>
      <c r="B50" s="476"/>
      <c r="C50" s="473"/>
      <c r="D50" s="474"/>
      <c r="E50" s="52"/>
      <c r="F50" s="9"/>
      <c r="G50" s="227"/>
      <c r="H50" s="290"/>
      <c r="I50" s="9"/>
      <c r="J50" s="51"/>
      <c r="K50" s="39"/>
    </row>
    <row r="51" spans="1:13" ht="22.5" customHeight="1" x14ac:dyDescent="0.2">
      <c r="A51" s="410"/>
      <c r="B51" s="411"/>
      <c r="C51" s="473"/>
      <c r="D51" s="474"/>
      <c r="E51" s="52"/>
      <c r="F51" s="9"/>
      <c r="G51" s="227"/>
      <c r="H51" s="227"/>
      <c r="I51" s="9"/>
      <c r="J51" s="51"/>
      <c r="K51" s="39"/>
      <c r="M51" s="104">
        <f>SUMIF(E31:E53,"立候補準備",C31:C53)</f>
        <v>0</v>
      </c>
    </row>
    <row r="52" spans="1:13" ht="22.5" customHeight="1" x14ac:dyDescent="0.2">
      <c r="A52" s="410"/>
      <c r="B52" s="411"/>
      <c r="C52" s="473"/>
      <c r="D52" s="474"/>
      <c r="E52" s="52"/>
      <c r="F52" s="9"/>
      <c r="G52" s="227"/>
      <c r="H52" s="290"/>
      <c r="I52" s="9"/>
      <c r="J52" s="51"/>
      <c r="K52" s="39"/>
      <c r="M52" s="104">
        <f>SUMIF(E31:E53,"選 挙 運 動",C31:C53)</f>
        <v>0</v>
      </c>
    </row>
    <row r="53" spans="1:13" ht="22.5" customHeight="1" thickBot="1" x14ac:dyDescent="0.25">
      <c r="A53" s="410"/>
      <c r="B53" s="411"/>
      <c r="C53" s="459"/>
      <c r="D53" s="460"/>
      <c r="E53" s="52"/>
      <c r="F53" s="9"/>
      <c r="G53" s="227"/>
      <c r="H53" s="290"/>
      <c r="I53" s="9"/>
      <c r="J53" s="51"/>
      <c r="K53" s="39"/>
      <c r="M53" s="104">
        <f>SUM(M51:M52)</f>
        <v>0</v>
      </c>
    </row>
    <row r="54" spans="1:13" ht="18.75" customHeight="1" thickTop="1" thickBot="1" x14ac:dyDescent="0.25">
      <c r="A54" s="469" t="s">
        <v>22</v>
      </c>
      <c r="B54" s="470"/>
      <c r="C54" s="461">
        <f>SUM(C31:C53)</f>
        <v>0</v>
      </c>
      <c r="D54" s="462"/>
      <c r="E54" s="226"/>
      <c r="F54" s="226"/>
      <c r="G54" s="247"/>
      <c r="H54" s="248"/>
      <c r="I54" s="226"/>
      <c r="J54" s="259"/>
      <c r="K54" s="87"/>
      <c r="M54" s="78" t="str">
        <f>IF(M53=C54,"OK","NG")</f>
        <v>OK</v>
      </c>
    </row>
    <row r="55" spans="1:13" ht="18.75" customHeight="1" thickBot="1" x14ac:dyDescent="0.25">
      <c r="A55" s="187" t="s">
        <v>94</v>
      </c>
      <c r="B55" s="3" t="s">
        <v>162</v>
      </c>
      <c r="C55" s="4"/>
      <c r="D55" s="2"/>
      <c r="E55" s="2"/>
      <c r="F55" s="45"/>
      <c r="G55" s="4" t="s">
        <v>157</v>
      </c>
      <c r="K55" s="188" t="s">
        <v>103</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89" t="s">
        <v>43</v>
      </c>
      <c r="H57" s="89" t="s">
        <v>1</v>
      </c>
      <c r="I57" s="88" t="s">
        <v>44</v>
      </c>
      <c r="J57" s="464"/>
      <c r="K57" s="416"/>
      <c r="M57" s="433"/>
    </row>
    <row r="58" spans="1:13" ht="22.5" customHeight="1" x14ac:dyDescent="0.2">
      <c r="A58" s="410"/>
      <c r="B58" s="411"/>
      <c r="C58" s="473"/>
      <c r="D58" s="474"/>
      <c r="E58" s="52"/>
      <c r="F58" s="9"/>
      <c r="G58" s="227"/>
      <c r="H58" s="290"/>
      <c r="I58" s="9"/>
      <c r="J58" s="41"/>
      <c r="K58" s="38"/>
      <c r="M58" s="433"/>
    </row>
    <row r="59" spans="1:13" ht="22.5" customHeight="1" x14ac:dyDescent="0.2">
      <c r="A59" s="410"/>
      <c r="B59" s="411"/>
      <c r="C59" s="473"/>
      <c r="D59" s="474"/>
      <c r="E59" s="52"/>
      <c r="F59" s="10"/>
      <c r="G59" s="227"/>
      <c r="H59" s="290"/>
      <c r="I59" s="9"/>
      <c r="J59" s="51"/>
      <c r="K59" s="39"/>
      <c r="M59" s="433"/>
    </row>
    <row r="60" spans="1:13" ht="22.5" customHeight="1" x14ac:dyDescent="0.2">
      <c r="A60" s="410"/>
      <c r="B60" s="411"/>
      <c r="C60" s="473"/>
      <c r="D60" s="474"/>
      <c r="E60" s="52"/>
      <c r="F60" s="9"/>
      <c r="G60" s="227"/>
      <c r="H60" s="290"/>
      <c r="I60" s="9"/>
      <c r="J60" s="51"/>
      <c r="K60" s="39"/>
      <c r="M60" s="433"/>
    </row>
    <row r="61" spans="1:13" ht="22.5" customHeight="1" x14ac:dyDescent="0.2">
      <c r="A61" s="410"/>
      <c r="B61" s="411"/>
      <c r="C61" s="473"/>
      <c r="D61" s="474"/>
      <c r="E61" s="52"/>
      <c r="F61" s="10"/>
      <c r="G61" s="227"/>
      <c r="H61" s="290"/>
      <c r="I61" s="9"/>
      <c r="J61" s="51"/>
      <c r="K61" s="39"/>
      <c r="M61" s="433"/>
    </row>
    <row r="62" spans="1:13" ht="22.5" customHeight="1" x14ac:dyDescent="0.2">
      <c r="A62" s="410"/>
      <c r="B62" s="411"/>
      <c r="C62" s="473"/>
      <c r="D62" s="474"/>
      <c r="E62" s="52"/>
      <c r="F62" s="253"/>
      <c r="G62" s="227"/>
      <c r="H62" s="290"/>
      <c r="I62" s="9"/>
      <c r="J62" s="51"/>
      <c r="K62" s="39"/>
      <c r="M62" s="433"/>
    </row>
    <row r="63" spans="1:13" ht="22.5" customHeight="1" x14ac:dyDescent="0.2">
      <c r="A63" s="410"/>
      <c r="B63" s="411"/>
      <c r="C63" s="473"/>
      <c r="D63" s="474"/>
      <c r="E63" s="52"/>
      <c r="F63" s="253"/>
      <c r="G63" s="227"/>
      <c r="H63" s="290"/>
      <c r="I63" s="9"/>
      <c r="J63" s="51"/>
      <c r="K63" s="39"/>
      <c r="M63" s="433"/>
    </row>
    <row r="64" spans="1:13" ht="22.5" customHeight="1" x14ac:dyDescent="0.2">
      <c r="A64" s="410"/>
      <c r="B64" s="411"/>
      <c r="C64" s="473"/>
      <c r="D64" s="474"/>
      <c r="E64" s="52"/>
      <c r="F64" s="9"/>
      <c r="G64" s="227"/>
      <c r="H64" s="290"/>
      <c r="I64" s="9"/>
      <c r="J64" s="51"/>
      <c r="K64" s="39"/>
      <c r="M64" s="433"/>
    </row>
    <row r="65" spans="1:13" ht="22.5" customHeight="1" x14ac:dyDescent="0.2">
      <c r="A65" s="410"/>
      <c r="B65" s="411"/>
      <c r="C65" s="473"/>
      <c r="D65" s="474"/>
      <c r="E65" s="52"/>
      <c r="F65" s="9"/>
      <c r="G65" s="227"/>
      <c r="H65" s="290"/>
      <c r="I65" s="9"/>
      <c r="J65" s="51"/>
      <c r="K65" s="39"/>
      <c r="M65" s="433"/>
    </row>
    <row r="66" spans="1:13" ht="22.5" customHeight="1" x14ac:dyDescent="0.2">
      <c r="A66" s="410"/>
      <c r="B66" s="411"/>
      <c r="C66" s="473"/>
      <c r="D66" s="474"/>
      <c r="E66" s="52"/>
      <c r="F66" s="9"/>
      <c r="G66" s="227"/>
      <c r="H66" s="290"/>
      <c r="I66" s="9"/>
      <c r="J66" s="51"/>
      <c r="K66" s="39"/>
      <c r="M66" s="433"/>
    </row>
    <row r="67" spans="1:13" ht="22.5" customHeight="1" x14ac:dyDescent="0.2">
      <c r="A67" s="410"/>
      <c r="B67" s="411"/>
      <c r="C67" s="473"/>
      <c r="D67" s="474"/>
      <c r="E67" s="52"/>
      <c r="F67" s="9"/>
      <c r="G67" s="227"/>
      <c r="H67" s="290"/>
      <c r="I67" s="9"/>
      <c r="J67" s="51"/>
      <c r="K67" s="39"/>
      <c r="M67" s="433"/>
    </row>
    <row r="68" spans="1:13" ht="22.5" customHeight="1" x14ac:dyDescent="0.2">
      <c r="A68" s="410"/>
      <c r="B68" s="411"/>
      <c r="C68" s="473"/>
      <c r="D68" s="474"/>
      <c r="E68" s="52"/>
      <c r="F68" s="9"/>
      <c r="G68" s="227"/>
      <c r="H68" s="290"/>
      <c r="I68" s="9"/>
      <c r="J68" s="51"/>
      <c r="K68" s="39"/>
      <c r="M68" s="433"/>
    </row>
    <row r="69" spans="1:13" ht="22.5" customHeight="1" x14ac:dyDescent="0.2">
      <c r="A69" s="410"/>
      <c r="B69" s="411"/>
      <c r="C69" s="473"/>
      <c r="D69" s="474"/>
      <c r="E69" s="52"/>
      <c r="F69" s="9"/>
      <c r="G69" s="227"/>
      <c r="H69" s="290"/>
      <c r="I69" s="9"/>
      <c r="J69" s="51"/>
      <c r="K69" s="39"/>
      <c r="M69" s="433"/>
    </row>
    <row r="70" spans="1:13" ht="22.5" customHeight="1" x14ac:dyDescent="0.2">
      <c r="A70" s="410"/>
      <c r="B70" s="411"/>
      <c r="C70" s="473"/>
      <c r="D70" s="474"/>
      <c r="E70" s="52"/>
      <c r="F70" s="9"/>
      <c r="G70" s="227"/>
      <c r="H70" s="290"/>
      <c r="I70" s="9"/>
      <c r="J70" s="51"/>
      <c r="K70" s="39"/>
    </row>
    <row r="71" spans="1:13" ht="22.5" customHeight="1" x14ac:dyDescent="0.2">
      <c r="A71" s="410"/>
      <c r="B71" s="411"/>
      <c r="C71" s="473"/>
      <c r="D71" s="474"/>
      <c r="E71" s="52"/>
      <c r="F71" s="9"/>
      <c r="G71" s="227"/>
      <c r="H71" s="290"/>
      <c r="I71" s="9"/>
      <c r="J71" s="51"/>
      <c r="K71" s="39"/>
    </row>
    <row r="72" spans="1:13" ht="22.5" customHeight="1" x14ac:dyDescent="0.2">
      <c r="A72" s="410"/>
      <c r="B72" s="411"/>
      <c r="C72" s="473"/>
      <c r="D72" s="474"/>
      <c r="E72" s="52"/>
      <c r="F72" s="9"/>
      <c r="G72" s="227"/>
      <c r="H72" s="290"/>
      <c r="I72" s="9"/>
      <c r="J72" s="51"/>
      <c r="K72" s="39"/>
    </row>
    <row r="73" spans="1:13" ht="22.5" customHeight="1" x14ac:dyDescent="0.2">
      <c r="A73" s="410"/>
      <c r="B73" s="411"/>
      <c r="C73" s="473"/>
      <c r="D73" s="474"/>
      <c r="E73" s="52"/>
      <c r="F73" s="9"/>
      <c r="G73" s="227"/>
      <c r="H73" s="290"/>
      <c r="I73" s="9"/>
      <c r="J73" s="51"/>
      <c r="K73" s="39"/>
    </row>
    <row r="74" spans="1:13" ht="22.5" customHeight="1" x14ac:dyDescent="0.2">
      <c r="A74" s="410"/>
      <c r="B74" s="411"/>
      <c r="C74" s="473"/>
      <c r="D74" s="474"/>
      <c r="E74" s="52"/>
      <c r="F74" s="9"/>
      <c r="G74" s="227"/>
      <c r="H74" s="290"/>
      <c r="I74" s="9"/>
      <c r="J74" s="51"/>
      <c r="K74" s="39"/>
    </row>
    <row r="75" spans="1:13" ht="22.5" customHeight="1" x14ac:dyDescent="0.2">
      <c r="A75" s="410"/>
      <c r="B75" s="411"/>
      <c r="C75" s="473"/>
      <c r="D75" s="474"/>
      <c r="E75" s="52"/>
      <c r="F75" s="9"/>
      <c r="G75" s="227"/>
      <c r="H75" s="290"/>
      <c r="I75" s="9"/>
      <c r="J75" s="51"/>
      <c r="K75" s="39"/>
    </row>
    <row r="76" spans="1:13" ht="22.5" customHeight="1" x14ac:dyDescent="0.2">
      <c r="A76" s="410"/>
      <c r="B76" s="411"/>
      <c r="C76" s="473"/>
      <c r="D76" s="474"/>
      <c r="E76" s="52"/>
      <c r="F76" s="9"/>
      <c r="G76" s="227"/>
      <c r="H76" s="290"/>
      <c r="I76" s="9"/>
      <c r="J76" s="51"/>
      <c r="K76" s="39"/>
    </row>
    <row r="77" spans="1:13" ht="22.5" customHeight="1" x14ac:dyDescent="0.2">
      <c r="A77" s="475"/>
      <c r="B77" s="476"/>
      <c r="C77" s="473"/>
      <c r="D77" s="474"/>
      <c r="E77" s="52"/>
      <c r="F77" s="9"/>
      <c r="G77" s="227"/>
      <c r="H77" s="290"/>
      <c r="I77" s="9"/>
      <c r="J77" s="51"/>
      <c r="K77" s="39"/>
    </row>
    <row r="78" spans="1:13" ht="22.5" customHeight="1" x14ac:dyDescent="0.2">
      <c r="A78" s="410"/>
      <c r="B78" s="411"/>
      <c r="C78" s="473"/>
      <c r="D78" s="474"/>
      <c r="E78" s="52"/>
      <c r="F78" s="9"/>
      <c r="G78" s="227"/>
      <c r="H78" s="227"/>
      <c r="I78" s="9"/>
      <c r="J78" s="51"/>
      <c r="K78" s="39"/>
      <c r="M78" s="104">
        <f>SUMIF(E58:E80,"立候補準備",C58:C80)</f>
        <v>0</v>
      </c>
    </row>
    <row r="79" spans="1:13" ht="22.5" customHeight="1" x14ac:dyDescent="0.2">
      <c r="A79" s="410"/>
      <c r="B79" s="411"/>
      <c r="C79" s="473"/>
      <c r="D79" s="474"/>
      <c r="E79" s="52"/>
      <c r="F79" s="9"/>
      <c r="G79" s="227"/>
      <c r="H79" s="290"/>
      <c r="I79" s="9"/>
      <c r="J79" s="51"/>
      <c r="K79" s="39"/>
      <c r="M79" s="104">
        <f>SUMIF(E58:E80,"選 挙 運 動",C58:C80)</f>
        <v>0</v>
      </c>
    </row>
    <row r="80" spans="1:13" ht="22.5" customHeight="1" thickBot="1" x14ac:dyDescent="0.25">
      <c r="A80" s="410"/>
      <c r="B80" s="411"/>
      <c r="C80" s="459"/>
      <c r="D80" s="460"/>
      <c r="E80" s="52"/>
      <c r="F80" s="9"/>
      <c r="G80" s="227"/>
      <c r="H80" s="290"/>
      <c r="I80" s="9"/>
      <c r="J80" s="51"/>
      <c r="K80" s="39"/>
      <c r="M80" s="104">
        <f>SUM(M78:M79)</f>
        <v>0</v>
      </c>
    </row>
    <row r="81" spans="1:13" ht="18.75" customHeight="1" thickTop="1" thickBot="1" x14ac:dyDescent="0.25">
      <c r="A81" s="469" t="s">
        <v>22</v>
      </c>
      <c r="B81" s="470"/>
      <c r="C81" s="461">
        <f>SUM(C58:C80)</f>
        <v>0</v>
      </c>
      <c r="D81" s="462"/>
      <c r="E81" s="226"/>
      <c r="F81" s="226"/>
      <c r="G81" s="247"/>
      <c r="H81" s="248"/>
      <c r="I81" s="226"/>
      <c r="J81" s="259"/>
      <c r="K81" s="87"/>
      <c r="M81" s="78" t="str">
        <f>IF(M80=C81,"OK","NG")</f>
        <v>OK</v>
      </c>
    </row>
    <row r="82" spans="1:13" ht="18.75" customHeight="1" thickBot="1" x14ac:dyDescent="0.25">
      <c r="A82" s="187" t="s">
        <v>94</v>
      </c>
      <c r="B82" s="3" t="s">
        <v>162</v>
      </c>
      <c r="C82" s="4"/>
      <c r="D82" s="2"/>
      <c r="E82" s="2"/>
      <c r="F82" s="45"/>
      <c r="G82" s="4" t="s">
        <v>158</v>
      </c>
      <c r="K82" s="188" t="s">
        <v>103</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89" t="s">
        <v>43</v>
      </c>
      <c r="H84" s="89" t="s">
        <v>1</v>
      </c>
      <c r="I84" s="88" t="s">
        <v>44</v>
      </c>
      <c r="J84" s="464"/>
      <c r="K84" s="416"/>
      <c r="M84" s="433"/>
    </row>
    <row r="85" spans="1:13" ht="22.5" customHeight="1" x14ac:dyDescent="0.2">
      <c r="A85" s="410"/>
      <c r="B85" s="411"/>
      <c r="C85" s="473"/>
      <c r="D85" s="474"/>
      <c r="E85" s="52"/>
      <c r="F85" s="9"/>
      <c r="G85" s="227"/>
      <c r="H85" s="290"/>
      <c r="I85" s="9"/>
      <c r="J85" s="41"/>
      <c r="K85" s="38"/>
      <c r="M85" s="433"/>
    </row>
    <row r="86" spans="1:13" ht="22.5" customHeight="1" x14ac:dyDescent="0.2">
      <c r="A86" s="410"/>
      <c r="B86" s="411"/>
      <c r="C86" s="473"/>
      <c r="D86" s="474"/>
      <c r="E86" s="52"/>
      <c r="F86" s="10"/>
      <c r="G86" s="227"/>
      <c r="H86" s="290"/>
      <c r="I86" s="9"/>
      <c r="J86" s="51"/>
      <c r="K86" s="39"/>
      <c r="M86" s="433"/>
    </row>
    <row r="87" spans="1:13" ht="22.5" customHeight="1" x14ac:dyDescent="0.2">
      <c r="A87" s="410"/>
      <c r="B87" s="411"/>
      <c r="C87" s="473"/>
      <c r="D87" s="474"/>
      <c r="E87" s="52"/>
      <c r="F87" s="9"/>
      <c r="G87" s="227"/>
      <c r="H87" s="290"/>
      <c r="I87" s="9"/>
      <c r="J87" s="51"/>
      <c r="K87" s="39"/>
      <c r="M87" s="433"/>
    </row>
    <row r="88" spans="1:13" ht="22.5" customHeight="1" x14ac:dyDescent="0.2">
      <c r="A88" s="410"/>
      <c r="B88" s="411"/>
      <c r="C88" s="473"/>
      <c r="D88" s="474"/>
      <c r="E88" s="52"/>
      <c r="F88" s="10"/>
      <c r="G88" s="227"/>
      <c r="H88" s="290"/>
      <c r="I88" s="9"/>
      <c r="J88" s="51"/>
      <c r="K88" s="39"/>
      <c r="M88" s="433"/>
    </row>
    <row r="89" spans="1:13" ht="22.5" customHeight="1" x14ac:dyDescent="0.2">
      <c r="A89" s="410"/>
      <c r="B89" s="411"/>
      <c r="C89" s="473"/>
      <c r="D89" s="474"/>
      <c r="E89" s="52"/>
      <c r="F89" s="253"/>
      <c r="G89" s="227"/>
      <c r="H89" s="290"/>
      <c r="I89" s="9"/>
      <c r="J89" s="51"/>
      <c r="K89" s="39"/>
      <c r="M89" s="433"/>
    </row>
    <row r="90" spans="1:13" ht="22.5" customHeight="1" x14ac:dyDescent="0.2">
      <c r="A90" s="410"/>
      <c r="B90" s="411"/>
      <c r="C90" s="473"/>
      <c r="D90" s="474"/>
      <c r="E90" s="52"/>
      <c r="F90" s="253"/>
      <c r="G90" s="227"/>
      <c r="H90" s="290"/>
      <c r="I90" s="9"/>
      <c r="J90" s="51"/>
      <c r="K90" s="39"/>
      <c r="M90" s="433"/>
    </row>
    <row r="91" spans="1:13" ht="22.5" customHeight="1" x14ac:dyDescent="0.2">
      <c r="A91" s="410"/>
      <c r="B91" s="411"/>
      <c r="C91" s="473"/>
      <c r="D91" s="474"/>
      <c r="E91" s="52"/>
      <c r="F91" s="9"/>
      <c r="G91" s="227"/>
      <c r="H91" s="290"/>
      <c r="I91" s="9"/>
      <c r="J91" s="51"/>
      <c r="K91" s="39"/>
      <c r="M91" s="433"/>
    </row>
    <row r="92" spans="1:13" ht="22.5" customHeight="1" x14ac:dyDescent="0.2">
      <c r="A92" s="410"/>
      <c r="B92" s="411"/>
      <c r="C92" s="473"/>
      <c r="D92" s="474"/>
      <c r="E92" s="52"/>
      <c r="F92" s="9"/>
      <c r="G92" s="227"/>
      <c r="H92" s="290"/>
      <c r="I92" s="9"/>
      <c r="J92" s="51"/>
      <c r="K92" s="39"/>
      <c r="M92" s="433"/>
    </row>
    <row r="93" spans="1:13" ht="22.5" customHeight="1" x14ac:dyDescent="0.2">
      <c r="A93" s="410"/>
      <c r="B93" s="411"/>
      <c r="C93" s="473"/>
      <c r="D93" s="474"/>
      <c r="E93" s="52"/>
      <c r="F93" s="9"/>
      <c r="G93" s="227"/>
      <c r="H93" s="290"/>
      <c r="I93" s="9"/>
      <c r="J93" s="51"/>
      <c r="K93" s="39"/>
      <c r="M93" s="433"/>
    </row>
    <row r="94" spans="1:13" ht="22.5" customHeight="1" x14ac:dyDescent="0.2">
      <c r="A94" s="410"/>
      <c r="B94" s="411"/>
      <c r="C94" s="473"/>
      <c r="D94" s="474"/>
      <c r="E94" s="52"/>
      <c r="F94" s="9"/>
      <c r="G94" s="227"/>
      <c r="H94" s="290"/>
      <c r="I94" s="9"/>
      <c r="J94" s="51"/>
      <c r="K94" s="39"/>
      <c r="M94" s="433"/>
    </row>
    <row r="95" spans="1:13" ht="22.5" customHeight="1" x14ac:dyDescent="0.2">
      <c r="A95" s="410"/>
      <c r="B95" s="411"/>
      <c r="C95" s="473"/>
      <c r="D95" s="474"/>
      <c r="E95" s="52"/>
      <c r="F95" s="9"/>
      <c r="G95" s="227"/>
      <c r="H95" s="290"/>
      <c r="I95" s="9"/>
      <c r="J95" s="51"/>
      <c r="K95" s="39"/>
      <c r="M95" s="433"/>
    </row>
    <row r="96" spans="1:13" ht="22.5" customHeight="1" x14ac:dyDescent="0.2">
      <c r="A96" s="410"/>
      <c r="B96" s="411"/>
      <c r="C96" s="473"/>
      <c r="D96" s="474"/>
      <c r="E96" s="52"/>
      <c r="F96" s="9"/>
      <c r="G96" s="227"/>
      <c r="H96" s="290"/>
      <c r="I96" s="9"/>
      <c r="J96" s="51"/>
      <c r="K96" s="39"/>
      <c r="M96" s="433"/>
    </row>
    <row r="97" spans="1:13" ht="22.5" customHeight="1" x14ac:dyDescent="0.2">
      <c r="A97" s="410"/>
      <c r="B97" s="411"/>
      <c r="C97" s="473"/>
      <c r="D97" s="474"/>
      <c r="E97" s="52"/>
      <c r="F97" s="9"/>
      <c r="G97" s="227"/>
      <c r="H97" s="290"/>
      <c r="I97" s="9"/>
      <c r="J97" s="51"/>
      <c r="K97" s="39"/>
    </row>
    <row r="98" spans="1:13" ht="22.5" customHeight="1" x14ac:dyDescent="0.2">
      <c r="A98" s="410"/>
      <c r="B98" s="411"/>
      <c r="C98" s="473"/>
      <c r="D98" s="474"/>
      <c r="E98" s="52"/>
      <c r="F98" s="9"/>
      <c r="G98" s="227"/>
      <c r="H98" s="290"/>
      <c r="I98" s="9"/>
      <c r="J98" s="51"/>
      <c r="K98" s="39"/>
    </row>
    <row r="99" spans="1:13" ht="22.5" customHeight="1" x14ac:dyDescent="0.2">
      <c r="A99" s="410"/>
      <c r="B99" s="411"/>
      <c r="C99" s="473"/>
      <c r="D99" s="474"/>
      <c r="E99" s="52"/>
      <c r="F99" s="9"/>
      <c r="G99" s="227"/>
      <c r="H99" s="290"/>
      <c r="I99" s="9"/>
      <c r="J99" s="51"/>
      <c r="K99" s="39"/>
    </row>
    <row r="100" spans="1:13" ht="22.5" customHeight="1" x14ac:dyDescent="0.2">
      <c r="A100" s="410"/>
      <c r="B100" s="411"/>
      <c r="C100" s="473"/>
      <c r="D100" s="474"/>
      <c r="E100" s="52"/>
      <c r="F100" s="9"/>
      <c r="G100" s="227"/>
      <c r="H100" s="290"/>
      <c r="I100" s="9"/>
      <c r="J100" s="51"/>
      <c r="K100" s="39"/>
    </row>
    <row r="101" spans="1:13" ht="22.5" customHeight="1" x14ac:dyDescent="0.2">
      <c r="A101" s="410"/>
      <c r="B101" s="411"/>
      <c r="C101" s="473"/>
      <c r="D101" s="474"/>
      <c r="E101" s="52"/>
      <c r="F101" s="9"/>
      <c r="G101" s="227"/>
      <c r="H101" s="290"/>
      <c r="I101" s="9"/>
      <c r="J101" s="51"/>
      <c r="K101" s="39"/>
    </row>
    <row r="102" spans="1:13" ht="22.5" customHeight="1" x14ac:dyDescent="0.2">
      <c r="A102" s="410"/>
      <c r="B102" s="411"/>
      <c r="C102" s="473"/>
      <c r="D102" s="474"/>
      <c r="E102" s="52"/>
      <c r="F102" s="9"/>
      <c r="G102" s="227"/>
      <c r="H102" s="290"/>
      <c r="I102" s="9"/>
      <c r="J102" s="51"/>
      <c r="K102" s="39"/>
    </row>
    <row r="103" spans="1:13" ht="22.5" customHeight="1" x14ac:dyDescent="0.2">
      <c r="A103" s="96"/>
      <c r="B103" s="97"/>
      <c r="C103" s="473"/>
      <c r="D103" s="474"/>
      <c r="E103" s="52"/>
      <c r="F103" s="9"/>
      <c r="G103" s="227"/>
      <c r="H103" s="290"/>
      <c r="I103" s="9"/>
      <c r="J103" s="51"/>
      <c r="K103" s="39"/>
    </row>
    <row r="104" spans="1:13" ht="22.5" customHeight="1" x14ac:dyDescent="0.2">
      <c r="A104" s="475"/>
      <c r="B104" s="476"/>
      <c r="C104" s="473"/>
      <c r="D104" s="474"/>
      <c r="E104" s="52"/>
      <c r="F104" s="9"/>
      <c r="G104" s="227"/>
      <c r="H104" s="290"/>
      <c r="I104" s="9"/>
      <c r="J104" s="51"/>
      <c r="K104" s="39"/>
    </row>
    <row r="105" spans="1:13" ht="22.5" customHeight="1" x14ac:dyDescent="0.2">
      <c r="A105" s="410"/>
      <c r="B105" s="411"/>
      <c r="C105" s="473"/>
      <c r="D105" s="474"/>
      <c r="E105" s="52"/>
      <c r="F105" s="9"/>
      <c r="G105" s="227"/>
      <c r="H105" s="227"/>
      <c r="I105" s="9"/>
      <c r="J105" s="51"/>
      <c r="K105" s="39"/>
      <c r="M105" s="104">
        <f>SUMIF(E85:E107,"立候補準備",C85:C107)</f>
        <v>0</v>
      </c>
    </row>
    <row r="106" spans="1:13" ht="22.5" customHeight="1" x14ac:dyDescent="0.2">
      <c r="A106" s="410"/>
      <c r="B106" s="411"/>
      <c r="C106" s="473"/>
      <c r="D106" s="474"/>
      <c r="E106" s="52"/>
      <c r="F106" s="9"/>
      <c r="G106" s="227"/>
      <c r="H106" s="290"/>
      <c r="I106" s="9"/>
      <c r="J106" s="51"/>
      <c r="K106" s="39"/>
      <c r="M106" s="104">
        <f>SUMIF(E85:E107,"選 挙 運 動",C85:C107)</f>
        <v>0</v>
      </c>
    </row>
    <row r="107" spans="1:13" ht="22.5" customHeight="1" thickBot="1" x14ac:dyDescent="0.25">
      <c r="A107" s="410"/>
      <c r="B107" s="411"/>
      <c r="C107" s="459"/>
      <c r="D107" s="460"/>
      <c r="E107" s="52"/>
      <c r="F107" s="9"/>
      <c r="G107" s="227"/>
      <c r="H107" s="290"/>
      <c r="I107" s="9"/>
      <c r="J107" s="51"/>
      <c r="K107" s="39"/>
      <c r="M107" s="104">
        <f>SUM(M105:M106)</f>
        <v>0</v>
      </c>
    </row>
    <row r="108" spans="1:13" ht="18.75" customHeight="1" thickTop="1" thickBot="1" x14ac:dyDescent="0.25">
      <c r="A108" s="469" t="s">
        <v>22</v>
      </c>
      <c r="B108" s="470"/>
      <c r="C108" s="471">
        <f>SUM(C85:C107)</f>
        <v>0</v>
      </c>
      <c r="D108" s="472"/>
      <c r="E108" s="226"/>
      <c r="F108" s="226"/>
      <c r="G108" s="247"/>
      <c r="H108" s="248"/>
      <c r="I108" s="226"/>
      <c r="J108" s="259"/>
      <c r="K108" s="87"/>
      <c r="M108" s="78" t="str">
        <f>IF(M107=C108,"OK","NG")</f>
        <v>OK</v>
      </c>
    </row>
  </sheetData>
  <mergeCells count="223">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C88:D88"/>
    <mergeCell ref="C89:D89"/>
    <mergeCell ref="A76:B76"/>
    <mergeCell ref="A77:B77"/>
    <mergeCell ref="A78:B78"/>
    <mergeCell ref="A79:B79"/>
    <mergeCell ref="A80:B80"/>
    <mergeCell ref="C78:D78"/>
    <mergeCell ref="C79:D79"/>
    <mergeCell ref="C80:D80"/>
    <mergeCell ref="C81:D81"/>
    <mergeCell ref="C83:D84"/>
    <mergeCell ref="A70:B70"/>
    <mergeCell ref="A71:B71"/>
    <mergeCell ref="A72:B72"/>
    <mergeCell ref="A73:B73"/>
    <mergeCell ref="A74:B74"/>
    <mergeCell ref="A75:B75"/>
    <mergeCell ref="A65:B65"/>
    <mergeCell ref="A66:B66"/>
    <mergeCell ref="A67:B67"/>
    <mergeCell ref="A68:B68"/>
    <mergeCell ref="A69:B69"/>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C60:D60"/>
    <mergeCell ref="C61:D61"/>
    <mergeCell ref="C62:D62"/>
    <mergeCell ref="C63:D63"/>
    <mergeCell ref="A51:B51"/>
    <mergeCell ref="A52:B52"/>
    <mergeCell ref="A53:B53"/>
    <mergeCell ref="A54:B54"/>
    <mergeCell ref="A45:B45"/>
    <mergeCell ref="A46:B46"/>
    <mergeCell ref="A48:B48"/>
    <mergeCell ref="A49:B49"/>
    <mergeCell ref="A50:B50"/>
    <mergeCell ref="A47:B47"/>
    <mergeCell ref="A40:B40"/>
    <mergeCell ref="A41:B41"/>
    <mergeCell ref="A42:B42"/>
    <mergeCell ref="A43:B43"/>
    <mergeCell ref="A44:B44"/>
    <mergeCell ref="A35:B35"/>
    <mergeCell ref="A36:B36"/>
    <mergeCell ref="A37:B37"/>
    <mergeCell ref="A38:B38"/>
    <mergeCell ref="A39:B39"/>
    <mergeCell ref="A31:B31"/>
    <mergeCell ref="A32:B32"/>
    <mergeCell ref="A33:B33"/>
    <mergeCell ref="A34:B34"/>
    <mergeCell ref="A29:B30"/>
    <mergeCell ref="C29:D30"/>
    <mergeCell ref="E29:E30"/>
    <mergeCell ref="F29:F30"/>
    <mergeCell ref="G29:I29"/>
    <mergeCell ref="C34:D34"/>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C5:D5"/>
    <mergeCell ref="C4: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2:D32"/>
    <mergeCell ref="C31:D31"/>
    <mergeCell ref="C33:D33"/>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90:D90"/>
    <mergeCell ref="C91:D91"/>
    <mergeCell ref="C92:D92"/>
    <mergeCell ref="C93:D93"/>
    <mergeCell ref="C94:D94"/>
    <mergeCell ref="C95:D95"/>
    <mergeCell ref="C96:D96"/>
    <mergeCell ref="C97:D97"/>
    <mergeCell ref="C98:D98"/>
    <mergeCell ref="C108:D108"/>
    <mergeCell ref="C99:D99"/>
    <mergeCell ref="C100:D100"/>
    <mergeCell ref="C101:D101"/>
    <mergeCell ref="C102:D102"/>
    <mergeCell ref="C103:D103"/>
    <mergeCell ref="C104:D104"/>
    <mergeCell ref="C105:D105"/>
    <mergeCell ref="C106:D106"/>
    <mergeCell ref="C107:D107"/>
  </mergeCells>
  <phoneticPr fontId="2"/>
  <dataValidations count="1">
    <dataValidation type="list" allowBlank="1" showInputMessage="1" showErrorMessage="1" sqref="E4:E26 E85:E107 E31:E53 E58:E8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2060"/>
  </sheetPr>
  <dimension ref="A1:O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163</v>
      </c>
      <c r="C1" s="4"/>
      <c r="D1" s="2"/>
      <c r="E1" s="2"/>
      <c r="F1" s="45"/>
      <c r="G1" s="4" t="s">
        <v>155</v>
      </c>
      <c r="K1" s="188" t="s">
        <v>104</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89" t="s">
        <v>43</v>
      </c>
      <c r="H3" s="89" t="s">
        <v>1</v>
      </c>
      <c r="I3" s="88" t="s">
        <v>44</v>
      </c>
      <c r="J3" s="464"/>
      <c r="K3" s="416"/>
      <c r="M3" s="433"/>
    </row>
    <row r="4" spans="1:13" ht="22.5" customHeight="1" x14ac:dyDescent="0.2">
      <c r="A4" s="477"/>
      <c r="B4" s="478"/>
      <c r="C4" s="371"/>
      <c r="D4" s="372"/>
      <c r="E4" s="101"/>
      <c r="F4" s="224"/>
      <c r="G4" s="289"/>
      <c r="H4" s="254"/>
      <c r="I4" s="224"/>
      <c r="J4" s="257"/>
      <c r="K4" s="258"/>
      <c r="M4" s="433"/>
    </row>
    <row r="5" spans="1:13" ht="22.5" customHeight="1" x14ac:dyDescent="0.2">
      <c r="A5" s="410"/>
      <c r="B5" s="411"/>
      <c r="C5" s="371"/>
      <c r="D5" s="372"/>
      <c r="E5" s="52"/>
      <c r="F5" s="9"/>
      <c r="G5" s="227"/>
      <c r="H5" s="290"/>
      <c r="I5" s="9"/>
      <c r="J5" s="41"/>
      <c r="K5" s="38"/>
      <c r="M5" s="433"/>
    </row>
    <row r="6" spans="1:13" ht="22.5" customHeight="1" x14ac:dyDescent="0.2">
      <c r="A6" s="410"/>
      <c r="B6" s="411"/>
      <c r="C6" s="371"/>
      <c r="D6" s="372"/>
      <c r="E6" s="52"/>
      <c r="F6" s="10"/>
      <c r="G6" s="227"/>
      <c r="H6" s="290"/>
      <c r="I6" s="9"/>
      <c r="J6" s="51"/>
      <c r="K6" s="39"/>
      <c r="M6" s="433"/>
    </row>
    <row r="7" spans="1:13" ht="22.5" customHeight="1" x14ac:dyDescent="0.2">
      <c r="A7" s="410"/>
      <c r="B7" s="411"/>
      <c r="C7" s="371"/>
      <c r="D7" s="372"/>
      <c r="E7" s="52"/>
      <c r="F7" s="9"/>
      <c r="G7" s="227"/>
      <c r="H7" s="290"/>
      <c r="I7" s="9"/>
      <c r="J7" s="51"/>
      <c r="K7" s="39"/>
      <c r="M7" s="433"/>
    </row>
    <row r="8" spans="1:13" ht="22.5" customHeight="1" x14ac:dyDescent="0.2">
      <c r="A8" s="410"/>
      <c r="B8" s="411"/>
      <c r="C8" s="371"/>
      <c r="D8" s="372"/>
      <c r="E8" s="52"/>
      <c r="F8" s="10"/>
      <c r="G8" s="227"/>
      <c r="H8" s="290"/>
      <c r="I8" s="9"/>
      <c r="J8" s="51"/>
      <c r="K8" s="39"/>
      <c r="M8" s="433"/>
    </row>
    <row r="9" spans="1:13" ht="22.5" customHeight="1" x14ac:dyDescent="0.2">
      <c r="A9" s="410"/>
      <c r="B9" s="411"/>
      <c r="C9" s="371"/>
      <c r="D9" s="372"/>
      <c r="E9" s="52"/>
      <c r="F9" s="253"/>
      <c r="G9" s="227"/>
      <c r="H9" s="290"/>
      <c r="I9" s="9"/>
      <c r="J9" s="51"/>
      <c r="K9" s="39"/>
      <c r="M9" s="433"/>
    </row>
    <row r="10" spans="1:13" ht="22.5" customHeight="1" x14ac:dyDescent="0.2">
      <c r="A10" s="410"/>
      <c r="B10" s="411"/>
      <c r="C10" s="371"/>
      <c r="D10" s="372"/>
      <c r="E10" s="52"/>
      <c r="F10" s="253"/>
      <c r="G10" s="227"/>
      <c r="H10" s="290"/>
      <c r="I10" s="9"/>
      <c r="J10" s="51"/>
      <c r="K10" s="39"/>
      <c r="M10" s="433"/>
    </row>
    <row r="11" spans="1:13" ht="22.5" customHeight="1" x14ac:dyDescent="0.2">
      <c r="A11" s="410"/>
      <c r="B11" s="411"/>
      <c r="C11" s="371"/>
      <c r="D11" s="372"/>
      <c r="E11" s="52"/>
      <c r="F11" s="9"/>
      <c r="G11" s="227"/>
      <c r="H11" s="290"/>
      <c r="I11" s="9"/>
      <c r="J11" s="51"/>
      <c r="K11" s="39"/>
      <c r="M11" s="433"/>
    </row>
    <row r="12" spans="1:13" ht="22.5" customHeight="1" x14ac:dyDescent="0.2">
      <c r="A12" s="410"/>
      <c r="B12" s="411"/>
      <c r="C12" s="371"/>
      <c r="D12" s="372"/>
      <c r="E12" s="52"/>
      <c r="F12" s="9"/>
      <c r="G12" s="227"/>
      <c r="H12" s="290"/>
      <c r="I12" s="9"/>
      <c r="J12" s="51"/>
      <c r="K12" s="39"/>
      <c r="M12" s="433"/>
    </row>
    <row r="13" spans="1:13" ht="22.5" customHeight="1" x14ac:dyDescent="0.2">
      <c r="A13" s="410"/>
      <c r="B13" s="411"/>
      <c r="C13" s="371"/>
      <c r="D13" s="372"/>
      <c r="E13" s="52"/>
      <c r="F13" s="9"/>
      <c r="G13" s="227"/>
      <c r="H13" s="290"/>
      <c r="I13" s="9"/>
      <c r="J13" s="51"/>
      <c r="K13" s="39"/>
      <c r="M13" s="433"/>
    </row>
    <row r="14" spans="1:13" ht="22.5" customHeight="1" x14ac:dyDescent="0.2">
      <c r="A14" s="410"/>
      <c r="B14" s="411"/>
      <c r="C14" s="371"/>
      <c r="D14" s="372"/>
      <c r="E14" s="52"/>
      <c r="F14" s="9"/>
      <c r="G14" s="227"/>
      <c r="H14" s="290"/>
      <c r="I14" s="9"/>
      <c r="J14" s="51"/>
      <c r="K14" s="39"/>
      <c r="M14" s="433"/>
    </row>
    <row r="15" spans="1:13" ht="22.5" customHeight="1" x14ac:dyDescent="0.2">
      <c r="A15" s="410"/>
      <c r="B15" s="411"/>
      <c r="C15" s="371"/>
      <c r="D15" s="372"/>
      <c r="E15" s="52"/>
      <c r="F15" s="9"/>
      <c r="G15" s="227"/>
      <c r="H15" s="290"/>
      <c r="I15" s="9"/>
      <c r="J15" s="51"/>
      <c r="K15" s="39"/>
      <c r="M15" s="433"/>
    </row>
    <row r="16" spans="1:13" ht="22.5" customHeight="1" x14ac:dyDescent="0.2">
      <c r="A16" s="410"/>
      <c r="B16" s="411"/>
      <c r="C16" s="371"/>
      <c r="D16" s="372"/>
      <c r="E16" s="52"/>
      <c r="F16" s="9"/>
      <c r="G16" s="227"/>
      <c r="H16" s="290"/>
      <c r="I16" s="9"/>
      <c r="J16" s="51"/>
      <c r="K16" s="39"/>
    </row>
    <row r="17" spans="1:15" ht="22.5" customHeight="1" x14ac:dyDescent="0.2">
      <c r="A17" s="410"/>
      <c r="B17" s="411"/>
      <c r="C17" s="371"/>
      <c r="D17" s="372"/>
      <c r="E17" s="52"/>
      <c r="F17" s="9"/>
      <c r="G17" s="227"/>
      <c r="H17" s="290"/>
      <c r="I17" s="9"/>
      <c r="J17" s="51"/>
      <c r="K17" s="39"/>
    </row>
    <row r="18" spans="1:15" ht="22.5" customHeight="1" x14ac:dyDescent="0.2">
      <c r="A18" s="410"/>
      <c r="B18" s="411"/>
      <c r="C18" s="371"/>
      <c r="D18" s="372"/>
      <c r="E18" s="52"/>
      <c r="F18" s="9"/>
      <c r="G18" s="227"/>
      <c r="H18" s="290"/>
      <c r="I18" s="9"/>
      <c r="J18" s="51"/>
      <c r="K18" s="39"/>
    </row>
    <row r="19" spans="1:15" ht="22.5" customHeight="1" x14ac:dyDescent="0.2">
      <c r="A19" s="410"/>
      <c r="B19" s="411"/>
      <c r="C19" s="371"/>
      <c r="D19" s="372"/>
      <c r="E19" s="52"/>
      <c r="F19" s="9"/>
      <c r="G19" s="227"/>
      <c r="H19" s="290"/>
      <c r="I19" s="9"/>
      <c r="J19" s="51"/>
      <c r="K19" s="39"/>
    </row>
    <row r="20" spans="1:15" ht="22.5" customHeight="1" x14ac:dyDescent="0.2">
      <c r="A20" s="410"/>
      <c r="B20" s="411"/>
      <c r="C20" s="371"/>
      <c r="D20" s="372"/>
      <c r="E20" s="52"/>
      <c r="F20" s="9"/>
      <c r="G20" s="227"/>
      <c r="H20" s="290"/>
      <c r="I20" s="9"/>
      <c r="J20" s="51"/>
      <c r="K20" s="39"/>
    </row>
    <row r="21" spans="1:15" ht="22.5" customHeight="1" x14ac:dyDescent="0.2">
      <c r="A21" s="410"/>
      <c r="B21" s="411"/>
      <c r="C21" s="371"/>
      <c r="D21" s="372"/>
      <c r="E21" s="52"/>
      <c r="F21" s="9"/>
      <c r="G21" s="227"/>
      <c r="H21" s="290"/>
      <c r="I21" s="9"/>
      <c r="J21" s="51"/>
      <c r="K21" s="39"/>
    </row>
    <row r="22" spans="1:15" ht="22.5" customHeight="1" x14ac:dyDescent="0.2">
      <c r="A22" s="410"/>
      <c r="B22" s="411"/>
      <c r="C22" s="371"/>
      <c r="D22" s="372"/>
      <c r="E22" s="52"/>
      <c r="F22" s="9"/>
      <c r="G22" s="227"/>
      <c r="H22" s="290"/>
      <c r="I22" s="9"/>
      <c r="J22" s="51"/>
      <c r="K22" s="39"/>
    </row>
    <row r="23" spans="1:15" ht="22.5" customHeight="1" x14ac:dyDescent="0.2">
      <c r="A23" s="475"/>
      <c r="B23" s="476"/>
      <c r="C23" s="371"/>
      <c r="D23" s="372"/>
      <c r="E23" s="52"/>
      <c r="F23" s="9"/>
      <c r="G23" s="227"/>
      <c r="H23" s="290"/>
      <c r="I23" s="9"/>
      <c r="J23" s="51"/>
      <c r="K23" s="39"/>
    </row>
    <row r="24" spans="1:15" ht="22.5" customHeight="1" x14ac:dyDescent="0.2">
      <c r="A24" s="410"/>
      <c r="B24" s="411"/>
      <c r="C24" s="371"/>
      <c r="D24" s="372"/>
      <c r="E24" s="52"/>
      <c r="F24" s="9"/>
      <c r="G24" s="227"/>
      <c r="H24" s="227"/>
      <c r="I24" s="9"/>
      <c r="J24" s="51"/>
      <c r="K24" s="39"/>
      <c r="M24" s="104">
        <f>SUMIF(E4:E26,"立候補準備",C4:C26)</f>
        <v>0</v>
      </c>
      <c r="N24" s="86" t="s">
        <v>21</v>
      </c>
    </row>
    <row r="25" spans="1:15" ht="22.5" customHeight="1" x14ac:dyDescent="0.2">
      <c r="A25" s="410"/>
      <c r="B25" s="411"/>
      <c r="C25" s="371"/>
      <c r="D25" s="372"/>
      <c r="E25" s="52"/>
      <c r="F25" s="9"/>
      <c r="G25" s="227"/>
      <c r="H25" s="290"/>
      <c r="I25" s="9"/>
      <c r="J25" s="51"/>
      <c r="K25" s="39"/>
      <c r="M25" s="104">
        <f>SUMIF(E4:E26,"選 挙 運 動",C4:C26)</f>
        <v>0</v>
      </c>
      <c r="N25" s="86" t="s">
        <v>54</v>
      </c>
    </row>
    <row r="26" spans="1:15" ht="22.5" customHeight="1" thickBot="1" x14ac:dyDescent="0.25">
      <c r="A26" s="410"/>
      <c r="B26" s="411"/>
      <c r="C26" s="459"/>
      <c r="D26" s="460"/>
      <c r="E26" s="52"/>
      <c r="F26" s="9"/>
      <c r="G26" s="227"/>
      <c r="H26" s="290"/>
      <c r="I26" s="9"/>
      <c r="J26" s="51"/>
      <c r="K26" s="39"/>
      <c r="M26" s="104">
        <f>SUM(M24:M25)</f>
        <v>0</v>
      </c>
      <c r="O26" s="19"/>
    </row>
    <row r="27" spans="1:15" ht="18.75" customHeight="1" thickTop="1" thickBot="1" x14ac:dyDescent="0.25">
      <c r="A27" s="469" t="s">
        <v>22</v>
      </c>
      <c r="B27" s="470"/>
      <c r="C27" s="461">
        <f>SUM(C4:C26)</f>
        <v>0</v>
      </c>
      <c r="D27" s="462"/>
      <c r="E27" s="226"/>
      <c r="F27" s="226"/>
      <c r="G27" s="247"/>
      <c r="H27" s="248"/>
      <c r="I27" s="226"/>
      <c r="J27" s="259"/>
      <c r="K27" s="87"/>
      <c r="M27" s="78" t="str">
        <f>IF(M26=C27,"OK","NG")</f>
        <v>OK</v>
      </c>
    </row>
    <row r="28" spans="1:15" ht="18.75" customHeight="1" thickBot="1" x14ac:dyDescent="0.25">
      <c r="A28" s="187" t="s">
        <v>94</v>
      </c>
      <c r="B28" s="3" t="s">
        <v>163</v>
      </c>
      <c r="C28" s="4"/>
      <c r="D28" s="2"/>
      <c r="E28" s="2"/>
      <c r="F28" s="45"/>
      <c r="G28" s="4" t="s">
        <v>156</v>
      </c>
      <c r="K28" s="188" t="s">
        <v>104</v>
      </c>
      <c r="M28" s="433" t="s">
        <v>49</v>
      </c>
    </row>
    <row r="29" spans="1:15" ht="15" customHeight="1" x14ac:dyDescent="0.2">
      <c r="A29" s="418" t="s">
        <v>0</v>
      </c>
      <c r="B29" s="419"/>
      <c r="C29" s="422" t="s">
        <v>101</v>
      </c>
      <c r="D29" s="419"/>
      <c r="E29" s="419" t="s">
        <v>10</v>
      </c>
      <c r="F29" s="465" t="s">
        <v>3</v>
      </c>
      <c r="G29" s="419" t="s">
        <v>11</v>
      </c>
      <c r="H29" s="419"/>
      <c r="I29" s="419"/>
      <c r="J29" s="463" t="s">
        <v>233</v>
      </c>
      <c r="K29" s="415" t="s">
        <v>9</v>
      </c>
      <c r="M29" s="433"/>
    </row>
    <row r="30" spans="1:15" ht="15" customHeight="1" x14ac:dyDescent="0.2">
      <c r="A30" s="420"/>
      <c r="B30" s="421"/>
      <c r="C30" s="421"/>
      <c r="D30" s="421"/>
      <c r="E30" s="421"/>
      <c r="F30" s="466"/>
      <c r="G30" s="89" t="s">
        <v>43</v>
      </c>
      <c r="H30" s="89" t="s">
        <v>1</v>
      </c>
      <c r="I30" s="88" t="s">
        <v>44</v>
      </c>
      <c r="J30" s="464"/>
      <c r="K30" s="416"/>
      <c r="M30" s="433"/>
    </row>
    <row r="31" spans="1:15" ht="22.5" customHeight="1" x14ac:dyDescent="0.2">
      <c r="A31" s="410"/>
      <c r="B31" s="411"/>
      <c r="C31" s="473"/>
      <c r="D31" s="474"/>
      <c r="E31" s="52"/>
      <c r="F31" s="9"/>
      <c r="G31" s="227"/>
      <c r="H31" s="290"/>
      <c r="I31" s="9"/>
      <c r="J31" s="41"/>
      <c r="K31" s="38"/>
      <c r="M31" s="433"/>
    </row>
    <row r="32" spans="1:15" ht="22.5" customHeight="1" x14ac:dyDescent="0.2">
      <c r="A32" s="410"/>
      <c r="B32" s="411"/>
      <c r="C32" s="473"/>
      <c r="D32" s="474"/>
      <c r="E32" s="52"/>
      <c r="F32" s="10"/>
      <c r="G32" s="227"/>
      <c r="H32" s="290"/>
      <c r="I32" s="9"/>
      <c r="J32" s="51"/>
      <c r="K32" s="39"/>
      <c r="M32" s="433"/>
    </row>
    <row r="33" spans="1:13" ht="22.5" customHeight="1" x14ac:dyDescent="0.2">
      <c r="A33" s="410"/>
      <c r="B33" s="411"/>
      <c r="C33" s="473"/>
      <c r="D33" s="474"/>
      <c r="E33" s="52"/>
      <c r="F33" s="9"/>
      <c r="G33" s="227"/>
      <c r="H33" s="290"/>
      <c r="I33" s="9"/>
      <c r="J33" s="51"/>
      <c r="K33" s="39"/>
      <c r="M33" s="433"/>
    </row>
    <row r="34" spans="1:13" ht="22.5" customHeight="1" x14ac:dyDescent="0.2">
      <c r="A34" s="410"/>
      <c r="B34" s="411"/>
      <c r="C34" s="473"/>
      <c r="D34" s="474"/>
      <c r="E34" s="52"/>
      <c r="F34" s="10"/>
      <c r="G34" s="227"/>
      <c r="H34" s="290"/>
      <c r="I34" s="9"/>
      <c r="J34" s="51"/>
      <c r="K34" s="39"/>
      <c r="M34" s="433"/>
    </row>
    <row r="35" spans="1:13" ht="22.5" customHeight="1" x14ac:dyDescent="0.2">
      <c r="A35" s="410"/>
      <c r="B35" s="411"/>
      <c r="C35" s="473"/>
      <c r="D35" s="474"/>
      <c r="E35" s="52"/>
      <c r="F35" s="253"/>
      <c r="G35" s="227"/>
      <c r="H35" s="290"/>
      <c r="I35" s="9"/>
      <c r="J35" s="51"/>
      <c r="K35" s="39"/>
      <c r="M35" s="433"/>
    </row>
    <row r="36" spans="1:13" ht="22.5" customHeight="1" x14ac:dyDescent="0.2">
      <c r="A36" s="410"/>
      <c r="B36" s="411"/>
      <c r="C36" s="473"/>
      <c r="D36" s="474"/>
      <c r="E36" s="52"/>
      <c r="F36" s="253"/>
      <c r="G36" s="227"/>
      <c r="H36" s="290"/>
      <c r="I36" s="9"/>
      <c r="J36" s="51"/>
      <c r="K36" s="39"/>
      <c r="M36" s="433"/>
    </row>
    <row r="37" spans="1:13" ht="22.5" customHeight="1" x14ac:dyDescent="0.2">
      <c r="A37" s="410"/>
      <c r="B37" s="411"/>
      <c r="C37" s="473"/>
      <c r="D37" s="474"/>
      <c r="E37" s="52"/>
      <c r="F37" s="9"/>
      <c r="G37" s="227"/>
      <c r="H37" s="290"/>
      <c r="I37" s="9"/>
      <c r="J37" s="51"/>
      <c r="K37" s="39"/>
      <c r="M37" s="433"/>
    </row>
    <row r="38" spans="1:13" ht="22.5" customHeight="1" x14ac:dyDescent="0.2">
      <c r="A38" s="410"/>
      <c r="B38" s="411"/>
      <c r="C38" s="473"/>
      <c r="D38" s="474"/>
      <c r="E38" s="52"/>
      <c r="F38" s="9"/>
      <c r="G38" s="227"/>
      <c r="H38" s="290"/>
      <c r="I38" s="9"/>
      <c r="J38" s="51"/>
      <c r="K38" s="39"/>
      <c r="M38" s="433"/>
    </row>
    <row r="39" spans="1:13" ht="22.5" customHeight="1" x14ac:dyDescent="0.2">
      <c r="A39" s="410"/>
      <c r="B39" s="411"/>
      <c r="C39" s="473"/>
      <c r="D39" s="474"/>
      <c r="E39" s="52"/>
      <c r="F39" s="9"/>
      <c r="G39" s="227"/>
      <c r="H39" s="290"/>
      <c r="I39" s="9"/>
      <c r="J39" s="51"/>
      <c r="K39" s="39"/>
      <c r="M39" s="433"/>
    </row>
    <row r="40" spans="1:13" ht="22.5" customHeight="1" x14ac:dyDescent="0.2">
      <c r="A40" s="410"/>
      <c r="B40" s="411"/>
      <c r="C40" s="473"/>
      <c r="D40" s="474"/>
      <c r="E40" s="52"/>
      <c r="F40" s="9"/>
      <c r="G40" s="227"/>
      <c r="H40" s="290"/>
      <c r="I40" s="9"/>
      <c r="J40" s="51"/>
      <c r="K40" s="39"/>
      <c r="M40" s="433"/>
    </row>
    <row r="41" spans="1:13" ht="22.5" customHeight="1" x14ac:dyDescent="0.2">
      <c r="A41" s="410"/>
      <c r="B41" s="411"/>
      <c r="C41" s="473"/>
      <c r="D41" s="474"/>
      <c r="E41" s="52"/>
      <c r="F41" s="9"/>
      <c r="G41" s="227"/>
      <c r="H41" s="290"/>
      <c r="I41" s="9"/>
      <c r="J41" s="51"/>
      <c r="K41" s="39"/>
      <c r="M41" s="433"/>
    </row>
    <row r="42" spans="1:13" ht="22.5" customHeight="1" x14ac:dyDescent="0.2">
      <c r="A42" s="410"/>
      <c r="B42" s="411"/>
      <c r="C42" s="473"/>
      <c r="D42" s="474"/>
      <c r="E42" s="52"/>
      <c r="F42" s="9"/>
      <c r="G42" s="227"/>
      <c r="H42" s="290"/>
      <c r="I42" s="9"/>
      <c r="J42" s="51"/>
      <c r="K42" s="39"/>
      <c r="M42" s="433"/>
    </row>
    <row r="43" spans="1:13" ht="22.5" customHeight="1" x14ac:dyDescent="0.2">
      <c r="A43" s="410"/>
      <c r="B43" s="411"/>
      <c r="C43" s="473"/>
      <c r="D43" s="474"/>
      <c r="E43" s="52"/>
      <c r="F43" s="9"/>
      <c r="G43" s="227"/>
      <c r="H43" s="290"/>
      <c r="I43" s="9"/>
      <c r="J43" s="51"/>
      <c r="K43" s="39"/>
    </row>
    <row r="44" spans="1:13" ht="22.5" customHeight="1" x14ac:dyDescent="0.2">
      <c r="A44" s="410"/>
      <c r="B44" s="411"/>
      <c r="C44" s="473"/>
      <c r="D44" s="474"/>
      <c r="E44" s="52"/>
      <c r="F44" s="9"/>
      <c r="G44" s="227"/>
      <c r="H44" s="290"/>
      <c r="I44" s="9"/>
      <c r="J44" s="51"/>
      <c r="K44" s="39"/>
    </row>
    <row r="45" spans="1:13" ht="22.5" customHeight="1" x14ac:dyDescent="0.2">
      <c r="A45" s="410"/>
      <c r="B45" s="411"/>
      <c r="C45" s="473"/>
      <c r="D45" s="474"/>
      <c r="E45" s="52"/>
      <c r="F45" s="9"/>
      <c r="G45" s="227"/>
      <c r="H45" s="290"/>
      <c r="I45" s="9"/>
      <c r="J45" s="51"/>
      <c r="K45" s="39"/>
    </row>
    <row r="46" spans="1:13" ht="22.5" customHeight="1" x14ac:dyDescent="0.2">
      <c r="A46" s="410"/>
      <c r="B46" s="411"/>
      <c r="C46" s="473"/>
      <c r="D46" s="474"/>
      <c r="E46" s="52"/>
      <c r="F46" s="9"/>
      <c r="G46" s="227"/>
      <c r="H46" s="290"/>
      <c r="I46" s="9"/>
      <c r="J46" s="51"/>
      <c r="K46" s="39"/>
    </row>
    <row r="47" spans="1:13" ht="22.5" customHeight="1" x14ac:dyDescent="0.2">
      <c r="A47" s="410"/>
      <c r="B47" s="411"/>
      <c r="C47" s="473"/>
      <c r="D47" s="474"/>
      <c r="E47" s="52"/>
      <c r="F47" s="9"/>
      <c r="G47" s="227"/>
      <c r="H47" s="290"/>
      <c r="I47" s="9"/>
      <c r="J47" s="51"/>
      <c r="K47" s="39"/>
    </row>
    <row r="48" spans="1:13" ht="22.5" customHeight="1" x14ac:dyDescent="0.2">
      <c r="A48" s="410"/>
      <c r="B48" s="411"/>
      <c r="C48" s="473"/>
      <c r="D48" s="474"/>
      <c r="E48" s="52"/>
      <c r="F48" s="9"/>
      <c r="G48" s="227"/>
      <c r="H48" s="290"/>
      <c r="I48" s="9"/>
      <c r="J48" s="51"/>
      <c r="K48" s="39"/>
    </row>
    <row r="49" spans="1:13" ht="22.5" customHeight="1" x14ac:dyDescent="0.2">
      <c r="A49" s="410"/>
      <c r="B49" s="411"/>
      <c r="C49" s="473"/>
      <c r="D49" s="474"/>
      <c r="E49" s="52"/>
      <c r="F49" s="9"/>
      <c r="G49" s="227"/>
      <c r="H49" s="290"/>
      <c r="I49" s="9"/>
      <c r="J49" s="51"/>
      <c r="K49" s="39"/>
    </row>
    <row r="50" spans="1:13" ht="22.5" customHeight="1" x14ac:dyDescent="0.2">
      <c r="A50" s="475"/>
      <c r="B50" s="476"/>
      <c r="C50" s="473"/>
      <c r="D50" s="474"/>
      <c r="E50" s="52"/>
      <c r="F50" s="9"/>
      <c r="G50" s="227"/>
      <c r="H50" s="290"/>
      <c r="I50" s="9"/>
      <c r="J50" s="51"/>
      <c r="K50" s="39"/>
    </row>
    <row r="51" spans="1:13" ht="22.5" customHeight="1" x14ac:dyDescent="0.2">
      <c r="A51" s="410"/>
      <c r="B51" s="411"/>
      <c r="C51" s="473"/>
      <c r="D51" s="474"/>
      <c r="E51" s="52"/>
      <c r="F51" s="9"/>
      <c r="G51" s="227"/>
      <c r="H51" s="227"/>
      <c r="I51" s="9"/>
      <c r="J51" s="51"/>
      <c r="K51" s="39"/>
      <c r="M51" s="104">
        <f>SUMIF(E31:E53,"立候補準備",C31:C53)</f>
        <v>0</v>
      </c>
    </row>
    <row r="52" spans="1:13" ht="22.5" customHeight="1" x14ac:dyDescent="0.2">
      <c r="A52" s="410"/>
      <c r="B52" s="411"/>
      <c r="C52" s="473"/>
      <c r="D52" s="474"/>
      <c r="E52" s="52"/>
      <c r="F52" s="9"/>
      <c r="G52" s="227"/>
      <c r="H52" s="290"/>
      <c r="I52" s="9"/>
      <c r="J52" s="51"/>
      <c r="K52" s="39"/>
      <c r="M52" s="104">
        <f>SUMIF(E31:E53,"選 挙 運 動",C31:C53)</f>
        <v>0</v>
      </c>
    </row>
    <row r="53" spans="1:13" ht="22.5" customHeight="1" thickBot="1" x14ac:dyDescent="0.25">
      <c r="A53" s="410"/>
      <c r="B53" s="411"/>
      <c r="C53" s="459"/>
      <c r="D53" s="460"/>
      <c r="E53" s="52"/>
      <c r="F53" s="9"/>
      <c r="G53" s="255"/>
      <c r="H53" s="256"/>
      <c r="I53" s="9"/>
      <c r="J53" s="51"/>
      <c r="K53" s="39"/>
      <c r="M53" s="104">
        <f>SUM(M51:M52)</f>
        <v>0</v>
      </c>
    </row>
    <row r="54" spans="1:13" ht="18.75" customHeight="1" thickTop="1" thickBot="1" x14ac:dyDescent="0.25">
      <c r="A54" s="469" t="s">
        <v>22</v>
      </c>
      <c r="B54" s="470"/>
      <c r="C54" s="461">
        <f>SUM(C31:C53)</f>
        <v>0</v>
      </c>
      <c r="D54" s="462"/>
      <c r="E54" s="226"/>
      <c r="F54" s="226"/>
      <c r="G54" s="247"/>
      <c r="H54" s="248"/>
      <c r="I54" s="226"/>
      <c r="J54" s="259"/>
      <c r="K54" s="87"/>
      <c r="M54" s="78" t="str">
        <f>IF(M53=C54,"OK","NG")</f>
        <v>OK</v>
      </c>
    </row>
    <row r="55" spans="1:13" ht="18.75" customHeight="1" thickBot="1" x14ac:dyDescent="0.25">
      <c r="A55" s="187" t="s">
        <v>94</v>
      </c>
      <c r="B55" s="3" t="s">
        <v>163</v>
      </c>
      <c r="C55" s="4"/>
      <c r="D55" s="2"/>
      <c r="E55" s="2"/>
      <c r="F55" s="45"/>
      <c r="G55" s="4" t="s">
        <v>157</v>
      </c>
      <c r="K55" s="188" t="s">
        <v>104</v>
      </c>
      <c r="M55" s="433" t="s">
        <v>50</v>
      </c>
    </row>
    <row r="56" spans="1:13" ht="15" customHeight="1" x14ac:dyDescent="0.2">
      <c r="A56" s="418" t="s">
        <v>0</v>
      </c>
      <c r="B56" s="419"/>
      <c r="C56" s="422" t="s">
        <v>101</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89" t="s">
        <v>43</v>
      </c>
      <c r="H57" s="89" t="s">
        <v>1</v>
      </c>
      <c r="I57" s="88" t="s">
        <v>44</v>
      </c>
      <c r="J57" s="464"/>
      <c r="K57" s="416"/>
      <c r="M57" s="433"/>
    </row>
    <row r="58" spans="1:13" ht="22.5" customHeight="1" x14ac:dyDescent="0.2">
      <c r="A58" s="410"/>
      <c r="B58" s="411"/>
      <c r="C58" s="473"/>
      <c r="D58" s="474"/>
      <c r="E58" s="52"/>
      <c r="F58" s="9"/>
      <c r="G58" s="227"/>
      <c r="H58" s="290"/>
      <c r="I58" s="9"/>
      <c r="J58" s="41"/>
      <c r="K58" s="38"/>
      <c r="M58" s="433"/>
    </row>
    <row r="59" spans="1:13" ht="22.5" customHeight="1" x14ac:dyDescent="0.2">
      <c r="A59" s="410"/>
      <c r="B59" s="411"/>
      <c r="C59" s="473"/>
      <c r="D59" s="474"/>
      <c r="E59" s="52"/>
      <c r="F59" s="10"/>
      <c r="G59" s="227"/>
      <c r="H59" s="290"/>
      <c r="I59" s="9"/>
      <c r="J59" s="51"/>
      <c r="K59" s="39"/>
      <c r="M59" s="433"/>
    </row>
    <row r="60" spans="1:13" ht="22.5" customHeight="1" x14ac:dyDescent="0.2">
      <c r="A60" s="410"/>
      <c r="B60" s="411"/>
      <c r="C60" s="473"/>
      <c r="D60" s="474"/>
      <c r="E60" s="52"/>
      <c r="F60" s="9"/>
      <c r="G60" s="227"/>
      <c r="H60" s="290"/>
      <c r="I60" s="9"/>
      <c r="J60" s="51"/>
      <c r="K60" s="39"/>
      <c r="M60" s="433"/>
    </row>
    <row r="61" spans="1:13" ht="22.5" customHeight="1" x14ac:dyDescent="0.2">
      <c r="A61" s="410"/>
      <c r="B61" s="411"/>
      <c r="C61" s="473"/>
      <c r="D61" s="474"/>
      <c r="E61" s="52"/>
      <c r="F61" s="10"/>
      <c r="G61" s="227"/>
      <c r="H61" s="290"/>
      <c r="I61" s="9"/>
      <c r="J61" s="51"/>
      <c r="K61" s="39"/>
      <c r="M61" s="433"/>
    </row>
    <row r="62" spans="1:13" ht="22.5" customHeight="1" x14ac:dyDescent="0.2">
      <c r="A62" s="410"/>
      <c r="B62" s="411"/>
      <c r="C62" s="473"/>
      <c r="D62" s="474"/>
      <c r="E62" s="52"/>
      <c r="F62" s="253"/>
      <c r="G62" s="227"/>
      <c r="H62" s="290"/>
      <c r="I62" s="9"/>
      <c r="J62" s="51"/>
      <c r="K62" s="39"/>
      <c r="M62" s="433"/>
    </row>
    <row r="63" spans="1:13" ht="22.5" customHeight="1" x14ac:dyDescent="0.2">
      <c r="A63" s="410"/>
      <c r="B63" s="411"/>
      <c r="C63" s="473"/>
      <c r="D63" s="474"/>
      <c r="E63" s="52"/>
      <c r="F63" s="253"/>
      <c r="G63" s="227"/>
      <c r="H63" s="290"/>
      <c r="I63" s="9"/>
      <c r="J63" s="51"/>
      <c r="K63" s="39"/>
      <c r="M63" s="433"/>
    </row>
    <row r="64" spans="1:13" ht="22.5" customHeight="1" x14ac:dyDescent="0.2">
      <c r="A64" s="410"/>
      <c r="B64" s="411"/>
      <c r="C64" s="473"/>
      <c r="D64" s="474"/>
      <c r="E64" s="52"/>
      <c r="F64" s="9"/>
      <c r="G64" s="227"/>
      <c r="H64" s="290"/>
      <c r="I64" s="9"/>
      <c r="J64" s="51"/>
      <c r="K64" s="39"/>
      <c r="M64" s="433"/>
    </row>
    <row r="65" spans="1:13" ht="22.5" customHeight="1" x14ac:dyDescent="0.2">
      <c r="A65" s="410"/>
      <c r="B65" s="411"/>
      <c r="C65" s="473"/>
      <c r="D65" s="474"/>
      <c r="E65" s="52"/>
      <c r="F65" s="9"/>
      <c r="G65" s="227"/>
      <c r="H65" s="290"/>
      <c r="I65" s="9"/>
      <c r="J65" s="51"/>
      <c r="K65" s="39"/>
      <c r="M65" s="433"/>
    </row>
    <row r="66" spans="1:13" ht="22.5" customHeight="1" x14ac:dyDescent="0.2">
      <c r="A66" s="410"/>
      <c r="B66" s="411"/>
      <c r="C66" s="473"/>
      <c r="D66" s="474"/>
      <c r="E66" s="52"/>
      <c r="F66" s="9"/>
      <c r="G66" s="227"/>
      <c r="H66" s="290"/>
      <c r="I66" s="9"/>
      <c r="J66" s="51"/>
      <c r="K66" s="39"/>
      <c r="M66" s="433"/>
    </row>
    <row r="67" spans="1:13" ht="22.5" customHeight="1" x14ac:dyDescent="0.2">
      <c r="A67" s="410"/>
      <c r="B67" s="411"/>
      <c r="C67" s="473"/>
      <c r="D67" s="474"/>
      <c r="E67" s="52"/>
      <c r="F67" s="9"/>
      <c r="G67" s="227"/>
      <c r="H67" s="290"/>
      <c r="I67" s="9"/>
      <c r="J67" s="51"/>
      <c r="K67" s="39"/>
      <c r="M67" s="433"/>
    </row>
    <row r="68" spans="1:13" ht="22.5" customHeight="1" x14ac:dyDescent="0.2">
      <c r="A68" s="410"/>
      <c r="B68" s="411"/>
      <c r="C68" s="473"/>
      <c r="D68" s="474"/>
      <c r="E68" s="52"/>
      <c r="F68" s="9"/>
      <c r="G68" s="227"/>
      <c r="H68" s="290"/>
      <c r="I68" s="9"/>
      <c r="J68" s="51"/>
      <c r="K68" s="39"/>
      <c r="M68" s="433"/>
    </row>
    <row r="69" spans="1:13" ht="22.5" customHeight="1" x14ac:dyDescent="0.2">
      <c r="A69" s="410"/>
      <c r="B69" s="411"/>
      <c r="C69" s="473"/>
      <c r="D69" s="474"/>
      <c r="E69" s="52"/>
      <c r="F69" s="9"/>
      <c r="G69" s="227"/>
      <c r="H69" s="290"/>
      <c r="I69" s="9"/>
      <c r="J69" s="51"/>
      <c r="K69" s="39"/>
      <c r="M69" s="433"/>
    </row>
    <row r="70" spans="1:13" ht="22.5" customHeight="1" x14ac:dyDescent="0.2">
      <c r="A70" s="410"/>
      <c r="B70" s="411"/>
      <c r="C70" s="473"/>
      <c r="D70" s="474"/>
      <c r="E70" s="52"/>
      <c r="F70" s="9"/>
      <c r="G70" s="227"/>
      <c r="H70" s="290"/>
      <c r="I70" s="9"/>
      <c r="J70" s="51"/>
      <c r="K70" s="39"/>
    </row>
    <row r="71" spans="1:13" ht="22.5" customHeight="1" x14ac:dyDescent="0.2">
      <c r="A71" s="410"/>
      <c r="B71" s="411"/>
      <c r="C71" s="473"/>
      <c r="D71" s="474"/>
      <c r="E71" s="52"/>
      <c r="F71" s="9"/>
      <c r="G71" s="227"/>
      <c r="H71" s="290"/>
      <c r="I71" s="9"/>
      <c r="J71" s="51"/>
      <c r="K71" s="39"/>
    </row>
    <row r="72" spans="1:13" ht="22.5" customHeight="1" x14ac:dyDescent="0.2">
      <c r="A72" s="410"/>
      <c r="B72" s="411"/>
      <c r="C72" s="473"/>
      <c r="D72" s="474"/>
      <c r="E72" s="52"/>
      <c r="F72" s="9"/>
      <c r="G72" s="227"/>
      <c r="H72" s="290"/>
      <c r="I72" s="9"/>
      <c r="J72" s="51"/>
      <c r="K72" s="39"/>
    </row>
    <row r="73" spans="1:13" ht="22.5" customHeight="1" x14ac:dyDescent="0.2">
      <c r="A73" s="410"/>
      <c r="B73" s="411"/>
      <c r="C73" s="473"/>
      <c r="D73" s="474"/>
      <c r="E73" s="52"/>
      <c r="F73" s="9"/>
      <c r="G73" s="227"/>
      <c r="H73" s="290"/>
      <c r="I73" s="9"/>
      <c r="J73" s="51"/>
      <c r="K73" s="39"/>
    </row>
    <row r="74" spans="1:13" ht="22.5" customHeight="1" x14ac:dyDescent="0.2">
      <c r="A74" s="410"/>
      <c r="B74" s="411"/>
      <c r="C74" s="473"/>
      <c r="D74" s="474"/>
      <c r="E74" s="52"/>
      <c r="F74" s="9"/>
      <c r="G74" s="227"/>
      <c r="H74" s="290"/>
      <c r="I74" s="9"/>
      <c r="J74" s="51"/>
      <c r="K74" s="39"/>
    </row>
    <row r="75" spans="1:13" ht="22.5" customHeight="1" x14ac:dyDescent="0.2">
      <c r="A75" s="410"/>
      <c r="B75" s="411"/>
      <c r="C75" s="473"/>
      <c r="D75" s="474"/>
      <c r="E75" s="52"/>
      <c r="F75" s="9"/>
      <c r="G75" s="227"/>
      <c r="H75" s="290"/>
      <c r="I75" s="9"/>
      <c r="J75" s="51"/>
      <c r="K75" s="39"/>
    </row>
    <row r="76" spans="1:13" ht="22.5" customHeight="1" x14ac:dyDescent="0.2">
      <c r="A76" s="410"/>
      <c r="B76" s="411"/>
      <c r="C76" s="473"/>
      <c r="D76" s="474"/>
      <c r="E76" s="52"/>
      <c r="F76" s="9"/>
      <c r="G76" s="227"/>
      <c r="H76" s="290"/>
      <c r="I76" s="9"/>
      <c r="J76" s="51"/>
      <c r="K76" s="39"/>
    </row>
    <row r="77" spans="1:13" ht="22.5" customHeight="1" x14ac:dyDescent="0.2">
      <c r="A77" s="475"/>
      <c r="B77" s="476"/>
      <c r="C77" s="473"/>
      <c r="D77" s="474"/>
      <c r="E77" s="52"/>
      <c r="F77" s="9"/>
      <c r="G77" s="227"/>
      <c r="H77" s="290"/>
      <c r="I77" s="9"/>
      <c r="J77" s="51"/>
      <c r="K77" s="39"/>
    </row>
    <row r="78" spans="1:13" ht="22.5" customHeight="1" x14ac:dyDescent="0.2">
      <c r="A78" s="410"/>
      <c r="B78" s="411"/>
      <c r="C78" s="473"/>
      <c r="D78" s="474"/>
      <c r="E78" s="52"/>
      <c r="F78" s="9"/>
      <c r="G78" s="227"/>
      <c r="H78" s="227"/>
      <c r="I78" s="9"/>
      <c r="J78" s="51"/>
      <c r="K78" s="39"/>
      <c r="M78" s="104">
        <f>SUMIF(E58:E80,"立候補準備",C58:C80)</f>
        <v>0</v>
      </c>
    </row>
    <row r="79" spans="1:13" ht="22.5" customHeight="1" x14ac:dyDescent="0.2">
      <c r="A79" s="410"/>
      <c r="B79" s="411"/>
      <c r="C79" s="473"/>
      <c r="D79" s="474"/>
      <c r="E79" s="52"/>
      <c r="F79" s="9"/>
      <c r="G79" s="227"/>
      <c r="H79" s="290"/>
      <c r="I79" s="9"/>
      <c r="J79" s="51"/>
      <c r="K79" s="39"/>
      <c r="M79" s="104">
        <f>SUMIF(E58:E80,"選 挙 運 動",C58:C80)</f>
        <v>0</v>
      </c>
    </row>
    <row r="80" spans="1:13" ht="22.5" customHeight="1" thickBot="1" x14ac:dyDescent="0.25">
      <c r="A80" s="410"/>
      <c r="B80" s="411"/>
      <c r="C80" s="459"/>
      <c r="D80" s="460"/>
      <c r="E80" s="52"/>
      <c r="F80" s="9"/>
      <c r="G80" s="227"/>
      <c r="H80" s="290"/>
      <c r="I80" s="9"/>
      <c r="J80" s="51"/>
      <c r="K80" s="39"/>
      <c r="M80" s="104">
        <f>SUM(M78:M79)</f>
        <v>0</v>
      </c>
    </row>
    <row r="81" spans="1:13" ht="18.75" customHeight="1" thickTop="1" thickBot="1" x14ac:dyDescent="0.25">
      <c r="A81" s="469" t="s">
        <v>22</v>
      </c>
      <c r="B81" s="470"/>
      <c r="C81" s="461">
        <f>SUM(C58:C80)</f>
        <v>0</v>
      </c>
      <c r="D81" s="462"/>
      <c r="E81" s="226"/>
      <c r="F81" s="226"/>
      <c r="G81" s="247"/>
      <c r="H81" s="248"/>
      <c r="I81" s="226"/>
      <c r="J81" s="259"/>
      <c r="K81" s="87"/>
      <c r="M81" s="78" t="str">
        <f>IF(M80=C81,"OK","NG")</f>
        <v>OK</v>
      </c>
    </row>
    <row r="82" spans="1:13" ht="18.75" customHeight="1" thickBot="1" x14ac:dyDescent="0.25">
      <c r="A82" s="187" t="s">
        <v>94</v>
      </c>
      <c r="B82" s="3" t="s">
        <v>163</v>
      </c>
      <c r="C82" s="4"/>
      <c r="D82" s="2"/>
      <c r="E82" s="2"/>
      <c r="F82" s="45"/>
      <c r="G82" s="4" t="s">
        <v>158</v>
      </c>
      <c r="K82" s="188" t="s">
        <v>104</v>
      </c>
      <c r="M82" s="433" t="s">
        <v>51</v>
      </c>
    </row>
    <row r="83" spans="1:13" ht="15" customHeight="1" x14ac:dyDescent="0.2">
      <c r="A83" s="418" t="s">
        <v>0</v>
      </c>
      <c r="B83" s="419"/>
      <c r="C83" s="422" t="s">
        <v>101</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89" t="s">
        <v>43</v>
      </c>
      <c r="H84" s="89" t="s">
        <v>1</v>
      </c>
      <c r="I84" s="88" t="s">
        <v>44</v>
      </c>
      <c r="J84" s="464"/>
      <c r="K84" s="416"/>
      <c r="M84" s="433"/>
    </row>
    <row r="85" spans="1:13" ht="22.5" customHeight="1" x14ac:dyDescent="0.2">
      <c r="A85" s="410"/>
      <c r="B85" s="411"/>
      <c r="C85" s="473"/>
      <c r="D85" s="474"/>
      <c r="E85" s="52"/>
      <c r="F85" s="9"/>
      <c r="G85" s="227"/>
      <c r="H85" s="290"/>
      <c r="I85" s="9"/>
      <c r="J85" s="41"/>
      <c r="K85" s="38"/>
      <c r="M85" s="433"/>
    </row>
    <row r="86" spans="1:13" ht="22.5" customHeight="1" x14ac:dyDescent="0.2">
      <c r="A86" s="410"/>
      <c r="B86" s="411"/>
      <c r="C86" s="473"/>
      <c r="D86" s="474"/>
      <c r="E86" s="52"/>
      <c r="F86" s="10"/>
      <c r="G86" s="227"/>
      <c r="H86" s="290"/>
      <c r="I86" s="9"/>
      <c r="J86" s="51"/>
      <c r="K86" s="39"/>
      <c r="M86" s="433"/>
    </row>
    <row r="87" spans="1:13" ht="22.5" customHeight="1" x14ac:dyDescent="0.2">
      <c r="A87" s="410"/>
      <c r="B87" s="411"/>
      <c r="C87" s="473"/>
      <c r="D87" s="474"/>
      <c r="E87" s="52"/>
      <c r="F87" s="9"/>
      <c r="G87" s="227"/>
      <c r="H87" s="290"/>
      <c r="I87" s="9"/>
      <c r="J87" s="51"/>
      <c r="K87" s="39"/>
      <c r="M87" s="433"/>
    </row>
    <row r="88" spans="1:13" ht="22.5" customHeight="1" x14ac:dyDescent="0.2">
      <c r="A88" s="410"/>
      <c r="B88" s="411"/>
      <c r="C88" s="473"/>
      <c r="D88" s="474"/>
      <c r="E88" s="52"/>
      <c r="F88" s="10"/>
      <c r="G88" s="227"/>
      <c r="H88" s="290"/>
      <c r="I88" s="9"/>
      <c r="J88" s="51"/>
      <c r="K88" s="39"/>
      <c r="M88" s="433"/>
    </row>
    <row r="89" spans="1:13" ht="22.5" customHeight="1" x14ac:dyDescent="0.2">
      <c r="A89" s="410"/>
      <c r="B89" s="411"/>
      <c r="C89" s="473"/>
      <c r="D89" s="474"/>
      <c r="E89" s="52"/>
      <c r="F89" s="253"/>
      <c r="G89" s="227"/>
      <c r="H89" s="290"/>
      <c r="I89" s="9"/>
      <c r="J89" s="51"/>
      <c r="K89" s="39"/>
      <c r="M89" s="433"/>
    </row>
    <row r="90" spans="1:13" ht="22.5" customHeight="1" x14ac:dyDescent="0.2">
      <c r="A90" s="410"/>
      <c r="B90" s="411"/>
      <c r="C90" s="473"/>
      <c r="D90" s="474"/>
      <c r="E90" s="52"/>
      <c r="F90" s="253"/>
      <c r="G90" s="227"/>
      <c r="H90" s="290"/>
      <c r="I90" s="9"/>
      <c r="J90" s="51"/>
      <c r="K90" s="39"/>
      <c r="M90" s="433"/>
    </row>
    <row r="91" spans="1:13" ht="22.5" customHeight="1" x14ac:dyDescent="0.2">
      <c r="A91" s="410"/>
      <c r="B91" s="411"/>
      <c r="C91" s="473"/>
      <c r="D91" s="474"/>
      <c r="E91" s="52"/>
      <c r="F91" s="9"/>
      <c r="G91" s="227"/>
      <c r="H91" s="290"/>
      <c r="I91" s="9"/>
      <c r="J91" s="51"/>
      <c r="K91" s="39"/>
      <c r="M91" s="433"/>
    </row>
    <row r="92" spans="1:13" ht="22.5" customHeight="1" x14ac:dyDescent="0.2">
      <c r="A92" s="410"/>
      <c r="B92" s="411"/>
      <c r="C92" s="473"/>
      <c r="D92" s="474"/>
      <c r="E92" s="52"/>
      <c r="F92" s="9"/>
      <c r="G92" s="227"/>
      <c r="H92" s="290"/>
      <c r="I92" s="9"/>
      <c r="J92" s="51"/>
      <c r="K92" s="39"/>
      <c r="M92" s="433"/>
    </row>
    <row r="93" spans="1:13" ht="22.5" customHeight="1" x14ac:dyDescent="0.2">
      <c r="A93" s="410"/>
      <c r="B93" s="411"/>
      <c r="C93" s="473"/>
      <c r="D93" s="474"/>
      <c r="E93" s="52"/>
      <c r="F93" s="9"/>
      <c r="G93" s="227"/>
      <c r="H93" s="290"/>
      <c r="I93" s="9"/>
      <c r="J93" s="51"/>
      <c r="K93" s="39"/>
      <c r="M93" s="433"/>
    </row>
    <row r="94" spans="1:13" ht="22.5" customHeight="1" x14ac:dyDescent="0.2">
      <c r="A94" s="410"/>
      <c r="B94" s="411"/>
      <c r="C94" s="473"/>
      <c r="D94" s="474"/>
      <c r="E94" s="52"/>
      <c r="F94" s="9"/>
      <c r="G94" s="227"/>
      <c r="H94" s="290"/>
      <c r="I94" s="9"/>
      <c r="J94" s="51"/>
      <c r="K94" s="39"/>
      <c r="M94" s="433"/>
    </row>
    <row r="95" spans="1:13" ht="22.5" customHeight="1" x14ac:dyDescent="0.2">
      <c r="A95" s="410"/>
      <c r="B95" s="411"/>
      <c r="C95" s="473"/>
      <c r="D95" s="474"/>
      <c r="E95" s="52"/>
      <c r="F95" s="9"/>
      <c r="G95" s="227"/>
      <c r="H95" s="290"/>
      <c r="I95" s="9"/>
      <c r="J95" s="51"/>
      <c r="K95" s="39"/>
      <c r="M95" s="433"/>
    </row>
    <row r="96" spans="1:13" ht="22.5" customHeight="1" x14ac:dyDescent="0.2">
      <c r="A96" s="410"/>
      <c r="B96" s="411"/>
      <c r="C96" s="473"/>
      <c r="D96" s="474"/>
      <c r="E96" s="52"/>
      <c r="F96" s="9"/>
      <c r="G96" s="227"/>
      <c r="H96" s="290"/>
      <c r="I96" s="9"/>
      <c r="J96" s="51"/>
      <c r="K96" s="39"/>
      <c r="M96" s="433"/>
    </row>
    <row r="97" spans="1:13" ht="22.5" customHeight="1" x14ac:dyDescent="0.2">
      <c r="A97" s="410"/>
      <c r="B97" s="411"/>
      <c r="C97" s="473"/>
      <c r="D97" s="474"/>
      <c r="E97" s="52"/>
      <c r="F97" s="9"/>
      <c r="G97" s="227"/>
      <c r="H97" s="290"/>
      <c r="I97" s="9"/>
      <c r="J97" s="51"/>
      <c r="K97" s="39"/>
    </row>
    <row r="98" spans="1:13" ht="22.5" customHeight="1" x14ac:dyDescent="0.2">
      <c r="A98" s="410"/>
      <c r="B98" s="411"/>
      <c r="C98" s="473"/>
      <c r="D98" s="474"/>
      <c r="E98" s="52"/>
      <c r="F98" s="9"/>
      <c r="G98" s="227"/>
      <c r="H98" s="290"/>
      <c r="I98" s="9"/>
      <c r="J98" s="51"/>
      <c r="K98" s="39"/>
    </row>
    <row r="99" spans="1:13" ht="22.5" customHeight="1" x14ac:dyDescent="0.2">
      <c r="A99" s="410"/>
      <c r="B99" s="411"/>
      <c r="C99" s="473"/>
      <c r="D99" s="474"/>
      <c r="E99" s="52"/>
      <c r="F99" s="9"/>
      <c r="G99" s="227"/>
      <c r="H99" s="290"/>
      <c r="I99" s="9"/>
      <c r="J99" s="51"/>
      <c r="K99" s="39"/>
    </row>
    <row r="100" spans="1:13" ht="22.5" customHeight="1" x14ac:dyDescent="0.2">
      <c r="A100" s="410"/>
      <c r="B100" s="411"/>
      <c r="C100" s="473"/>
      <c r="D100" s="474"/>
      <c r="E100" s="52"/>
      <c r="F100" s="9"/>
      <c r="G100" s="227"/>
      <c r="H100" s="290"/>
      <c r="I100" s="9"/>
      <c r="J100" s="51"/>
      <c r="K100" s="39"/>
    </row>
    <row r="101" spans="1:13" ht="22.5" customHeight="1" x14ac:dyDescent="0.2">
      <c r="A101" s="410"/>
      <c r="B101" s="411"/>
      <c r="C101" s="473"/>
      <c r="D101" s="474"/>
      <c r="E101" s="52"/>
      <c r="F101" s="9"/>
      <c r="G101" s="227"/>
      <c r="H101" s="290"/>
      <c r="I101" s="9"/>
      <c r="J101" s="51"/>
      <c r="K101" s="39"/>
    </row>
    <row r="102" spans="1:13" ht="22.5" customHeight="1" x14ac:dyDescent="0.2">
      <c r="A102" s="410"/>
      <c r="B102" s="411"/>
      <c r="C102" s="473"/>
      <c r="D102" s="474"/>
      <c r="E102" s="52"/>
      <c r="F102" s="9"/>
      <c r="G102" s="227"/>
      <c r="H102" s="290"/>
      <c r="I102" s="9"/>
      <c r="J102" s="51"/>
      <c r="K102" s="39"/>
    </row>
    <row r="103" spans="1:13" ht="22.5" customHeight="1" x14ac:dyDescent="0.2">
      <c r="A103" s="410"/>
      <c r="B103" s="411"/>
      <c r="C103" s="473"/>
      <c r="D103" s="474"/>
      <c r="E103" s="52"/>
      <c r="F103" s="9"/>
      <c r="G103" s="227"/>
      <c r="H103" s="290"/>
      <c r="I103" s="9"/>
      <c r="J103" s="51"/>
      <c r="K103" s="39"/>
    </row>
    <row r="104" spans="1:13" ht="22.5" customHeight="1" x14ac:dyDescent="0.2">
      <c r="A104" s="475"/>
      <c r="B104" s="476"/>
      <c r="C104" s="473"/>
      <c r="D104" s="474"/>
      <c r="E104" s="52"/>
      <c r="F104" s="9"/>
      <c r="G104" s="227"/>
      <c r="H104" s="290"/>
      <c r="I104" s="9"/>
      <c r="J104" s="51"/>
      <c r="K104" s="39"/>
    </row>
    <row r="105" spans="1:13" ht="22.5" customHeight="1" x14ac:dyDescent="0.2">
      <c r="A105" s="410"/>
      <c r="B105" s="411"/>
      <c r="C105" s="473"/>
      <c r="D105" s="474"/>
      <c r="E105" s="52"/>
      <c r="F105" s="9"/>
      <c r="G105" s="227"/>
      <c r="H105" s="227"/>
      <c r="I105" s="9"/>
      <c r="J105" s="51"/>
      <c r="K105" s="39"/>
      <c r="M105" s="104">
        <f>SUMIF(E85:E107,"立候補準備",C85:C107)</f>
        <v>0</v>
      </c>
    </row>
    <row r="106" spans="1:13" ht="22.5" customHeight="1" x14ac:dyDescent="0.2">
      <c r="A106" s="410"/>
      <c r="B106" s="411"/>
      <c r="C106" s="473"/>
      <c r="D106" s="474"/>
      <c r="E106" s="52"/>
      <c r="F106" s="9"/>
      <c r="G106" s="227"/>
      <c r="H106" s="290"/>
      <c r="I106" s="9"/>
      <c r="J106" s="51"/>
      <c r="K106" s="39"/>
      <c r="M106" s="104">
        <f>SUMIF(E85:E107,"選 挙 運 動",C85:C107)</f>
        <v>0</v>
      </c>
    </row>
    <row r="107" spans="1:13" ht="22.5" customHeight="1" thickBot="1" x14ac:dyDescent="0.25">
      <c r="A107" s="410"/>
      <c r="B107" s="411"/>
      <c r="C107" s="459"/>
      <c r="D107" s="460"/>
      <c r="E107" s="52"/>
      <c r="F107" s="9"/>
      <c r="G107" s="227"/>
      <c r="H107" s="290"/>
      <c r="I107" s="9"/>
      <c r="J107" s="51"/>
      <c r="K107" s="39"/>
      <c r="M107" s="104">
        <f>SUM(M105:M106)</f>
        <v>0</v>
      </c>
    </row>
    <row r="108" spans="1:13" ht="18.75" customHeight="1" thickTop="1" thickBot="1" x14ac:dyDescent="0.25">
      <c r="A108" s="469" t="s">
        <v>22</v>
      </c>
      <c r="B108" s="470"/>
      <c r="C108" s="461">
        <f>SUM(C85:C107)</f>
        <v>0</v>
      </c>
      <c r="D108" s="462"/>
      <c r="E108" s="226"/>
      <c r="F108" s="226"/>
      <c r="G108" s="247"/>
      <c r="H108" s="248"/>
      <c r="I108" s="226"/>
      <c r="J108" s="259"/>
      <c r="K108" s="87"/>
      <c r="M108" s="78" t="str">
        <f>IF(M107=C108,"OK","NG")</f>
        <v>OK</v>
      </c>
    </row>
  </sheetData>
  <mergeCells count="224">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A17:B17"/>
    <mergeCell ref="A24:B24"/>
    <mergeCell ref="C13:D13"/>
    <mergeCell ref="C14:D14"/>
    <mergeCell ref="C15:D15"/>
    <mergeCell ref="C16:D16"/>
    <mergeCell ref="C17:D17"/>
    <mergeCell ref="C18:D18"/>
    <mergeCell ref="C19:D19"/>
    <mergeCell ref="C20:D20"/>
    <mergeCell ref="J29:J30"/>
    <mergeCell ref="K29:K30"/>
    <mergeCell ref="A31:B31"/>
    <mergeCell ref="A32:B32"/>
    <mergeCell ref="A33:B33"/>
    <mergeCell ref="A46:B46"/>
    <mergeCell ref="A29:B30"/>
    <mergeCell ref="C29:D30"/>
    <mergeCell ref="E29:E30"/>
    <mergeCell ref="F29:F30"/>
    <mergeCell ref="A34:B34"/>
    <mergeCell ref="A35:B35"/>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50:B50"/>
    <mergeCell ref="A51:B51"/>
    <mergeCell ref="A52:B52"/>
    <mergeCell ref="A40:B40"/>
    <mergeCell ref="A41:B41"/>
    <mergeCell ref="A42:B42"/>
    <mergeCell ref="A43:B43"/>
    <mergeCell ref="A44:B44"/>
    <mergeCell ref="A45:B45"/>
    <mergeCell ref="A47:B47"/>
    <mergeCell ref="A49:B49"/>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BH19" sqref="BH19"/>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164</v>
      </c>
      <c r="C1" s="4"/>
      <c r="D1" s="2"/>
      <c r="E1" s="2"/>
      <c r="F1" s="45"/>
      <c r="G1" s="4" t="s">
        <v>155</v>
      </c>
      <c r="K1" s="188" t="s">
        <v>105</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77"/>
      <c r="B4" s="478"/>
      <c r="C4" s="473"/>
      <c r="D4" s="474"/>
      <c r="E4" s="101"/>
      <c r="F4" s="36"/>
      <c r="G4" s="270"/>
      <c r="H4" s="291"/>
      <c r="I4" s="36"/>
      <c r="J4" s="266"/>
      <c r="K4" s="40"/>
      <c r="M4" s="433"/>
    </row>
    <row r="5" spans="1:13" ht="22.5" customHeight="1" x14ac:dyDescent="0.2">
      <c r="A5" s="410"/>
      <c r="B5" s="411"/>
      <c r="C5" s="473"/>
      <c r="D5" s="474"/>
      <c r="E5" s="52"/>
      <c r="F5" s="10"/>
      <c r="G5" s="227"/>
      <c r="H5" s="290"/>
      <c r="I5" s="9"/>
      <c r="J5" s="51"/>
      <c r="K5" s="39"/>
      <c r="M5" s="433"/>
    </row>
    <row r="6" spans="1:13" ht="22.5" customHeight="1" x14ac:dyDescent="0.2">
      <c r="A6" s="410"/>
      <c r="B6" s="411"/>
      <c r="C6" s="473"/>
      <c r="D6" s="474"/>
      <c r="E6" s="52"/>
      <c r="F6" s="9"/>
      <c r="G6" s="227"/>
      <c r="H6" s="290"/>
      <c r="I6" s="9"/>
      <c r="J6" s="51"/>
      <c r="K6" s="39"/>
      <c r="M6" s="433"/>
    </row>
    <row r="7" spans="1:13" ht="22.5" customHeight="1" x14ac:dyDescent="0.2">
      <c r="A7" s="410"/>
      <c r="B7" s="411"/>
      <c r="C7" s="473"/>
      <c r="D7" s="474"/>
      <c r="E7" s="52"/>
      <c r="F7" s="10"/>
      <c r="G7" s="227"/>
      <c r="H7" s="290"/>
      <c r="I7" s="9"/>
      <c r="J7" s="51"/>
      <c r="K7" s="39"/>
      <c r="M7" s="433"/>
    </row>
    <row r="8" spans="1:13" ht="22.5" customHeight="1" x14ac:dyDescent="0.2">
      <c r="A8" s="410"/>
      <c r="B8" s="411"/>
      <c r="C8" s="473"/>
      <c r="D8" s="474"/>
      <c r="E8" s="52"/>
      <c r="F8" s="253"/>
      <c r="G8" s="227"/>
      <c r="H8" s="290"/>
      <c r="I8" s="9"/>
      <c r="J8" s="51"/>
      <c r="K8" s="39"/>
      <c r="M8" s="433"/>
    </row>
    <row r="9" spans="1:13" ht="22.5" customHeight="1" x14ac:dyDescent="0.2">
      <c r="A9" s="410"/>
      <c r="B9" s="411"/>
      <c r="C9" s="473"/>
      <c r="D9" s="474"/>
      <c r="E9" s="52"/>
      <c r="F9" s="9"/>
      <c r="G9" s="227"/>
      <c r="H9" s="290"/>
      <c r="I9" s="9"/>
      <c r="J9" s="51"/>
      <c r="K9" s="39"/>
      <c r="M9" s="433"/>
    </row>
    <row r="10" spans="1:13" ht="22.5" customHeight="1" x14ac:dyDescent="0.2">
      <c r="A10" s="410"/>
      <c r="B10" s="411"/>
      <c r="C10" s="473"/>
      <c r="D10" s="474"/>
      <c r="E10" s="52"/>
      <c r="F10" s="9"/>
      <c r="G10" s="227"/>
      <c r="H10" s="290"/>
      <c r="I10" s="9"/>
      <c r="J10" s="51"/>
      <c r="K10" s="39"/>
      <c r="M10" s="433"/>
    </row>
    <row r="11" spans="1:13" ht="22.5" customHeight="1" x14ac:dyDescent="0.2">
      <c r="A11" s="410"/>
      <c r="B11" s="411"/>
      <c r="C11" s="473"/>
      <c r="D11" s="474"/>
      <c r="E11" s="52"/>
      <c r="F11" s="9"/>
      <c r="G11" s="227"/>
      <c r="H11" s="290"/>
      <c r="I11" s="9"/>
      <c r="J11" s="51"/>
      <c r="K11" s="39"/>
      <c r="M11" s="433"/>
    </row>
    <row r="12" spans="1:13" ht="22.5" customHeight="1" x14ac:dyDescent="0.2">
      <c r="A12" s="410"/>
      <c r="B12" s="411"/>
      <c r="C12" s="473"/>
      <c r="D12" s="474"/>
      <c r="E12" s="52"/>
      <c r="F12" s="9"/>
      <c r="G12" s="227"/>
      <c r="H12" s="290"/>
      <c r="I12" s="9"/>
      <c r="J12" s="51"/>
      <c r="K12" s="39"/>
      <c r="M12" s="433"/>
    </row>
    <row r="13" spans="1:13" ht="22.5" customHeight="1" x14ac:dyDescent="0.2">
      <c r="A13" s="410"/>
      <c r="B13" s="411"/>
      <c r="C13" s="473"/>
      <c r="D13" s="474"/>
      <c r="E13" s="52"/>
      <c r="F13" s="9"/>
      <c r="G13" s="227"/>
      <c r="H13" s="290"/>
      <c r="I13" s="9"/>
      <c r="J13" s="51"/>
      <c r="K13" s="39"/>
      <c r="M13" s="433"/>
    </row>
    <row r="14" spans="1:13" ht="22.5" customHeight="1" x14ac:dyDescent="0.2">
      <c r="A14" s="410"/>
      <c r="B14" s="411"/>
      <c r="C14" s="473"/>
      <c r="D14" s="474"/>
      <c r="E14" s="52"/>
      <c r="F14" s="9"/>
      <c r="G14" s="227"/>
      <c r="H14" s="290"/>
      <c r="I14" s="9"/>
      <c r="J14" s="51"/>
      <c r="K14" s="39"/>
      <c r="M14" s="433"/>
    </row>
    <row r="15" spans="1:13" ht="22.5" customHeight="1" x14ac:dyDescent="0.2">
      <c r="A15" s="410"/>
      <c r="B15" s="411"/>
      <c r="C15" s="473"/>
      <c r="D15" s="474"/>
      <c r="E15" s="52"/>
      <c r="F15" s="9"/>
      <c r="G15" s="227"/>
      <c r="H15" s="227"/>
      <c r="I15" s="10"/>
      <c r="J15" s="41"/>
      <c r="K15" s="39"/>
      <c r="M15" s="433"/>
    </row>
    <row r="16" spans="1:13" ht="22.5" customHeight="1" x14ac:dyDescent="0.2">
      <c r="A16" s="410"/>
      <c r="B16" s="411"/>
      <c r="C16" s="473"/>
      <c r="D16" s="474"/>
      <c r="E16" s="52"/>
      <c r="F16" s="10"/>
      <c r="G16" s="227"/>
      <c r="H16" s="290"/>
      <c r="I16" s="9"/>
      <c r="J16" s="51"/>
      <c r="K16" s="39"/>
    </row>
    <row r="17" spans="1:14" ht="22.5" customHeight="1" x14ac:dyDescent="0.2">
      <c r="A17" s="410"/>
      <c r="B17" s="411"/>
      <c r="C17" s="473"/>
      <c r="D17" s="474"/>
      <c r="E17" s="102"/>
      <c r="F17" s="17"/>
      <c r="G17" s="271"/>
      <c r="H17" s="271"/>
      <c r="I17" s="263"/>
      <c r="J17" s="267"/>
      <c r="K17" s="268"/>
    </row>
    <row r="18" spans="1:14" ht="22.5" customHeight="1" x14ac:dyDescent="0.2">
      <c r="A18" s="410"/>
      <c r="B18" s="411"/>
      <c r="C18" s="473"/>
      <c r="D18" s="474"/>
      <c r="E18" s="52"/>
      <c r="F18" s="9"/>
      <c r="G18" s="227"/>
      <c r="H18" s="290"/>
      <c r="I18" s="9"/>
      <c r="J18" s="51"/>
      <c r="K18" s="39"/>
    </row>
    <row r="19" spans="1:14" ht="22.5" customHeight="1" x14ac:dyDescent="0.2">
      <c r="A19" s="410"/>
      <c r="B19" s="411"/>
      <c r="C19" s="473"/>
      <c r="D19" s="474"/>
      <c r="E19" s="52"/>
      <c r="F19" s="9"/>
      <c r="G19" s="227"/>
      <c r="H19" s="290"/>
      <c r="I19" s="9"/>
      <c r="J19" s="51"/>
      <c r="K19" s="39"/>
    </row>
    <row r="20" spans="1:14" ht="22.5" customHeight="1" x14ac:dyDescent="0.2">
      <c r="A20" s="410"/>
      <c r="B20" s="411"/>
      <c r="C20" s="473"/>
      <c r="D20" s="474"/>
      <c r="E20" s="52"/>
      <c r="F20" s="9"/>
      <c r="G20" s="227"/>
      <c r="H20" s="290"/>
      <c r="I20" s="9"/>
      <c r="J20" s="51"/>
      <c r="K20" s="39"/>
    </row>
    <row r="21" spans="1:14" ht="22.5" customHeight="1" x14ac:dyDescent="0.2">
      <c r="A21" s="410"/>
      <c r="B21" s="411"/>
      <c r="C21" s="473"/>
      <c r="D21" s="474"/>
      <c r="E21" s="52"/>
      <c r="F21" s="9"/>
      <c r="G21" s="227"/>
      <c r="H21" s="290"/>
      <c r="I21" s="9"/>
      <c r="J21" s="51"/>
      <c r="K21" s="39"/>
    </row>
    <row r="22" spans="1:14" ht="22.5" customHeight="1" x14ac:dyDescent="0.2">
      <c r="A22" s="410"/>
      <c r="B22" s="411"/>
      <c r="C22" s="473"/>
      <c r="D22" s="474"/>
      <c r="E22" s="52"/>
      <c r="F22" s="9"/>
      <c r="G22" s="227"/>
      <c r="H22" s="290"/>
      <c r="I22" s="9"/>
      <c r="J22" s="51"/>
      <c r="K22" s="39"/>
    </row>
    <row r="23" spans="1:14" ht="22.5" customHeight="1" x14ac:dyDescent="0.2">
      <c r="A23" s="410"/>
      <c r="B23" s="411"/>
      <c r="C23" s="473"/>
      <c r="D23" s="474"/>
      <c r="E23" s="52"/>
      <c r="F23" s="9"/>
      <c r="G23" s="227"/>
      <c r="H23" s="290"/>
      <c r="I23" s="9"/>
      <c r="J23" s="51"/>
      <c r="K23" s="39"/>
    </row>
    <row r="24" spans="1:14" ht="22.5" customHeight="1" x14ac:dyDescent="0.2">
      <c r="A24" s="410"/>
      <c r="B24" s="411"/>
      <c r="C24" s="473"/>
      <c r="D24" s="474"/>
      <c r="E24" s="52"/>
      <c r="F24" s="9"/>
      <c r="G24" s="227"/>
      <c r="H24" s="290"/>
      <c r="I24" s="9"/>
      <c r="J24" s="51"/>
      <c r="K24" s="39"/>
      <c r="M24" s="104">
        <f>SUMIF(E4:E26,"立候補準備",C4:C26)</f>
        <v>0</v>
      </c>
      <c r="N24" s="86" t="s">
        <v>21</v>
      </c>
    </row>
    <row r="25" spans="1:14" ht="22.5" customHeight="1" x14ac:dyDescent="0.2">
      <c r="A25" s="410"/>
      <c r="B25" s="411"/>
      <c r="C25" s="473"/>
      <c r="D25" s="474"/>
      <c r="E25" s="52"/>
      <c r="F25" s="9"/>
      <c r="G25" s="227"/>
      <c r="H25" s="290"/>
      <c r="I25" s="9"/>
      <c r="J25" s="51"/>
      <c r="K25" s="39"/>
      <c r="M25" s="104">
        <f>SUMIF(E4:E26,"選 挙 運 動",C4:C26)</f>
        <v>0</v>
      </c>
      <c r="N25" s="86" t="s">
        <v>54</v>
      </c>
    </row>
    <row r="26" spans="1:14" ht="22.5" customHeight="1" thickBot="1" x14ac:dyDescent="0.25">
      <c r="A26" s="410"/>
      <c r="B26" s="411"/>
      <c r="C26" s="479"/>
      <c r="D26" s="480"/>
      <c r="E26" s="52"/>
      <c r="F26" s="263"/>
      <c r="G26" s="271"/>
      <c r="H26" s="292"/>
      <c r="I26" s="263"/>
      <c r="J26" s="267"/>
      <c r="K26" s="268"/>
      <c r="M26" s="104">
        <f>SUM(M24:M25)</f>
        <v>0</v>
      </c>
    </row>
    <row r="27" spans="1:14" ht="18.75" customHeight="1" thickTop="1" thickBot="1" x14ac:dyDescent="0.25">
      <c r="A27" s="469" t="s">
        <v>22</v>
      </c>
      <c r="B27" s="470"/>
      <c r="C27" s="461">
        <f>SUM(C4:C26)</f>
        <v>0</v>
      </c>
      <c r="D27" s="462"/>
      <c r="E27" s="226"/>
      <c r="F27" s="226"/>
      <c r="G27" s="247"/>
      <c r="H27" s="248"/>
      <c r="I27" s="226"/>
      <c r="J27" s="259"/>
      <c r="K27" s="87"/>
      <c r="M27" s="78" t="str">
        <f>IF(M26=C27,"OK","NG")</f>
        <v>OK</v>
      </c>
    </row>
    <row r="28" spans="1:14" ht="18.75" customHeight="1" thickBot="1" x14ac:dyDescent="0.25">
      <c r="A28" s="187" t="s">
        <v>94</v>
      </c>
      <c r="B28" s="3" t="s">
        <v>164</v>
      </c>
      <c r="C28" s="4"/>
      <c r="D28" s="2"/>
      <c r="E28" s="2"/>
      <c r="F28" s="45"/>
      <c r="G28" s="4" t="s">
        <v>156</v>
      </c>
      <c r="K28" s="188" t="s">
        <v>106</v>
      </c>
      <c r="M28" s="433" t="s">
        <v>49</v>
      </c>
    </row>
    <row r="29" spans="1:14" ht="15" customHeight="1" x14ac:dyDescent="0.2">
      <c r="A29" s="418" t="s">
        <v>0</v>
      </c>
      <c r="B29" s="419"/>
      <c r="C29" s="422" t="s">
        <v>100</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68" t="s">
        <v>43</v>
      </c>
      <c r="H30" s="68" t="s">
        <v>1</v>
      </c>
      <c r="I30" s="67" t="s">
        <v>44</v>
      </c>
      <c r="J30" s="464"/>
      <c r="K30" s="416"/>
      <c r="M30" s="433"/>
    </row>
    <row r="31" spans="1:14" ht="22.5" customHeight="1" x14ac:dyDescent="0.2">
      <c r="A31" s="477"/>
      <c r="B31" s="478"/>
      <c r="C31" s="473"/>
      <c r="D31" s="474"/>
      <c r="E31" s="101"/>
      <c r="F31" s="36"/>
      <c r="G31" s="270"/>
      <c r="H31" s="291"/>
      <c r="I31" s="36"/>
      <c r="J31" s="266"/>
      <c r="K31" s="40"/>
      <c r="M31" s="433"/>
    </row>
    <row r="32" spans="1:14" ht="22.5" customHeight="1" x14ac:dyDescent="0.2">
      <c r="A32" s="410"/>
      <c r="B32" s="411"/>
      <c r="C32" s="473"/>
      <c r="D32" s="474"/>
      <c r="E32" s="52"/>
      <c r="F32" s="10"/>
      <c r="G32" s="227"/>
      <c r="H32" s="290"/>
      <c r="I32" s="9"/>
      <c r="J32" s="51"/>
      <c r="K32" s="39"/>
      <c r="M32" s="433"/>
    </row>
    <row r="33" spans="1:13" ht="22.5" customHeight="1" x14ac:dyDescent="0.2">
      <c r="A33" s="410"/>
      <c r="B33" s="411"/>
      <c r="C33" s="473"/>
      <c r="D33" s="474"/>
      <c r="E33" s="52"/>
      <c r="F33" s="9"/>
      <c r="G33" s="227"/>
      <c r="H33" s="290"/>
      <c r="I33" s="9"/>
      <c r="J33" s="51"/>
      <c r="K33" s="39"/>
      <c r="M33" s="433"/>
    </row>
    <row r="34" spans="1:13" ht="22.5" customHeight="1" x14ac:dyDescent="0.2">
      <c r="A34" s="410"/>
      <c r="B34" s="411"/>
      <c r="C34" s="473"/>
      <c r="D34" s="474"/>
      <c r="E34" s="52"/>
      <c r="F34" s="10"/>
      <c r="G34" s="227"/>
      <c r="H34" s="290"/>
      <c r="I34" s="9"/>
      <c r="J34" s="51"/>
      <c r="K34" s="39"/>
      <c r="M34" s="433"/>
    </row>
    <row r="35" spans="1:13" ht="22.5" customHeight="1" x14ac:dyDescent="0.2">
      <c r="A35" s="410"/>
      <c r="B35" s="411"/>
      <c r="C35" s="473"/>
      <c r="D35" s="474"/>
      <c r="E35" s="52"/>
      <c r="F35" s="253"/>
      <c r="G35" s="227"/>
      <c r="H35" s="290"/>
      <c r="I35" s="9"/>
      <c r="J35" s="51"/>
      <c r="K35" s="39"/>
      <c r="M35" s="433"/>
    </row>
    <row r="36" spans="1:13" ht="22.5" customHeight="1" x14ac:dyDescent="0.2">
      <c r="A36" s="410"/>
      <c r="B36" s="411"/>
      <c r="C36" s="473"/>
      <c r="D36" s="474"/>
      <c r="E36" s="52"/>
      <c r="F36" s="9"/>
      <c r="G36" s="227"/>
      <c r="H36" s="290"/>
      <c r="I36" s="9"/>
      <c r="J36" s="51"/>
      <c r="K36" s="39"/>
      <c r="M36" s="433"/>
    </row>
    <row r="37" spans="1:13" ht="22.5" customHeight="1" x14ac:dyDescent="0.2">
      <c r="A37" s="410"/>
      <c r="B37" s="411"/>
      <c r="C37" s="473"/>
      <c r="D37" s="474"/>
      <c r="E37" s="52"/>
      <c r="F37" s="9"/>
      <c r="G37" s="227"/>
      <c r="H37" s="290"/>
      <c r="I37" s="9"/>
      <c r="J37" s="51"/>
      <c r="K37" s="39"/>
      <c r="M37" s="433"/>
    </row>
    <row r="38" spans="1:13" ht="22.5" customHeight="1" x14ac:dyDescent="0.2">
      <c r="A38" s="410"/>
      <c r="B38" s="411"/>
      <c r="C38" s="473"/>
      <c r="D38" s="474"/>
      <c r="E38" s="52"/>
      <c r="F38" s="9"/>
      <c r="G38" s="227"/>
      <c r="H38" s="290"/>
      <c r="I38" s="9"/>
      <c r="J38" s="51"/>
      <c r="K38" s="39"/>
      <c r="M38" s="433"/>
    </row>
    <row r="39" spans="1:13" ht="22.5" customHeight="1" x14ac:dyDescent="0.2">
      <c r="A39" s="410"/>
      <c r="B39" s="411"/>
      <c r="C39" s="473"/>
      <c r="D39" s="474"/>
      <c r="E39" s="52"/>
      <c r="F39" s="9"/>
      <c r="G39" s="227"/>
      <c r="H39" s="290"/>
      <c r="I39" s="9"/>
      <c r="J39" s="51"/>
      <c r="K39" s="39"/>
      <c r="M39" s="433"/>
    </row>
    <row r="40" spans="1:13" ht="22.5" customHeight="1" x14ac:dyDescent="0.2">
      <c r="A40" s="410"/>
      <c r="B40" s="411"/>
      <c r="C40" s="473"/>
      <c r="D40" s="474"/>
      <c r="E40" s="52"/>
      <c r="F40" s="9"/>
      <c r="G40" s="227"/>
      <c r="H40" s="290"/>
      <c r="I40" s="9"/>
      <c r="J40" s="51"/>
      <c r="K40" s="39"/>
      <c r="M40" s="433"/>
    </row>
    <row r="41" spans="1:13" ht="22.5" customHeight="1" x14ac:dyDescent="0.2">
      <c r="A41" s="410"/>
      <c r="B41" s="411"/>
      <c r="C41" s="473"/>
      <c r="D41" s="474"/>
      <c r="E41" s="52"/>
      <c r="F41" s="9"/>
      <c r="G41" s="227"/>
      <c r="H41" s="290"/>
      <c r="I41" s="9"/>
      <c r="J41" s="51"/>
      <c r="K41" s="39"/>
      <c r="M41" s="433"/>
    </row>
    <row r="42" spans="1:13" ht="22.5" customHeight="1" x14ac:dyDescent="0.2">
      <c r="A42" s="410"/>
      <c r="B42" s="411"/>
      <c r="C42" s="473"/>
      <c r="D42" s="474"/>
      <c r="E42" s="52"/>
      <c r="F42" s="9"/>
      <c r="G42" s="227"/>
      <c r="H42" s="227"/>
      <c r="I42" s="10"/>
      <c r="J42" s="41"/>
      <c r="K42" s="39"/>
      <c r="M42" s="433"/>
    </row>
    <row r="43" spans="1:13" ht="22.5" customHeight="1" x14ac:dyDescent="0.2">
      <c r="A43" s="410"/>
      <c r="B43" s="411"/>
      <c r="C43" s="473"/>
      <c r="D43" s="474"/>
      <c r="E43" s="52"/>
      <c r="F43" s="10"/>
      <c r="G43" s="227"/>
      <c r="H43" s="290"/>
      <c r="I43" s="9"/>
      <c r="J43" s="51"/>
      <c r="K43" s="39"/>
    </row>
    <row r="44" spans="1:13" ht="22.5" customHeight="1" x14ac:dyDescent="0.2">
      <c r="A44" s="410"/>
      <c r="B44" s="411"/>
      <c r="C44" s="473"/>
      <c r="D44" s="474"/>
      <c r="E44" s="102"/>
      <c r="F44" s="17"/>
      <c r="G44" s="271"/>
      <c r="H44" s="271"/>
      <c r="I44" s="263"/>
      <c r="J44" s="267"/>
      <c r="K44" s="268"/>
    </row>
    <row r="45" spans="1:13" ht="22.5" customHeight="1" x14ac:dyDescent="0.2">
      <c r="A45" s="410"/>
      <c r="B45" s="411"/>
      <c r="C45" s="473"/>
      <c r="D45" s="474"/>
      <c r="E45" s="52"/>
      <c r="F45" s="9"/>
      <c r="G45" s="227"/>
      <c r="H45" s="290"/>
      <c r="I45" s="9"/>
      <c r="J45" s="51"/>
      <c r="K45" s="39"/>
    </row>
    <row r="46" spans="1:13" ht="22.5" customHeight="1" x14ac:dyDescent="0.2">
      <c r="A46" s="410"/>
      <c r="B46" s="411"/>
      <c r="C46" s="473"/>
      <c r="D46" s="474"/>
      <c r="E46" s="52"/>
      <c r="F46" s="9"/>
      <c r="G46" s="227"/>
      <c r="H46" s="290"/>
      <c r="I46" s="9"/>
      <c r="J46" s="51"/>
      <c r="K46" s="39"/>
    </row>
    <row r="47" spans="1:13" ht="22.5" customHeight="1" x14ac:dyDescent="0.2">
      <c r="A47" s="410"/>
      <c r="B47" s="411"/>
      <c r="C47" s="473"/>
      <c r="D47" s="474"/>
      <c r="E47" s="52"/>
      <c r="F47" s="9"/>
      <c r="G47" s="227"/>
      <c r="H47" s="290"/>
      <c r="I47" s="9"/>
      <c r="J47" s="51"/>
      <c r="K47" s="39"/>
    </row>
    <row r="48" spans="1:13" ht="22.5" customHeight="1" x14ac:dyDescent="0.2">
      <c r="A48" s="410"/>
      <c r="B48" s="411"/>
      <c r="C48" s="473"/>
      <c r="D48" s="474"/>
      <c r="E48" s="52"/>
      <c r="F48" s="9"/>
      <c r="G48" s="227"/>
      <c r="H48" s="290"/>
      <c r="I48" s="9"/>
      <c r="J48" s="51"/>
      <c r="K48" s="39"/>
    </row>
    <row r="49" spans="1:13" ht="22.5" customHeight="1" x14ac:dyDescent="0.2">
      <c r="A49" s="410"/>
      <c r="B49" s="411"/>
      <c r="C49" s="473"/>
      <c r="D49" s="474"/>
      <c r="E49" s="52"/>
      <c r="F49" s="9"/>
      <c r="G49" s="227"/>
      <c r="H49" s="290"/>
      <c r="I49" s="9"/>
      <c r="J49" s="51"/>
      <c r="K49" s="39"/>
    </row>
    <row r="50" spans="1:13" ht="22.5" customHeight="1" x14ac:dyDescent="0.2">
      <c r="A50" s="410"/>
      <c r="B50" s="411"/>
      <c r="C50" s="473"/>
      <c r="D50" s="474"/>
      <c r="E50" s="52"/>
      <c r="F50" s="9"/>
      <c r="G50" s="227"/>
      <c r="H50" s="290"/>
      <c r="I50" s="9"/>
      <c r="J50" s="51"/>
      <c r="K50" s="39"/>
    </row>
    <row r="51" spans="1:13" ht="22.5" customHeight="1" x14ac:dyDescent="0.2">
      <c r="A51" s="410"/>
      <c r="B51" s="411"/>
      <c r="C51" s="473"/>
      <c r="D51" s="474"/>
      <c r="E51" s="52"/>
      <c r="F51" s="9"/>
      <c r="G51" s="227"/>
      <c r="H51" s="290"/>
      <c r="I51" s="9"/>
      <c r="J51" s="51"/>
      <c r="K51" s="39"/>
      <c r="M51" s="104">
        <f>SUMIF(E31:E53,"立候補準備",C31:C53)</f>
        <v>0</v>
      </c>
    </row>
    <row r="52" spans="1:13" ht="22.5" customHeight="1" x14ac:dyDescent="0.2">
      <c r="A52" s="410"/>
      <c r="B52" s="411"/>
      <c r="C52" s="473"/>
      <c r="D52" s="474"/>
      <c r="E52" s="52"/>
      <c r="F52" s="9"/>
      <c r="G52" s="227"/>
      <c r="H52" s="290"/>
      <c r="I52" s="9"/>
      <c r="J52" s="51"/>
      <c r="K52" s="39"/>
      <c r="M52" s="104">
        <f>SUMIF(E31:E53,"選 挙 運 動",C31:C53)</f>
        <v>0</v>
      </c>
    </row>
    <row r="53" spans="1:13" ht="22.5" customHeight="1" thickBot="1" x14ac:dyDescent="0.25">
      <c r="A53" s="410"/>
      <c r="B53" s="411"/>
      <c r="C53" s="479"/>
      <c r="D53" s="480"/>
      <c r="E53" s="52"/>
      <c r="F53" s="263"/>
      <c r="G53" s="271"/>
      <c r="H53" s="292"/>
      <c r="I53" s="263"/>
      <c r="J53" s="267"/>
      <c r="K53" s="268"/>
      <c r="M53" s="104">
        <f>SUM(M51:M52)</f>
        <v>0</v>
      </c>
    </row>
    <row r="54" spans="1:13" ht="18.75" customHeight="1" thickTop="1" thickBot="1" x14ac:dyDescent="0.25">
      <c r="A54" s="469" t="s">
        <v>22</v>
      </c>
      <c r="B54" s="470"/>
      <c r="C54" s="461">
        <f>SUM(C31:C53)</f>
        <v>0</v>
      </c>
      <c r="D54" s="462"/>
      <c r="E54" s="226"/>
      <c r="F54" s="226"/>
      <c r="G54" s="247"/>
      <c r="H54" s="248"/>
      <c r="I54" s="226"/>
      <c r="J54" s="259"/>
      <c r="K54" s="87"/>
      <c r="M54" s="78" t="str">
        <f>IF(M53=C54,"OK","NG")</f>
        <v>OK</v>
      </c>
    </row>
    <row r="55" spans="1:13" ht="18.75" customHeight="1" thickBot="1" x14ac:dyDescent="0.25">
      <c r="A55" s="187" t="s">
        <v>94</v>
      </c>
      <c r="B55" s="3" t="s">
        <v>164</v>
      </c>
      <c r="C55" s="4"/>
      <c r="D55" s="2"/>
      <c r="E55" s="2"/>
      <c r="F55" s="45"/>
      <c r="G55" s="4" t="s">
        <v>157</v>
      </c>
      <c r="K55" s="188" t="s">
        <v>105</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68" t="s">
        <v>43</v>
      </c>
      <c r="H57" s="68" t="s">
        <v>1</v>
      </c>
      <c r="I57" s="67" t="s">
        <v>44</v>
      </c>
      <c r="J57" s="464"/>
      <c r="K57" s="416"/>
      <c r="M57" s="433"/>
    </row>
    <row r="58" spans="1:13" ht="22.5" customHeight="1" x14ac:dyDescent="0.2">
      <c r="A58" s="477"/>
      <c r="B58" s="478"/>
      <c r="C58" s="371"/>
      <c r="D58" s="372"/>
      <c r="E58" s="101"/>
      <c r="F58" s="36"/>
      <c r="G58" s="270"/>
      <c r="H58" s="291"/>
      <c r="I58" s="36"/>
      <c r="J58" s="266"/>
      <c r="K58" s="40"/>
      <c r="M58" s="433"/>
    </row>
    <row r="59" spans="1:13" ht="22.5" customHeight="1" x14ac:dyDescent="0.2">
      <c r="A59" s="410"/>
      <c r="B59" s="411"/>
      <c r="C59" s="371"/>
      <c r="D59" s="372"/>
      <c r="E59" s="52"/>
      <c r="F59" s="10"/>
      <c r="G59" s="227"/>
      <c r="H59" s="290"/>
      <c r="I59" s="9"/>
      <c r="J59" s="51"/>
      <c r="K59" s="39"/>
      <c r="M59" s="433"/>
    </row>
    <row r="60" spans="1:13" ht="22.5" customHeight="1" x14ac:dyDescent="0.2">
      <c r="A60" s="410"/>
      <c r="B60" s="411"/>
      <c r="C60" s="371"/>
      <c r="D60" s="372"/>
      <c r="E60" s="52"/>
      <c r="F60" s="9"/>
      <c r="G60" s="227"/>
      <c r="H60" s="290"/>
      <c r="I60" s="9"/>
      <c r="J60" s="51"/>
      <c r="K60" s="39"/>
      <c r="M60" s="433"/>
    </row>
    <row r="61" spans="1:13" ht="22.5" customHeight="1" x14ac:dyDescent="0.2">
      <c r="A61" s="410"/>
      <c r="B61" s="411"/>
      <c r="C61" s="371"/>
      <c r="D61" s="372"/>
      <c r="E61" s="52"/>
      <c r="F61" s="10"/>
      <c r="G61" s="227"/>
      <c r="H61" s="290"/>
      <c r="I61" s="9"/>
      <c r="J61" s="51"/>
      <c r="K61" s="39"/>
      <c r="M61" s="433"/>
    </row>
    <row r="62" spans="1:13" ht="22.5" customHeight="1" x14ac:dyDescent="0.2">
      <c r="A62" s="410"/>
      <c r="B62" s="411"/>
      <c r="C62" s="371"/>
      <c r="D62" s="372"/>
      <c r="E62" s="52"/>
      <c r="F62" s="253"/>
      <c r="G62" s="227"/>
      <c r="H62" s="290"/>
      <c r="I62" s="9"/>
      <c r="J62" s="51"/>
      <c r="K62" s="39"/>
      <c r="M62" s="433"/>
    </row>
    <row r="63" spans="1:13" ht="22.5" customHeight="1" x14ac:dyDescent="0.2">
      <c r="A63" s="410"/>
      <c r="B63" s="411"/>
      <c r="C63" s="371"/>
      <c r="D63" s="372"/>
      <c r="E63" s="52"/>
      <c r="F63" s="9"/>
      <c r="G63" s="227"/>
      <c r="H63" s="290"/>
      <c r="I63" s="9"/>
      <c r="J63" s="51"/>
      <c r="K63" s="39"/>
      <c r="M63" s="433"/>
    </row>
    <row r="64" spans="1:13" ht="22.5" customHeight="1" x14ac:dyDescent="0.2">
      <c r="A64" s="410"/>
      <c r="B64" s="411"/>
      <c r="C64" s="371"/>
      <c r="D64" s="372"/>
      <c r="E64" s="52"/>
      <c r="F64" s="9"/>
      <c r="G64" s="227"/>
      <c r="H64" s="290"/>
      <c r="I64" s="9"/>
      <c r="J64" s="51"/>
      <c r="K64" s="39"/>
      <c r="M64" s="433"/>
    </row>
    <row r="65" spans="1:13" ht="22.5" customHeight="1" x14ac:dyDescent="0.2">
      <c r="A65" s="410"/>
      <c r="B65" s="411"/>
      <c r="C65" s="371"/>
      <c r="D65" s="372"/>
      <c r="E65" s="52"/>
      <c r="F65" s="9"/>
      <c r="G65" s="227"/>
      <c r="H65" s="290"/>
      <c r="I65" s="9"/>
      <c r="J65" s="51"/>
      <c r="K65" s="39"/>
      <c r="M65" s="433"/>
    </row>
    <row r="66" spans="1:13" ht="22.5" customHeight="1" x14ac:dyDescent="0.2">
      <c r="A66" s="410"/>
      <c r="B66" s="411"/>
      <c r="C66" s="371"/>
      <c r="D66" s="372"/>
      <c r="E66" s="52"/>
      <c r="F66" s="9"/>
      <c r="G66" s="227"/>
      <c r="H66" s="290"/>
      <c r="I66" s="9"/>
      <c r="J66" s="51"/>
      <c r="K66" s="39"/>
      <c r="M66" s="433"/>
    </row>
    <row r="67" spans="1:13" ht="22.5" customHeight="1" x14ac:dyDescent="0.2">
      <c r="A67" s="410"/>
      <c r="B67" s="411"/>
      <c r="C67" s="371"/>
      <c r="D67" s="372"/>
      <c r="E67" s="52"/>
      <c r="F67" s="9"/>
      <c r="G67" s="227"/>
      <c r="H67" s="290"/>
      <c r="I67" s="9"/>
      <c r="J67" s="51"/>
      <c r="K67" s="39"/>
      <c r="M67" s="433"/>
    </row>
    <row r="68" spans="1:13" ht="22.5" customHeight="1" x14ac:dyDescent="0.2">
      <c r="A68" s="410"/>
      <c r="B68" s="411"/>
      <c r="C68" s="371"/>
      <c r="D68" s="372"/>
      <c r="E68" s="52"/>
      <c r="F68" s="9"/>
      <c r="G68" s="227"/>
      <c r="H68" s="290"/>
      <c r="I68" s="9"/>
      <c r="J68" s="51"/>
      <c r="K68" s="39"/>
      <c r="M68" s="433"/>
    </row>
    <row r="69" spans="1:13" ht="22.5" customHeight="1" x14ac:dyDescent="0.2">
      <c r="A69" s="410"/>
      <c r="B69" s="411"/>
      <c r="C69" s="371"/>
      <c r="D69" s="372"/>
      <c r="E69" s="52"/>
      <c r="F69" s="9"/>
      <c r="G69" s="227"/>
      <c r="H69" s="227"/>
      <c r="I69" s="10"/>
      <c r="J69" s="41"/>
      <c r="K69" s="39"/>
      <c r="M69" s="433"/>
    </row>
    <row r="70" spans="1:13" ht="22.5" customHeight="1" x14ac:dyDescent="0.2">
      <c r="A70" s="410"/>
      <c r="B70" s="411"/>
      <c r="C70" s="371"/>
      <c r="D70" s="372"/>
      <c r="E70" s="52"/>
      <c r="F70" s="10"/>
      <c r="G70" s="227"/>
      <c r="H70" s="290"/>
      <c r="I70" s="9"/>
      <c r="J70" s="51"/>
      <c r="K70" s="39"/>
    </row>
    <row r="71" spans="1:13" ht="22.5" customHeight="1" x14ac:dyDescent="0.2">
      <c r="A71" s="410"/>
      <c r="B71" s="411"/>
      <c r="C71" s="371"/>
      <c r="D71" s="372"/>
      <c r="E71" s="102"/>
      <c r="F71" s="17"/>
      <c r="G71" s="271"/>
      <c r="H71" s="271"/>
      <c r="I71" s="263"/>
      <c r="J71" s="267"/>
      <c r="K71" s="268"/>
    </row>
    <row r="72" spans="1:13" ht="22.5" customHeight="1" x14ac:dyDescent="0.2">
      <c r="A72" s="410"/>
      <c r="B72" s="411"/>
      <c r="C72" s="371"/>
      <c r="D72" s="372"/>
      <c r="E72" s="52"/>
      <c r="F72" s="9"/>
      <c r="G72" s="227"/>
      <c r="H72" s="290"/>
      <c r="I72" s="9"/>
      <c r="J72" s="51"/>
      <c r="K72" s="39"/>
    </row>
    <row r="73" spans="1:13" ht="22.5" customHeight="1" x14ac:dyDescent="0.2">
      <c r="A73" s="410"/>
      <c r="B73" s="411"/>
      <c r="C73" s="371"/>
      <c r="D73" s="372"/>
      <c r="E73" s="52"/>
      <c r="F73" s="9"/>
      <c r="G73" s="227"/>
      <c r="H73" s="290"/>
      <c r="I73" s="9"/>
      <c r="J73" s="51"/>
      <c r="K73" s="39"/>
    </row>
    <row r="74" spans="1:13" ht="22.5" customHeight="1" x14ac:dyDescent="0.2">
      <c r="A74" s="410"/>
      <c r="B74" s="411"/>
      <c r="C74" s="371"/>
      <c r="D74" s="372"/>
      <c r="E74" s="52"/>
      <c r="F74" s="9"/>
      <c r="G74" s="227"/>
      <c r="H74" s="290"/>
      <c r="I74" s="9"/>
      <c r="J74" s="51"/>
      <c r="K74" s="39"/>
    </row>
    <row r="75" spans="1:13" ht="22.5" customHeight="1" x14ac:dyDescent="0.2">
      <c r="A75" s="410"/>
      <c r="B75" s="411"/>
      <c r="C75" s="371"/>
      <c r="D75" s="372"/>
      <c r="E75" s="52"/>
      <c r="F75" s="9"/>
      <c r="G75" s="227"/>
      <c r="H75" s="290"/>
      <c r="I75" s="9"/>
      <c r="J75" s="51"/>
      <c r="K75" s="39"/>
    </row>
    <row r="76" spans="1:13" ht="22.5" customHeight="1" x14ac:dyDescent="0.2">
      <c r="A76" s="410"/>
      <c r="B76" s="411"/>
      <c r="C76" s="371"/>
      <c r="D76" s="372"/>
      <c r="E76" s="52"/>
      <c r="F76" s="9"/>
      <c r="G76" s="227"/>
      <c r="H76" s="290"/>
      <c r="I76" s="9"/>
      <c r="J76" s="51"/>
      <c r="K76" s="39"/>
    </row>
    <row r="77" spans="1:13" ht="22.5" customHeight="1" x14ac:dyDescent="0.2">
      <c r="A77" s="410"/>
      <c r="B77" s="411"/>
      <c r="C77" s="371"/>
      <c r="D77" s="372"/>
      <c r="E77" s="52"/>
      <c r="F77" s="9"/>
      <c r="G77" s="227"/>
      <c r="H77" s="290"/>
      <c r="I77" s="9"/>
      <c r="J77" s="51"/>
      <c r="K77" s="39"/>
    </row>
    <row r="78" spans="1:13" ht="22.5" customHeight="1" x14ac:dyDescent="0.2">
      <c r="A78" s="410"/>
      <c r="B78" s="411"/>
      <c r="C78" s="371"/>
      <c r="D78" s="372"/>
      <c r="E78" s="52"/>
      <c r="F78" s="9"/>
      <c r="G78" s="227"/>
      <c r="H78" s="290"/>
      <c r="I78" s="9"/>
      <c r="J78" s="51"/>
      <c r="K78" s="39"/>
      <c r="M78" s="104">
        <f>SUMIF(E58:E80,"立候補準備",C58:C80)</f>
        <v>0</v>
      </c>
    </row>
    <row r="79" spans="1:13" ht="22.5" customHeight="1" x14ac:dyDescent="0.2">
      <c r="A79" s="410"/>
      <c r="B79" s="411"/>
      <c r="C79" s="371"/>
      <c r="D79" s="372"/>
      <c r="E79" s="52"/>
      <c r="F79" s="9"/>
      <c r="G79" s="227"/>
      <c r="H79" s="290"/>
      <c r="I79" s="9"/>
      <c r="J79" s="51"/>
      <c r="K79" s="39"/>
      <c r="M79" s="104">
        <f>SUMIF(E58:E80,"選 挙 運 動",C58:C80)</f>
        <v>0</v>
      </c>
    </row>
    <row r="80" spans="1:13" ht="22.5" customHeight="1" thickBot="1" x14ac:dyDescent="0.25">
      <c r="A80" s="410"/>
      <c r="B80" s="411"/>
      <c r="C80" s="479"/>
      <c r="D80" s="480"/>
      <c r="E80" s="52"/>
      <c r="F80" s="263"/>
      <c r="G80" s="271"/>
      <c r="H80" s="292"/>
      <c r="I80" s="263"/>
      <c r="J80" s="267"/>
      <c r="K80" s="268"/>
      <c r="M80" s="104">
        <f>SUM(M78:M79)</f>
        <v>0</v>
      </c>
    </row>
    <row r="81" spans="1:13" ht="18.75" customHeight="1" thickTop="1" thickBot="1" x14ac:dyDescent="0.25">
      <c r="A81" s="469" t="s">
        <v>22</v>
      </c>
      <c r="B81" s="470"/>
      <c r="C81" s="461">
        <f>SUM(C58:C80)</f>
        <v>0</v>
      </c>
      <c r="D81" s="462"/>
      <c r="E81" s="226"/>
      <c r="F81" s="226"/>
      <c r="G81" s="247"/>
      <c r="H81" s="248"/>
      <c r="I81" s="226"/>
      <c r="J81" s="259"/>
      <c r="K81" s="87"/>
      <c r="M81" s="78" t="str">
        <f>IF(M80=C81,"OK","NG")</f>
        <v>OK</v>
      </c>
    </row>
    <row r="82" spans="1:13" ht="18.75" customHeight="1" thickBot="1" x14ac:dyDescent="0.25">
      <c r="A82" s="187" t="s">
        <v>94</v>
      </c>
      <c r="B82" s="3" t="s">
        <v>164</v>
      </c>
      <c r="C82" s="4"/>
      <c r="D82" s="2"/>
      <c r="E82" s="2"/>
      <c r="F82" s="45"/>
      <c r="G82" s="4" t="s">
        <v>158</v>
      </c>
      <c r="K82" s="188" t="s">
        <v>105</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70" t="s">
        <v>43</v>
      </c>
      <c r="H84" s="70" t="s">
        <v>1</v>
      </c>
      <c r="I84" s="69" t="s">
        <v>44</v>
      </c>
      <c r="J84" s="464"/>
      <c r="K84" s="416"/>
      <c r="M84" s="433"/>
    </row>
    <row r="85" spans="1:13" ht="22.5" customHeight="1" x14ac:dyDescent="0.2">
      <c r="A85" s="477"/>
      <c r="B85" s="478"/>
      <c r="C85" s="371"/>
      <c r="D85" s="372"/>
      <c r="E85" s="101"/>
      <c r="F85" s="36"/>
      <c r="G85" s="270"/>
      <c r="H85" s="291"/>
      <c r="I85" s="36"/>
      <c r="J85" s="266"/>
      <c r="K85" s="40"/>
      <c r="M85" s="433"/>
    </row>
    <row r="86" spans="1:13" ht="22.5" customHeight="1" x14ac:dyDescent="0.2">
      <c r="A86" s="410"/>
      <c r="B86" s="411"/>
      <c r="C86" s="371"/>
      <c r="D86" s="372"/>
      <c r="E86" s="52"/>
      <c r="F86" s="10"/>
      <c r="G86" s="227"/>
      <c r="H86" s="290"/>
      <c r="I86" s="9"/>
      <c r="J86" s="51"/>
      <c r="K86" s="39"/>
      <c r="M86" s="433"/>
    </row>
    <row r="87" spans="1:13" ht="22.5" customHeight="1" x14ac:dyDescent="0.2">
      <c r="A87" s="410"/>
      <c r="B87" s="411"/>
      <c r="C87" s="371"/>
      <c r="D87" s="372"/>
      <c r="E87" s="52"/>
      <c r="F87" s="9"/>
      <c r="G87" s="227"/>
      <c r="H87" s="290"/>
      <c r="I87" s="9"/>
      <c r="J87" s="51"/>
      <c r="K87" s="39"/>
      <c r="M87" s="433"/>
    </row>
    <row r="88" spans="1:13" ht="22.5" customHeight="1" x14ac:dyDescent="0.2">
      <c r="A88" s="410"/>
      <c r="B88" s="411"/>
      <c r="C88" s="371"/>
      <c r="D88" s="372"/>
      <c r="E88" s="52"/>
      <c r="F88" s="10"/>
      <c r="G88" s="227"/>
      <c r="H88" s="290"/>
      <c r="I88" s="9"/>
      <c r="J88" s="51"/>
      <c r="K88" s="39"/>
      <c r="M88" s="433"/>
    </row>
    <row r="89" spans="1:13" ht="22.5" customHeight="1" x14ac:dyDescent="0.2">
      <c r="A89" s="410"/>
      <c r="B89" s="411"/>
      <c r="C89" s="371"/>
      <c r="D89" s="372"/>
      <c r="E89" s="52"/>
      <c r="F89" s="253"/>
      <c r="G89" s="227"/>
      <c r="H89" s="290"/>
      <c r="I89" s="9"/>
      <c r="J89" s="51"/>
      <c r="K89" s="39"/>
      <c r="M89" s="433"/>
    </row>
    <row r="90" spans="1:13" ht="22.5" customHeight="1" x14ac:dyDescent="0.2">
      <c r="A90" s="410"/>
      <c r="B90" s="411"/>
      <c r="C90" s="371"/>
      <c r="D90" s="372"/>
      <c r="E90" s="52"/>
      <c r="F90" s="9"/>
      <c r="G90" s="227"/>
      <c r="H90" s="290"/>
      <c r="I90" s="9"/>
      <c r="J90" s="51"/>
      <c r="K90" s="39"/>
      <c r="M90" s="433"/>
    </row>
    <row r="91" spans="1:13" ht="22.5" customHeight="1" x14ac:dyDescent="0.2">
      <c r="A91" s="410"/>
      <c r="B91" s="411"/>
      <c r="C91" s="371"/>
      <c r="D91" s="372"/>
      <c r="E91" s="52"/>
      <c r="F91" s="9"/>
      <c r="G91" s="227"/>
      <c r="H91" s="290"/>
      <c r="I91" s="9"/>
      <c r="J91" s="51"/>
      <c r="K91" s="39"/>
      <c r="M91" s="433"/>
    </row>
    <row r="92" spans="1:13" ht="22.5" customHeight="1" x14ac:dyDescent="0.2">
      <c r="A92" s="410"/>
      <c r="B92" s="411"/>
      <c r="C92" s="371"/>
      <c r="D92" s="372"/>
      <c r="E92" s="52"/>
      <c r="F92" s="9"/>
      <c r="G92" s="227"/>
      <c r="H92" s="290"/>
      <c r="I92" s="9"/>
      <c r="J92" s="51"/>
      <c r="K92" s="39"/>
      <c r="M92" s="433"/>
    </row>
    <row r="93" spans="1:13" ht="22.5" customHeight="1" x14ac:dyDescent="0.2">
      <c r="A93" s="410"/>
      <c r="B93" s="411"/>
      <c r="C93" s="371"/>
      <c r="D93" s="372"/>
      <c r="E93" s="52"/>
      <c r="F93" s="9"/>
      <c r="G93" s="227"/>
      <c r="H93" s="290"/>
      <c r="I93" s="9"/>
      <c r="J93" s="51"/>
      <c r="K93" s="39"/>
      <c r="M93" s="433"/>
    </row>
    <row r="94" spans="1:13" ht="22.5" customHeight="1" x14ac:dyDescent="0.2">
      <c r="A94" s="410"/>
      <c r="B94" s="411"/>
      <c r="C94" s="371"/>
      <c r="D94" s="372"/>
      <c r="E94" s="52"/>
      <c r="F94" s="9"/>
      <c r="G94" s="227"/>
      <c r="H94" s="290"/>
      <c r="I94" s="9"/>
      <c r="J94" s="51"/>
      <c r="K94" s="39"/>
      <c r="M94" s="433"/>
    </row>
    <row r="95" spans="1:13" ht="22.5" customHeight="1" x14ac:dyDescent="0.2">
      <c r="A95" s="410"/>
      <c r="B95" s="411"/>
      <c r="C95" s="371"/>
      <c r="D95" s="372"/>
      <c r="E95" s="52"/>
      <c r="F95" s="9"/>
      <c r="G95" s="227"/>
      <c r="H95" s="290"/>
      <c r="I95" s="9"/>
      <c r="J95" s="51"/>
      <c r="K95" s="39"/>
      <c r="M95" s="433"/>
    </row>
    <row r="96" spans="1:13" ht="22.5" customHeight="1" x14ac:dyDescent="0.2">
      <c r="A96" s="410"/>
      <c r="B96" s="411"/>
      <c r="C96" s="371"/>
      <c r="D96" s="372"/>
      <c r="E96" s="52"/>
      <c r="F96" s="9"/>
      <c r="G96" s="227"/>
      <c r="H96" s="227"/>
      <c r="I96" s="10"/>
      <c r="J96" s="41"/>
      <c r="K96" s="39"/>
      <c r="M96" s="433"/>
    </row>
    <row r="97" spans="1:13" ht="22.5" customHeight="1" x14ac:dyDescent="0.2">
      <c r="A97" s="410"/>
      <c r="B97" s="411"/>
      <c r="C97" s="371"/>
      <c r="D97" s="372"/>
      <c r="E97" s="52"/>
      <c r="F97" s="10"/>
      <c r="G97" s="227"/>
      <c r="H97" s="290"/>
      <c r="I97" s="9"/>
      <c r="J97" s="51"/>
      <c r="K97" s="39"/>
    </row>
    <row r="98" spans="1:13" ht="22.5" customHeight="1" x14ac:dyDescent="0.2">
      <c r="A98" s="410"/>
      <c r="B98" s="411"/>
      <c r="C98" s="371"/>
      <c r="D98" s="372"/>
      <c r="E98" s="102"/>
      <c r="F98" s="17"/>
      <c r="G98" s="271"/>
      <c r="H98" s="271"/>
      <c r="I98" s="263"/>
      <c r="J98" s="267"/>
      <c r="K98" s="268"/>
    </row>
    <row r="99" spans="1:13" ht="22.5" customHeight="1" x14ac:dyDescent="0.2">
      <c r="A99" s="410"/>
      <c r="B99" s="411"/>
      <c r="C99" s="371"/>
      <c r="D99" s="372"/>
      <c r="E99" s="52"/>
      <c r="F99" s="9"/>
      <c r="G99" s="227"/>
      <c r="H99" s="290"/>
      <c r="I99" s="9"/>
      <c r="J99" s="51"/>
      <c r="K99" s="39"/>
    </row>
    <row r="100" spans="1:13" ht="22.5" customHeight="1" x14ac:dyDescent="0.2">
      <c r="A100" s="410"/>
      <c r="B100" s="411"/>
      <c r="C100" s="371"/>
      <c r="D100" s="372"/>
      <c r="E100" s="52"/>
      <c r="F100" s="9"/>
      <c r="G100" s="227"/>
      <c r="H100" s="290"/>
      <c r="I100" s="9"/>
      <c r="J100" s="51"/>
      <c r="K100" s="39"/>
    </row>
    <row r="101" spans="1:13" ht="22.5" customHeight="1" x14ac:dyDescent="0.2">
      <c r="A101" s="410"/>
      <c r="B101" s="411"/>
      <c r="C101" s="371"/>
      <c r="D101" s="372"/>
      <c r="E101" s="52"/>
      <c r="F101" s="9"/>
      <c r="G101" s="227"/>
      <c r="H101" s="290"/>
      <c r="I101" s="9"/>
      <c r="J101" s="51"/>
      <c r="K101" s="39"/>
    </row>
    <row r="102" spans="1:13" ht="22.5" customHeight="1" x14ac:dyDescent="0.2">
      <c r="A102" s="410"/>
      <c r="B102" s="411"/>
      <c r="C102" s="371"/>
      <c r="D102" s="372"/>
      <c r="E102" s="52"/>
      <c r="F102" s="9"/>
      <c r="G102" s="227"/>
      <c r="H102" s="290"/>
      <c r="I102" s="9"/>
      <c r="J102" s="51"/>
      <c r="K102" s="39"/>
    </row>
    <row r="103" spans="1:13" ht="22.5" customHeight="1" x14ac:dyDescent="0.2">
      <c r="A103" s="410"/>
      <c r="B103" s="411"/>
      <c r="C103" s="371"/>
      <c r="D103" s="372"/>
      <c r="E103" s="52"/>
      <c r="F103" s="9"/>
      <c r="G103" s="227"/>
      <c r="H103" s="290"/>
      <c r="I103" s="9"/>
      <c r="J103" s="51"/>
      <c r="K103" s="39"/>
    </row>
    <row r="104" spans="1:13" ht="22.5" customHeight="1" x14ac:dyDescent="0.2">
      <c r="A104" s="410"/>
      <c r="B104" s="411"/>
      <c r="C104" s="371"/>
      <c r="D104" s="372"/>
      <c r="E104" s="52"/>
      <c r="F104" s="9"/>
      <c r="G104" s="227"/>
      <c r="H104" s="290"/>
      <c r="I104" s="9"/>
      <c r="J104" s="51"/>
      <c r="K104" s="39"/>
    </row>
    <row r="105" spans="1:13" ht="22.5" customHeight="1" x14ac:dyDescent="0.2">
      <c r="A105" s="410"/>
      <c r="B105" s="411"/>
      <c r="C105" s="371"/>
      <c r="D105" s="372"/>
      <c r="E105" s="52"/>
      <c r="F105" s="9"/>
      <c r="G105" s="227"/>
      <c r="H105" s="290"/>
      <c r="I105" s="9"/>
      <c r="J105" s="51"/>
      <c r="K105" s="39"/>
      <c r="M105" s="104">
        <f>SUMIF(E85:E107,"立候補準備",C85:C107)</f>
        <v>0</v>
      </c>
    </row>
    <row r="106" spans="1:13" ht="22.5" customHeight="1" x14ac:dyDescent="0.2">
      <c r="A106" s="410"/>
      <c r="B106" s="411"/>
      <c r="C106" s="371"/>
      <c r="D106" s="372"/>
      <c r="E106" s="52"/>
      <c r="F106" s="9"/>
      <c r="G106" s="227"/>
      <c r="H106" s="290"/>
      <c r="I106" s="9"/>
      <c r="J106" s="51"/>
      <c r="K106" s="39"/>
      <c r="M106" s="104">
        <f>SUMIF(E85:E107,"選 挙 運 動",C85:C107)</f>
        <v>0</v>
      </c>
    </row>
    <row r="107" spans="1:13" ht="22.5" customHeight="1" thickBot="1" x14ac:dyDescent="0.25">
      <c r="A107" s="410"/>
      <c r="B107" s="411"/>
      <c r="C107" s="479"/>
      <c r="D107" s="480"/>
      <c r="E107" s="52"/>
      <c r="F107" s="263"/>
      <c r="G107" s="271"/>
      <c r="H107" s="292"/>
      <c r="I107" s="263"/>
      <c r="J107" s="267"/>
      <c r="K107" s="268"/>
      <c r="M107" s="104">
        <f>SUM(M105:M106)</f>
        <v>0</v>
      </c>
    </row>
    <row r="108" spans="1:13" ht="18.75" customHeight="1" thickTop="1" thickBot="1" x14ac:dyDescent="0.25">
      <c r="A108" s="469" t="s">
        <v>22</v>
      </c>
      <c r="B108" s="470"/>
      <c r="C108" s="461">
        <f>SUM(C85:C107)</f>
        <v>0</v>
      </c>
      <c r="D108" s="462"/>
      <c r="E108" s="296"/>
      <c r="F108" s="296"/>
      <c r="G108" s="297"/>
      <c r="H108" s="298"/>
      <c r="I108" s="296"/>
      <c r="J108" s="299"/>
      <c r="K108" s="300"/>
      <c r="M108" s="78" t="str">
        <f>IF(M107=C108,"OK","NG")</f>
        <v>OK</v>
      </c>
    </row>
  </sheetData>
  <mergeCells count="224">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51:D51"/>
    <mergeCell ref="C52:D52"/>
    <mergeCell ref="C53:D53"/>
    <mergeCell ref="C58:D58"/>
    <mergeCell ref="C59:D59"/>
    <mergeCell ref="C60:D60"/>
    <mergeCell ref="C61:D61"/>
    <mergeCell ref="C62:D62"/>
    <mergeCell ref="C63:D63"/>
    <mergeCell ref="C21:D21"/>
    <mergeCell ref="C22:D22"/>
    <mergeCell ref="C23:D23"/>
    <mergeCell ref="C24:D24"/>
    <mergeCell ref="C25:D25"/>
    <mergeCell ref="C26:D26"/>
    <mergeCell ref="C32:D32"/>
    <mergeCell ref="C31:D31"/>
    <mergeCell ref="C33:D33"/>
    <mergeCell ref="C12:D12"/>
    <mergeCell ref="C13:D13"/>
    <mergeCell ref="C14:D14"/>
    <mergeCell ref="C15:D15"/>
    <mergeCell ref="C16:D16"/>
    <mergeCell ref="C17:D17"/>
    <mergeCell ref="C18:D18"/>
    <mergeCell ref="C19:D19"/>
    <mergeCell ref="C20:D20"/>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G83:I83"/>
    <mergeCell ref="J83:J84"/>
    <mergeCell ref="K83:K84"/>
    <mergeCell ref="A85:B85"/>
    <mergeCell ref="A86:B86"/>
    <mergeCell ref="A87:B87"/>
    <mergeCell ref="A88:B88"/>
    <mergeCell ref="A89:B89"/>
    <mergeCell ref="A90:B90"/>
    <mergeCell ref="C85:D85"/>
    <mergeCell ref="C86:D86"/>
    <mergeCell ref="C87:D87"/>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C5:D5"/>
    <mergeCell ref="C4:D4"/>
    <mergeCell ref="C6:D6"/>
    <mergeCell ref="C7:D7"/>
    <mergeCell ref="C8:D8"/>
    <mergeCell ref="C9:D9"/>
    <mergeCell ref="C10:D10"/>
    <mergeCell ref="C11:D11"/>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C34:D34"/>
    <mergeCell ref="C35:D35"/>
    <mergeCell ref="C36:D36"/>
    <mergeCell ref="C37:D37"/>
    <mergeCell ref="C38:D38"/>
    <mergeCell ref="C39:D39"/>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F56:F57"/>
    <mergeCell ref="G56:I56"/>
    <mergeCell ref="J56:J57"/>
    <mergeCell ref="K56:K57"/>
    <mergeCell ref="A58:B58"/>
    <mergeCell ref="A59:B59"/>
    <mergeCell ref="A60:B60"/>
    <mergeCell ref="A61:B61"/>
    <mergeCell ref="A62:B62"/>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O24" sqref="O2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94</v>
      </c>
      <c r="B1" s="3" t="s">
        <v>165</v>
      </c>
      <c r="C1" s="4"/>
      <c r="D1" s="2"/>
      <c r="E1" s="2"/>
      <c r="F1" s="45"/>
      <c r="G1" s="4" t="s">
        <v>155</v>
      </c>
      <c r="K1" s="188" t="s">
        <v>107</v>
      </c>
      <c r="M1" s="433" t="s">
        <v>48</v>
      </c>
    </row>
    <row r="2" spans="1:13" ht="15" customHeight="1" x14ac:dyDescent="0.2">
      <c r="A2" s="418" t="s">
        <v>0</v>
      </c>
      <c r="B2" s="419"/>
      <c r="C2" s="422" t="s">
        <v>100</v>
      </c>
      <c r="D2" s="419"/>
      <c r="E2" s="419" t="s">
        <v>10</v>
      </c>
      <c r="F2" s="465" t="s">
        <v>3</v>
      </c>
      <c r="G2" s="419" t="s">
        <v>11</v>
      </c>
      <c r="H2" s="419"/>
      <c r="I2" s="419"/>
      <c r="J2" s="463" t="s">
        <v>233</v>
      </c>
      <c r="K2" s="415" t="s">
        <v>9</v>
      </c>
      <c r="M2" s="433"/>
    </row>
    <row r="3" spans="1:13" ht="15" customHeight="1" x14ac:dyDescent="0.2">
      <c r="A3" s="420"/>
      <c r="B3" s="421"/>
      <c r="C3" s="421"/>
      <c r="D3" s="421"/>
      <c r="E3" s="421"/>
      <c r="F3" s="466"/>
      <c r="G3" s="49" t="s">
        <v>43</v>
      </c>
      <c r="H3" s="49" t="s">
        <v>1</v>
      </c>
      <c r="I3" s="48" t="s">
        <v>44</v>
      </c>
      <c r="J3" s="464"/>
      <c r="K3" s="416"/>
      <c r="M3" s="433"/>
    </row>
    <row r="4" spans="1:13" ht="22.5" customHeight="1" x14ac:dyDescent="0.2">
      <c r="A4" s="410"/>
      <c r="B4" s="411"/>
      <c r="C4" s="371"/>
      <c r="D4" s="372"/>
      <c r="E4" s="52"/>
      <c r="F4" s="9"/>
      <c r="G4" s="227"/>
      <c r="H4" s="290"/>
      <c r="I4" s="9"/>
      <c r="J4" s="51"/>
      <c r="K4" s="39"/>
      <c r="M4" s="433"/>
    </row>
    <row r="5" spans="1:13" ht="22.5" customHeight="1" x14ac:dyDescent="0.2">
      <c r="A5" s="410"/>
      <c r="B5" s="411"/>
      <c r="C5" s="371"/>
      <c r="D5" s="372"/>
      <c r="E5" s="52"/>
      <c r="F5" s="10"/>
      <c r="G5" s="227"/>
      <c r="H5" s="290"/>
      <c r="I5" s="9"/>
      <c r="J5" s="51"/>
      <c r="K5" s="39"/>
      <c r="M5" s="433"/>
    </row>
    <row r="6" spans="1:13" ht="22.5" customHeight="1" x14ac:dyDescent="0.2">
      <c r="A6" s="410"/>
      <c r="B6" s="411"/>
      <c r="C6" s="371"/>
      <c r="D6" s="372"/>
      <c r="E6" s="52"/>
      <c r="F6" s="253"/>
      <c r="G6" s="227"/>
      <c r="H6" s="290"/>
      <c r="I6" s="9"/>
      <c r="J6" s="51"/>
      <c r="K6" s="39"/>
      <c r="M6" s="433"/>
    </row>
    <row r="7" spans="1:13" ht="22.5" customHeight="1" x14ac:dyDescent="0.2">
      <c r="A7" s="410"/>
      <c r="B7" s="411"/>
      <c r="C7" s="371"/>
      <c r="D7" s="372"/>
      <c r="E7" s="52"/>
      <c r="F7" s="9"/>
      <c r="G7" s="227"/>
      <c r="H7" s="290"/>
      <c r="I7" s="9"/>
      <c r="J7" s="51"/>
      <c r="K7" s="39"/>
      <c r="M7" s="433"/>
    </row>
    <row r="8" spans="1:13" ht="22.5" customHeight="1" x14ac:dyDescent="0.2">
      <c r="A8" s="410"/>
      <c r="B8" s="411"/>
      <c r="C8" s="371"/>
      <c r="D8" s="372"/>
      <c r="E8" s="52"/>
      <c r="F8" s="9"/>
      <c r="G8" s="227"/>
      <c r="H8" s="290"/>
      <c r="I8" s="9"/>
      <c r="J8" s="51"/>
      <c r="K8" s="39"/>
      <c r="M8" s="433"/>
    </row>
    <row r="9" spans="1:13" ht="22.5" customHeight="1" x14ac:dyDescent="0.2">
      <c r="A9" s="410"/>
      <c r="B9" s="411"/>
      <c r="C9" s="371"/>
      <c r="D9" s="372"/>
      <c r="E9" s="52"/>
      <c r="F9" s="9"/>
      <c r="G9" s="227"/>
      <c r="H9" s="290"/>
      <c r="I9" s="9"/>
      <c r="J9" s="51"/>
      <c r="K9" s="39"/>
      <c r="M9" s="433"/>
    </row>
    <row r="10" spans="1:13" ht="22.5" customHeight="1" x14ac:dyDescent="0.2">
      <c r="A10" s="410"/>
      <c r="B10" s="411"/>
      <c r="C10" s="371"/>
      <c r="D10" s="372"/>
      <c r="E10" s="52"/>
      <c r="F10" s="9"/>
      <c r="G10" s="227"/>
      <c r="H10" s="227"/>
      <c r="I10" s="10"/>
      <c r="J10" s="41"/>
      <c r="K10" s="39"/>
      <c r="M10" s="433"/>
    </row>
    <row r="11" spans="1:13" ht="22.5" customHeight="1" x14ac:dyDescent="0.2">
      <c r="A11" s="410"/>
      <c r="B11" s="411"/>
      <c r="C11" s="371"/>
      <c r="D11" s="372"/>
      <c r="E11" s="52"/>
      <c r="F11" s="10"/>
      <c r="G11" s="227"/>
      <c r="H11" s="290"/>
      <c r="I11" s="9"/>
      <c r="J11" s="51"/>
      <c r="K11" s="39"/>
      <c r="M11" s="433"/>
    </row>
    <row r="12" spans="1:13" ht="22.5" customHeight="1" x14ac:dyDescent="0.2">
      <c r="A12" s="410"/>
      <c r="B12" s="411"/>
      <c r="C12" s="371"/>
      <c r="D12" s="372"/>
      <c r="E12" s="52"/>
      <c r="F12" s="9"/>
      <c r="G12" s="227"/>
      <c r="H12" s="290"/>
      <c r="I12" s="9"/>
      <c r="J12" s="51"/>
      <c r="K12" s="39"/>
      <c r="M12" s="433"/>
    </row>
    <row r="13" spans="1:13" ht="22.5" customHeight="1" x14ac:dyDescent="0.2">
      <c r="A13" s="410"/>
      <c r="B13" s="411"/>
      <c r="C13" s="371"/>
      <c r="D13" s="372"/>
      <c r="E13" s="52"/>
      <c r="F13" s="9"/>
      <c r="G13" s="227"/>
      <c r="H13" s="290"/>
      <c r="I13" s="9"/>
      <c r="J13" s="51"/>
      <c r="K13" s="39"/>
      <c r="M13" s="433"/>
    </row>
    <row r="14" spans="1:13" ht="22.5" customHeight="1" x14ac:dyDescent="0.2">
      <c r="A14" s="410"/>
      <c r="B14" s="411"/>
      <c r="C14" s="371"/>
      <c r="D14" s="372"/>
      <c r="E14" s="52"/>
      <c r="F14" s="9"/>
      <c r="G14" s="227"/>
      <c r="H14" s="290"/>
      <c r="I14" s="9"/>
      <c r="J14" s="51"/>
      <c r="K14" s="39"/>
      <c r="M14" s="433"/>
    </row>
    <row r="15" spans="1:13" ht="22.5" customHeight="1" x14ac:dyDescent="0.2">
      <c r="A15" s="410"/>
      <c r="B15" s="411"/>
      <c r="C15" s="371"/>
      <c r="D15" s="372"/>
      <c r="E15" s="52"/>
      <c r="F15" s="9"/>
      <c r="G15" s="227"/>
      <c r="H15" s="290"/>
      <c r="I15" s="9"/>
      <c r="J15" s="51"/>
      <c r="K15" s="39"/>
      <c r="M15" s="433"/>
    </row>
    <row r="16" spans="1:13" ht="22.5" customHeight="1" x14ac:dyDescent="0.2">
      <c r="A16" s="410"/>
      <c r="B16" s="411"/>
      <c r="C16" s="371"/>
      <c r="D16" s="372"/>
      <c r="E16" s="52"/>
      <c r="F16" s="9"/>
      <c r="G16" s="227"/>
      <c r="H16" s="290"/>
      <c r="I16" s="9"/>
      <c r="J16" s="51"/>
      <c r="K16" s="39"/>
    </row>
    <row r="17" spans="1:14" ht="22.5" customHeight="1" x14ac:dyDescent="0.2">
      <c r="A17" s="410"/>
      <c r="B17" s="411"/>
      <c r="C17" s="371"/>
      <c r="D17" s="372"/>
      <c r="E17" s="52"/>
      <c r="F17" s="9"/>
      <c r="G17" s="227"/>
      <c r="H17" s="290"/>
      <c r="I17" s="9"/>
      <c r="J17" s="51"/>
      <c r="K17" s="39"/>
    </row>
    <row r="18" spans="1:14" ht="22.5" customHeight="1" x14ac:dyDescent="0.2">
      <c r="A18" s="410"/>
      <c r="B18" s="411"/>
      <c r="C18" s="371"/>
      <c r="D18" s="372"/>
      <c r="E18" s="52"/>
      <c r="F18" s="9"/>
      <c r="G18" s="227"/>
      <c r="H18" s="290"/>
      <c r="I18" s="9"/>
      <c r="J18" s="51"/>
      <c r="K18" s="39"/>
    </row>
    <row r="19" spans="1:14" ht="22.5" customHeight="1" x14ac:dyDescent="0.2">
      <c r="A19" s="410"/>
      <c r="B19" s="411"/>
      <c r="C19" s="371"/>
      <c r="D19" s="372"/>
      <c r="E19" s="52"/>
      <c r="F19" s="9"/>
      <c r="G19" s="227"/>
      <c r="H19" s="290"/>
      <c r="I19" s="9"/>
      <c r="J19" s="51"/>
      <c r="K19" s="39"/>
    </row>
    <row r="20" spans="1:14" ht="22.5" customHeight="1" x14ac:dyDescent="0.2">
      <c r="A20" s="410"/>
      <c r="B20" s="411"/>
      <c r="C20" s="371"/>
      <c r="D20" s="372"/>
      <c r="E20" s="52"/>
      <c r="F20" s="9"/>
      <c r="G20" s="227"/>
      <c r="H20" s="290"/>
      <c r="I20" s="9"/>
      <c r="J20" s="51"/>
      <c r="K20" s="39"/>
    </row>
    <row r="21" spans="1:14" ht="22.5" customHeight="1" x14ac:dyDescent="0.2">
      <c r="A21" s="410"/>
      <c r="B21" s="411"/>
      <c r="C21" s="371"/>
      <c r="D21" s="372"/>
      <c r="E21" s="52"/>
      <c r="F21" s="9"/>
      <c r="G21" s="227"/>
      <c r="H21" s="290"/>
      <c r="I21" s="9"/>
      <c r="J21" s="51"/>
      <c r="K21" s="39"/>
    </row>
    <row r="22" spans="1:14" ht="22.5" customHeight="1" x14ac:dyDescent="0.2">
      <c r="A22" s="410"/>
      <c r="B22" s="411"/>
      <c r="C22" s="371"/>
      <c r="D22" s="372"/>
      <c r="E22" s="52"/>
      <c r="F22" s="9"/>
      <c r="G22" s="227"/>
      <c r="H22" s="290"/>
      <c r="I22" s="9"/>
      <c r="J22" s="51"/>
      <c r="K22" s="39"/>
    </row>
    <row r="23" spans="1:14" ht="22.5" customHeight="1" x14ac:dyDescent="0.2">
      <c r="A23" s="410"/>
      <c r="B23" s="411"/>
      <c r="C23" s="371"/>
      <c r="D23" s="372"/>
      <c r="E23" s="52"/>
      <c r="F23" s="9"/>
      <c r="G23" s="227"/>
      <c r="H23" s="290"/>
      <c r="I23" s="9"/>
      <c r="J23" s="51"/>
      <c r="K23" s="39"/>
    </row>
    <row r="24" spans="1:14" ht="22.5" customHeight="1" x14ac:dyDescent="0.2">
      <c r="A24" s="410"/>
      <c r="B24" s="411"/>
      <c r="C24" s="371"/>
      <c r="D24" s="372"/>
      <c r="E24" s="52"/>
      <c r="F24" s="9"/>
      <c r="G24" s="227"/>
      <c r="H24" s="290"/>
      <c r="I24" s="9"/>
      <c r="J24" s="51"/>
      <c r="K24" s="39"/>
      <c r="M24" s="104">
        <f>SUMIF(E4:E26,"立候補準備",C4:C26)</f>
        <v>0</v>
      </c>
      <c r="N24" s="86" t="s">
        <v>21</v>
      </c>
    </row>
    <row r="25" spans="1:14" ht="22.5" customHeight="1" x14ac:dyDescent="0.2">
      <c r="A25" s="410"/>
      <c r="B25" s="411"/>
      <c r="C25" s="371"/>
      <c r="D25" s="372"/>
      <c r="E25" s="52"/>
      <c r="F25" s="9"/>
      <c r="G25" s="227"/>
      <c r="H25" s="290"/>
      <c r="I25" s="9"/>
      <c r="J25" s="51"/>
      <c r="K25" s="39"/>
      <c r="M25" s="104">
        <f>SUMIF(E4:E26,"選 挙 運 動",C4:C26)</f>
        <v>0</v>
      </c>
      <c r="N25" s="86" t="s">
        <v>54</v>
      </c>
    </row>
    <row r="26" spans="1:14" ht="22.5" customHeight="1" thickBot="1" x14ac:dyDescent="0.25">
      <c r="A26" s="410"/>
      <c r="B26" s="411"/>
      <c r="C26" s="479"/>
      <c r="D26" s="480"/>
      <c r="E26" s="52"/>
      <c r="F26" s="263"/>
      <c r="G26" s="271"/>
      <c r="H26" s="292"/>
      <c r="I26" s="263"/>
      <c r="J26" s="267"/>
      <c r="K26" s="268"/>
      <c r="M26" s="104">
        <f>SUM(M24:M25)</f>
        <v>0</v>
      </c>
    </row>
    <row r="27" spans="1:14" ht="18.75" customHeight="1" thickTop="1" thickBot="1" x14ac:dyDescent="0.25">
      <c r="A27" s="469" t="s">
        <v>22</v>
      </c>
      <c r="B27" s="470"/>
      <c r="C27" s="461">
        <f>SUM(C4:C26)</f>
        <v>0</v>
      </c>
      <c r="D27" s="462"/>
      <c r="E27" s="226"/>
      <c r="F27" s="226"/>
      <c r="G27" s="247"/>
      <c r="H27" s="248"/>
      <c r="I27" s="226"/>
      <c r="J27" s="259"/>
      <c r="K27" s="87"/>
      <c r="M27" s="78" t="str">
        <f>IF(M26=C27,"OK","NG")</f>
        <v>OK</v>
      </c>
    </row>
    <row r="28" spans="1:14" ht="18.75" customHeight="1" thickBot="1" x14ac:dyDescent="0.25">
      <c r="A28" s="187" t="s">
        <v>94</v>
      </c>
      <c r="B28" s="3" t="s">
        <v>165</v>
      </c>
      <c r="C28" s="4"/>
      <c r="D28" s="2"/>
      <c r="E28" s="2"/>
      <c r="F28" s="45"/>
      <c r="G28" s="4" t="s">
        <v>156</v>
      </c>
      <c r="K28" s="188" t="s">
        <v>107</v>
      </c>
      <c r="M28" s="433" t="s">
        <v>49</v>
      </c>
    </row>
    <row r="29" spans="1:14" ht="15" customHeight="1" x14ac:dyDescent="0.2">
      <c r="A29" s="418" t="s">
        <v>0</v>
      </c>
      <c r="B29" s="419"/>
      <c r="C29" s="422" t="s">
        <v>100</v>
      </c>
      <c r="D29" s="419"/>
      <c r="E29" s="419" t="s">
        <v>10</v>
      </c>
      <c r="F29" s="465" t="s">
        <v>3</v>
      </c>
      <c r="G29" s="419" t="s">
        <v>11</v>
      </c>
      <c r="H29" s="419"/>
      <c r="I29" s="419"/>
      <c r="J29" s="463" t="s">
        <v>233</v>
      </c>
      <c r="K29" s="415" t="s">
        <v>9</v>
      </c>
      <c r="M29" s="433"/>
    </row>
    <row r="30" spans="1:14" ht="15" customHeight="1" x14ac:dyDescent="0.2">
      <c r="A30" s="420"/>
      <c r="B30" s="421"/>
      <c r="C30" s="421"/>
      <c r="D30" s="421"/>
      <c r="E30" s="421"/>
      <c r="F30" s="466"/>
      <c r="G30" s="74" t="s">
        <v>43</v>
      </c>
      <c r="H30" s="74" t="s">
        <v>1</v>
      </c>
      <c r="I30" s="73" t="s">
        <v>44</v>
      </c>
      <c r="J30" s="464"/>
      <c r="K30" s="416"/>
      <c r="M30" s="433"/>
    </row>
    <row r="31" spans="1:14" ht="22.5" customHeight="1" x14ac:dyDescent="0.2">
      <c r="A31" s="410"/>
      <c r="B31" s="411"/>
      <c r="C31" s="371"/>
      <c r="D31" s="372"/>
      <c r="E31" s="52"/>
      <c r="F31" s="9"/>
      <c r="G31" s="227"/>
      <c r="H31" s="290"/>
      <c r="I31" s="9"/>
      <c r="J31" s="51"/>
      <c r="K31" s="39"/>
      <c r="M31" s="433"/>
    </row>
    <row r="32" spans="1:14" ht="22.5" customHeight="1" x14ac:dyDescent="0.2">
      <c r="A32" s="410"/>
      <c r="B32" s="411"/>
      <c r="C32" s="371"/>
      <c r="D32" s="372"/>
      <c r="E32" s="52"/>
      <c r="F32" s="10"/>
      <c r="G32" s="227"/>
      <c r="H32" s="290"/>
      <c r="I32" s="9"/>
      <c r="J32" s="51"/>
      <c r="K32" s="39"/>
      <c r="M32" s="433"/>
    </row>
    <row r="33" spans="1:13" ht="22.5" customHeight="1" x14ac:dyDescent="0.2">
      <c r="A33" s="410"/>
      <c r="B33" s="411"/>
      <c r="C33" s="371"/>
      <c r="D33" s="372"/>
      <c r="E33" s="52"/>
      <c r="F33" s="253"/>
      <c r="G33" s="227"/>
      <c r="H33" s="290"/>
      <c r="I33" s="9"/>
      <c r="J33" s="51"/>
      <c r="K33" s="39"/>
      <c r="M33" s="433"/>
    </row>
    <row r="34" spans="1:13" ht="22.5" customHeight="1" x14ac:dyDescent="0.2">
      <c r="A34" s="410"/>
      <c r="B34" s="411"/>
      <c r="C34" s="371"/>
      <c r="D34" s="372"/>
      <c r="E34" s="52"/>
      <c r="F34" s="9"/>
      <c r="G34" s="227"/>
      <c r="H34" s="290"/>
      <c r="I34" s="9"/>
      <c r="J34" s="51"/>
      <c r="K34" s="39"/>
      <c r="M34" s="433"/>
    </row>
    <row r="35" spans="1:13" ht="22.5" customHeight="1" x14ac:dyDescent="0.2">
      <c r="A35" s="410"/>
      <c r="B35" s="411"/>
      <c r="C35" s="371"/>
      <c r="D35" s="372"/>
      <c r="E35" s="52"/>
      <c r="F35" s="9"/>
      <c r="G35" s="227"/>
      <c r="H35" s="290"/>
      <c r="I35" s="9"/>
      <c r="J35" s="51"/>
      <c r="K35" s="39"/>
      <c r="M35" s="433"/>
    </row>
    <row r="36" spans="1:13" ht="22.5" customHeight="1" x14ac:dyDescent="0.2">
      <c r="A36" s="410"/>
      <c r="B36" s="411"/>
      <c r="C36" s="371"/>
      <c r="D36" s="372"/>
      <c r="E36" s="52"/>
      <c r="F36" s="9"/>
      <c r="G36" s="227"/>
      <c r="H36" s="290"/>
      <c r="I36" s="9"/>
      <c r="J36" s="51"/>
      <c r="K36" s="39"/>
      <c r="M36" s="433"/>
    </row>
    <row r="37" spans="1:13" ht="22.5" customHeight="1" x14ac:dyDescent="0.2">
      <c r="A37" s="410"/>
      <c r="B37" s="411"/>
      <c r="C37" s="371"/>
      <c r="D37" s="372"/>
      <c r="E37" s="52"/>
      <c r="F37" s="9"/>
      <c r="G37" s="227"/>
      <c r="H37" s="227"/>
      <c r="I37" s="10"/>
      <c r="J37" s="41"/>
      <c r="K37" s="39"/>
      <c r="M37" s="433"/>
    </row>
    <row r="38" spans="1:13" ht="22.5" customHeight="1" x14ac:dyDescent="0.2">
      <c r="A38" s="410"/>
      <c r="B38" s="411"/>
      <c r="C38" s="371"/>
      <c r="D38" s="372"/>
      <c r="E38" s="52"/>
      <c r="F38" s="10"/>
      <c r="G38" s="227"/>
      <c r="H38" s="290"/>
      <c r="I38" s="9"/>
      <c r="J38" s="51"/>
      <c r="K38" s="39"/>
      <c r="M38" s="433"/>
    </row>
    <row r="39" spans="1:13" ht="22.5" customHeight="1" x14ac:dyDescent="0.2">
      <c r="A39" s="410"/>
      <c r="B39" s="411"/>
      <c r="C39" s="371"/>
      <c r="D39" s="372"/>
      <c r="E39" s="52"/>
      <c r="F39" s="9"/>
      <c r="G39" s="227"/>
      <c r="H39" s="290"/>
      <c r="I39" s="9"/>
      <c r="J39" s="51"/>
      <c r="K39" s="39"/>
      <c r="M39" s="433"/>
    </row>
    <row r="40" spans="1:13" ht="22.5" customHeight="1" x14ac:dyDescent="0.2">
      <c r="A40" s="410"/>
      <c r="B40" s="411"/>
      <c r="C40" s="371"/>
      <c r="D40" s="372"/>
      <c r="E40" s="52"/>
      <c r="F40" s="9"/>
      <c r="G40" s="227"/>
      <c r="H40" s="290"/>
      <c r="I40" s="9"/>
      <c r="J40" s="51"/>
      <c r="K40" s="39"/>
      <c r="M40" s="433"/>
    </row>
    <row r="41" spans="1:13" ht="22.5" customHeight="1" x14ac:dyDescent="0.2">
      <c r="A41" s="410"/>
      <c r="B41" s="411"/>
      <c r="C41" s="371"/>
      <c r="D41" s="372"/>
      <c r="E41" s="52"/>
      <c r="F41" s="9"/>
      <c r="G41" s="227"/>
      <c r="H41" s="290"/>
      <c r="I41" s="9"/>
      <c r="J41" s="51"/>
      <c r="K41" s="39"/>
      <c r="M41" s="433"/>
    </row>
    <row r="42" spans="1:13" ht="22.5" customHeight="1" x14ac:dyDescent="0.2">
      <c r="A42" s="410"/>
      <c r="B42" s="411"/>
      <c r="C42" s="371"/>
      <c r="D42" s="372"/>
      <c r="E42" s="52"/>
      <c r="F42" s="9"/>
      <c r="G42" s="227"/>
      <c r="H42" s="290"/>
      <c r="I42" s="9"/>
      <c r="J42" s="51"/>
      <c r="K42" s="39"/>
      <c r="M42" s="433"/>
    </row>
    <row r="43" spans="1:13" ht="22.5" customHeight="1" x14ac:dyDescent="0.2">
      <c r="A43" s="410"/>
      <c r="B43" s="411"/>
      <c r="C43" s="371"/>
      <c r="D43" s="372"/>
      <c r="E43" s="52"/>
      <c r="F43" s="9"/>
      <c r="G43" s="227"/>
      <c r="H43" s="290"/>
      <c r="I43" s="9"/>
      <c r="J43" s="51"/>
      <c r="K43" s="39"/>
    </row>
    <row r="44" spans="1:13" ht="22.5" customHeight="1" x14ac:dyDescent="0.2">
      <c r="A44" s="410"/>
      <c r="B44" s="411"/>
      <c r="C44" s="371"/>
      <c r="D44" s="372"/>
      <c r="E44" s="52"/>
      <c r="F44" s="9"/>
      <c r="G44" s="227"/>
      <c r="H44" s="290"/>
      <c r="I44" s="9"/>
      <c r="J44" s="51"/>
      <c r="K44" s="39"/>
    </row>
    <row r="45" spans="1:13" ht="22.5" customHeight="1" x14ac:dyDescent="0.2">
      <c r="A45" s="410"/>
      <c r="B45" s="411"/>
      <c r="C45" s="371"/>
      <c r="D45" s="372"/>
      <c r="E45" s="52"/>
      <c r="F45" s="9"/>
      <c r="G45" s="227"/>
      <c r="H45" s="290"/>
      <c r="I45" s="9"/>
      <c r="J45" s="51"/>
      <c r="K45" s="39"/>
    </row>
    <row r="46" spans="1:13" ht="22.5" customHeight="1" x14ac:dyDescent="0.2">
      <c r="A46" s="410"/>
      <c r="B46" s="411"/>
      <c r="C46" s="371"/>
      <c r="D46" s="372"/>
      <c r="E46" s="52"/>
      <c r="F46" s="9"/>
      <c r="G46" s="227"/>
      <c r="H46" s="290"/>
      <c r="I46" s="9"/>
      <c r="J46" s="51"/>
      <c r="K46" s="39"/>
    </row>
    <row r="47" spans="1:13" ht="22.5" customHeight="1" x14ac:dyDescent="0.2">
      <c r="A47" s="410"/>
      <c r="B47" s="411"/>
      <c r="C47" s="371"/>
      <c r="D47" s="372"/>
      <c r="E47" s="52"/>
      <c r="F47" s="9"/>
      <c r="G47" s="227"/>
      <c r="H47" s="290"/>
      <c r="I47" s="9"/>
      <c r="J47" s="51"/>
      <c r="K47" s="39"/>
    </row>
    <row r="48" spans="1:13" ht="22.5" customHeight="1" x14ac:dyDescent="0.2">
      <c r="A48" s="410"/>
      <c r="B48" s="411"/>
      <c r="C48" s="371"/>
      <c r="D48" s="372"/>
      <c r="E48" s="52"/>
      <c r="F48" s="9"/>
      <c r="G48" s="227"/>
      <c r="H48" s="290"/>
      <c r="I48" s="9"/>
      <c r="J48" s="51"/>
      <c r="K48" s="39"/>
    </row>
    <row r="49" spans="1:13" ht="22.5" customHeight="1" x14ac:dyDescent="0.2">
      <c r="A49" s="410"/>
      <c r="B49" s="411"/>
      <c r="C49" s="371"/>
      <c r="D49" s="372"/>
      <c r="E49" s="52"/>
      <c r="F49" s="9"/>
      <c r="G49" s="227"/>
      <c r="H49" s="290"/>
      <c r="I49" s="9"/>
      <c r="J49" s="51"/>
      <c r="K49" s="39"/>
    </row>
    <row r="50" spans="1:13" ht="22.5" customHeight="1" x14ac:dyDescent="0.2">
      <c r="A50" s="410"/>
      <c r="B50" s="411"/>
      <c r="C50" s="371"/>
      <c r="D50" s="372"/>
      <c r="E50" s="52"/>
      <c r="F50" s="9"/>
      <c r="G50" s="227"/>
      <c r="H50" s="290"/>
      <c r="I50" s="9"/>
      <c r="J50" s="51"/>
      <c r="K50" s="39"/>
    </row>
    <row r="51" spans="1:13" ht="22.5" customHeight="1" x14ac:dyDescent="0.2">
      <c r="A51" s="410"/>
      <c r="B51" s="411"/>
      <c r="C51" s="371"/>
      <c r="D51" s="372"/>
      <c r="E51" s="52"/>
      <c r="F51" s="9"/>
      <c r="G51" s="227"/>
      <c r="H51" s="290"/>
      <c r="I51" s="9"/>
      <c r="J51" s="51"/>
      <c r="K51" s="39"/>
      <c r="M51" s="104">
        <f>SUMIF(E31:E53,"立候補準備",C31:C53)</f>
        <v>0</v>
      </c>
    </row>
    <row r="52" spans="1:13" ht="22.5" customHeight="1" x14ac:dyDescent="0.2">
      <c r="A52" s="410"/>
      <c r="B52" s="411"/>
      <c r="C52" s="371"/>
      <c r="D52" s="372"/>
      <c r="E52" s="52"/>
      <c r="F52" s="9"/>
      <c r="G52" s="227"/>
      <c r="H52" s="290"/>
      <c r="I52" s="9"/>
      <c r="J52" s="51"/>
      <c r="K52" s="39"/>
      <c r="M52" s="104">
        <f>SUMIF(E31:E53,"選 挙 運 動",C31:C53)</f>
        <v>0</v>
      </c>
    </row>
    <row r="53" spans="1:13" ht="22.5" customHeight="1" thickBot="1" x14ac:dyDescent="0.25">
      <c r="A53" s="410"/>
      <c r="B53" s="411"/>
      <c r="C53" s="479"/>
      <c r="D53" s="480"/>
      <c r="E53" s="52"/>
      <c r="F53" s="263"/>
      <c r="G53" s="271"/>
      <c r="H53" s="292"/>
      <c r="I53" s="263"/>
      <c r="J53" s="267"/>
      <c r="K53" s="268"/>
      <c r="M53" s="104">
        <f>SUM(M51:M52)</f>
        <v>0</v>
      </c>
    </row>
    <row r="54" spans="1:13" ht="18.75" customHeight="1" thickTop="1" thickBot="1" x14ac:dyDescent="0.25">
      <c r="A54" s="469" t="s">
        <v>22</v>
      </c>
      <c r="B54" s="470"/>
      <c r="C54" s="461">
        <f>SUM(C31:C53)</f>
        <v>0</v>
      </c>
      <c r="D54" s="462"/>
      <c r="E54" s="226"/>
      <c r="F54" s="226"/>
      <c r="G54" s="247"/>
      <c r="H54" s="248"/>
      <c r="I54" s="226"/>
      <c r="J54" s="259"/>
      <c r="K54" s="87"/>
      <c r="M54" s="78" t="str">
        <f>IF(M53=C54,"OK","NG")</f>
        <v>OK</v>
      </c>
    </row>
    <row r="55" spans="1:13" ht="18.75" customHeight="1" thickBot="1" x14ac:dyDescent="0.25">
      <c r="A55" s="187" t="s">
        <v>94</v>
      </c>
      <c r="B55" s="3" t="s">
        <v>165</v>
      </c>
      <c r="C55" s="4"/>
      <c r="D55" s="2"/>
      <c r="E55" s="2"/>
      <c r="F55" s="45"/>
      <c r="G55" s="4" t="s">
        <v>157</v>
      </c>
      <c r="K55" s="188" t="s">
        <v>107</v>
      </c>
      <c r="M55" s="433" t="s">
        <v>50</v>
      </c>
    </row>
    <row r="56" spans="1:13" ht="15" customHeight="1" x14ac:dyDescent="0.2">
      <c r="A56" s="418" t="s">
        <v>0</v>
      </c>
      <c r="B56" s="419"/>
      <c r="C56" s="422" t="s">
        <v>100</v>
      </c>
      <c r="D56" s="419"/>
      <c r="E56" s="419" t="s">
        <v>10</v>
      </c>
      <c r="F56" s="465" t="s">
        <v>3</v>
      </c>
      <c r="G56" s="419" t="s">
        <v>11</v>
      </c>
      <c r="H56" s="419"/>
      <c r="I56" s="419"/>
      <c r="J56" s="463" t="s">
        <v>233</v>
      </c>
      <c r="K56" s="415" t="s">
        <v>9</v>
      </c>
      <c r="M56" s="433"/>
    </row>
    <row r="57" spans="1:13" ht="15" customHeight="1" x14ac:dyDescent="0.2">
      <c r="A57" s="420"/>
      <c r="B57" s="421"/>
      <c r="C57" s="421"/>
      <c r="D57" s="421"/>
      <c r="E57" s="421"/>
      <c r="F57" s="466"/>
      <c r="G57" s="89" t="s">
        <v>43</v>
      </c>
      <c r="H57" s="89" t="s">
        <v>1</v>
      </c>
      <c r="I57" s="88" t="s">
        <v>44</v>
      </c>
      <c r="J57" s="464"/>
      <c r="K57" s="416"/>
      <c r="M57" s="433"/>
    </row>
    <row r="58" spans="1:13" ht="22.5" customHeight="1" x14ac:dyDescent="0.2">
      <c r="A58" s="410"/>
      <c r="B58" s="411"/>
      <c r="C58" s="371"/>
      <c r="D58" s="372"/>
      <c r="E58" s="52"/>
      <c r="F58" s="9"/>
      <c r="G58" s="227"/>
      <c r="H58" s="290"/>
      <c r="I58" s="9"/>
      <c r="J58" s="51"/>
      <c r="K58" s="39"/>
      <c r="M58" s="433"/>
    </row>
    <row r="59" spans="1:13" ht="22.5" customHeight="1" x14ac:dyDescent="0.2">
      <c r="A59" s="410"/>
      <c r="B59" s="411"/>
      <c r="C59" s="371"/>
      <c r="D59" s="372"/>
      <c r="E59" s="52"/>
      <c r="F59" s="10"/>
      <c r="G59" s="227"/>
      <c r="H59" s="290"/>
      <c r="I59" s="9"/>
      <c r="J59" s="51"/>
      <c r="K59" s="39"/>
      <c r="M59" s="433"/>
    </row>
    <row r="60" spans="1:13" ht="22.5" customHeight="1" x14ac:dyDescent="0.2">
      <c r="A60" s="410"/>
      <c r="B60" s="411"/>
      <c r="C60" s="371"/>
      <c r="D60" s="372"/>
      <c r="E60" s="52"/>
      <c r="F60" s="253"/>
      <c r="G60" s="227"/>
      <c r="H60" s="290"/>
      <c r="I60" s="9"/>
      <c r="J60" s="51"/>
      <c r="K60" s="39"/>
      <c r="M60" s="433"/>
    </row>
    <row r="61" spans="1:13" ht="22.5" customHeight="1" x14ac:dyDescent="0.2">
      <c r="A61" s="410"/>
      <c r="B61" s="411"/>
      <c r="C61" s="371"/>
      <c r="D61" s="372"/>
      <c r="E61" s="52"/>
      <c r="F61" s="9"/>
      <c r="G61" s="227"/>
      <c r="H61" s="290"/>
      <c r="I61" s="9"/>
      <c r="J61" s="51"/>
      <c r="K61" s="39"/>
      <c r="M61" s="433"/>
    </row>
    <row r="62" spans="1:13" ht="22.5" customHeight="1" x14ac:dyDescent="0.2">
      <c r="A62" s="410"/>
      <c r="B62" s="411"/>
      <c r="C62" s="371"/>
      <c r="D62" s="372"/>
      <c r="E62" s="52"/>
      <c r="F62" s="9"/>
      <c r="G62" s="227"/>
      <c r="H62" s="290"/>
      <c r="I62" s="9"/>
      <c r="J62" s="51"/>
      <c r="K62" s="39"/>
      <c r="M62" s="433"/>
    </row>
    <row r="63" spans="1:13" ht="22.5" customHeight="1" x14ac:dyDescent="0.2">
      <c r="A63" s="410"/>
      <c r="B63" s="411"/>
      <c r="C63" s="371"/>
      <c r="D63" s="372"/>
      <c r="E63" s="52"/>
      <c r="F63" s="9"/>
      <c r="G63" s="227"/>
      <c r="H63" s="290"/>
      <c r="I63" s="9"/>
      <c r="J63" s="51"/>
      <c r="K63" s="39"/>
      <c r="M63" s="433"/>
    </row>
    <row r="64" spans="1:13" ht="22.5" customHeight="1" x14ac:dyDescent="0.2">
      <c r="A64" s="410"/>
      <c r="B64" s="411"/>
      <c r="C64" s="371"/>
      <c r="D64" s="372"/>
      <c r="E64" s="52"/>
      <c r="F64" s="9"/>
      <c r="G64" s="227"/>
      <c r="H64" s="227"/>
      <c r="I64" s="10"/>
      <c r="J64" s="41"/>
      <c r="K64" s="39"/>
      <c r="M64" s="433"/>
    </row>
    <row r="65" spans="1:13" ht="22.5" customHeight="1" x14ac:dyDescent="0.2">
      <c r="A65" s="410"/>
      <c r="B65" s="411"/>
      <c r="C65" s="371"/>
      <c r="D65" s="372"/>
      <c r="E65" s="52"/>
      <c r="F65" s="10"/>
      <c r="G65" s="227"/>
      <c r="H65" s="290"/>
      <c r="I65" s="9"/>
      <c r="J65" s="51"/>
      <c r="K65" s="39"/>
      <c r="M65" s="433"/>
    </row>
    <row r="66" spans="1:13" ht="22.5" customHeight="1" x14ac:dyDescent="0.2">
      <c r="A66" s="410"/>
      <c r="B66" s="411"/>
      <c r="C66" s="371"/>
      <c r="D66" s="372"/>
      <c r="E66" s="52"/>
      <c r="F66" s="9"/>
      <c r="G66" s="227"/>
      <c r="H66" s="290"/>
      <c r="I66" s="9"/>
      <c r="J66" s="51"/>
      <c r="K66" s="39"/>
      <c r="M66" s="433"/>
    </row>
    <row r="67" spans="1:13" ht="22.5" customHeight="1" x14ac:dyDescent="0.2">
      <c r="A67" s="410"/>
      <c r="B67" s="411"/>
      <c r="C67" s="371"/>
      <c r="D67" s="372"/>
      <c r="E67" s="52"/>
      <c r="F67" s="9"/>
      <c r="G67" s="227"/>
      <c r="H67" s="290"/>
      <c r="I67" s="9"/>
      <c r="J67" s="51"/>
      <c r="K67" s="39"/>
      <c r="M67" s="433"/>
    </row>
    <row r="68" spans="1:13" ht="22.5" customHeight="1" x14ac:dyDescent="0.2">
      <c r="A68" s="410"/>
      <c r="B68" s="411"/>
      <c r="C68" s="371"/>
      <c r="D68" s="372"/>
      <c r="E68" s="52"/>
      <c r="F68" s="9"/>
      <c r="G68" s="227"/>
      <c r="H68" s="290"/>
      <c r="I68" s="9"/>
      <c r="J68" s="51"/>
      <c r="K68" s="39"/>
      <c r="M68" s="433"/>
    </row>
    <row r="69" spans="1:13" ht="22.5" customHeight="1" x14ac:dyDescent="0.2">
      <c r="A69" s="410"/>
      <c r="B69" s="411"/>
      <c r="C69" s="371"/>
      <c r="D69" s="372"/>
      <c r="E69" s="52"/>
      <c r="F69" s="9"/>
      <c r="G69" s="227"/>
      <c r="H69" s="290"/>
      <c r="I69" s="9"/>
      <c r="J69" s="51"/>
      <c r="K69" s="39"/>
      <c r="M69" s="433"/>
    </row>
    <row r="70" spans="1:13" ht="22.5" customHeight="1" x14ac:dyDescent="0.2">
      <c r="A70" s="410"/>
      <c r="B70" s="411"/>
      <c r="C70" s="371"/>
      <c r="D70" s="372"/>
      <c r="E70" s="52"/>
      <c r="F70" s="9"/>
      <c r="G70" s="227"/>
      <c r="H70" s="290"/>
      <c r="I70" s="9"/>
      <c r="J70" s="51"/>
      <c r="K70" s="39"/>
    </row>
    <row r="71" spans="1:13" ht="22.5" customHeight="1" x14ac:dyDescent="0.2">
      <c r="A71" s="410"/>
      <c r="B71" s="411"/>
      <c r="C71" s="371"/>
      <c r="D71" s="372"/>
      <c r="E71" s="52"/>
      <c r="F71" s="9"/>
      <c r="G71" s="227"/>
      <c r="H71" s="290"/>
      <c r="I71" s="9"/>
      <c r="J71" s="51"/>
      <c r="K71" s="39"/>
    </row>
    <row r="72" spans="1:13" ht="22.5" customHeight="1" x14ac:dyDescent="0.2">
      <c r="A72" s="410"/>
      <c r="B72" s="411"/>
      <c r="C72" s="371"/>
      <c r="D72" s="372"/>
      <c r="E72" s="52"/>
      <c r="F72" s="9"/>
      <c r="G72" s="227"/>
      <c r="H72" s="290"/>
      <c r="I72" s="9"/>
      <c r="J72" s="51"/>
      <c r="K72" s="39"/>
    </row>
    <row r="73" spans="1:13" ht="22.5" customHeight="1" x14ac:dyDescent="0.2">
      <c r="A73" s="410"/>
      <c r="B73" s="411"/>
      <c r="C73" s="371"/>
      <c r="D73" s="372"/>
      <c r="E73" s="52"/>
      <c r="F73" s="9"/>
      <c r="G73" s="227"/>
      <c r="H73" s="290"/>
      <c r="I73" s="9"/>
      <c r="J73" s="51"/>
      <c r="K73" s="39"/>
    </row>
    <row r="74" spans="1:13" ht="22.5" customHeight="1" x14ac:dyDescent="0.2">
      <c r="A74" s="410"/>
      <c r="B74" s="411"/>
      <c r="C74" s="371"/>
      <c r="D74" s="372"/>
      <c r="E74" s="52"/>
      <c r="F74" s="9"/>
      <c r="G74" s="227"/>
      <c r="H74" s="290"/>
      <c r="I74" s="9"/>
      <c r="J74" s="51"/>
      <c r="K74" s="39"/>
    </row>
    <row r="75" spans="1:13" ht="22.5" customHeight="1" x14ac:dyDescent="0.2">
      <c r="A75" s="410"/>
      <c r="B75" s="411"/>
      <c r="C75" s="371"/>
      <c r="D75" s="372"/>
      <c r="E75" s="52"/>
      <c r="F75" s="9"/>
      <c r="G75" s="227"/>
      <c r="H75" s="290"/>
      <c r="I75" s="9"/>
      <c r="J75" s="51"/>
      <c r="K75" s="39"/>
    </row>
    <row r="76" spans="1:13" ht="22.5" customHeight="1" x14ac:dyDescent="0.2">
      <c r="A76" s="410"/>
      <c r="B76" s="411"/>
      <c r="C76" s="371"/>
      <c r="D76" s="372"/>
      <c r="E76" s="52"/>
      <c r="F76" s="9"/>
      <c r="G76" s="227"/>
      <c r="H76" s="290"/>
      <c r="I76" s="9"/>
      <c r="J76" s="51"/>
      <c r="K76" s="39"/>
    </row>
    <row r="77" spans="1:13" ht="22.5" customHeight="1" x14ac:dyDescent="0.2">
      <c r="A77" s="410"/>
      <c r="B77" s="411"/>
      <c r="C77" s="371"/>
      <c r="D77" s="372"/>
      <c r="E77" s="52"/>
      <c r="F77" s="9"/>
      <c r="G77" s="227"/>
      <c r="H77" s="290"/>
      <c r="I77" s="9"/>
      <c r="J77" s="51"/>
      <c r="K77" s="39"/>
    </row>
    <row r="78" spans="1:13" ht="22.5" customHeight="1" x14ac:dyDescent="0.2">
      <c r="A78" s="410"/>
      <c r="B78" s="411"/>
      <c r="C78" s="371"/>
      <c r="D78" s="372"/>
      <c r="E78" s="52"/>
      <c r="F78" s="9"/>
      <c r="G78" s="227"/>
      <c r="H78" s="290"/>
      <c r="I78" s="9"/>
      <c r="J78" s="51"/>
      <c r="K78" s="39"/>
      <c r="M78" s="104">
        <f>SUMIF(E58:E80,"立候補準備",C58:C80)</f>
        <v>0</v>
      </c>
    </row>
    <row r="79" spans="1:13" ht="22.5" customHeight="1" x14ac:dyDescent="0.2">
      <c r="A79" s="410"/>
      <c r="B79" s="411"/>
      <c r="C79" s="371"/>
      <c r="D79" s="372"/>
      <c r="E79" s="52"/>
      <c r="F79" s="9"/>
      <c r="G79" s="227"/>
      <c r="H79" s="290"/>
      <c r="I79" s="9"/>
      <c r="J79" s="51"/>
      <c r="K79" s="39"/>
      <c r="M79" s="104">
        <f>SUMIF(E58:E80,"選 挙 運 動",C58:C80)</f>
        <v>0</v>
      </c>
    </row>
    <row r="80" spans="1:13" ht="22.5" customHeight="1" thickBot="1" x14ac:dyDescent="0.25">
      <c r="A80" s="410"/>
      <c r="B80" s="411"/>
      <c r="C80" s="479"/>
      <c r="D80" s="480"/>
      <c r="E80" s="52"/>
      <c r="F80" s="263"/>
      <c r="G80" s="271"/>
      <c r="H80" s="292"/>
      <c r="I80" s="263"/>
      <c r="J80" s="267"/>
      <c r="K80" s="268"/>
      <c r="M80" s="104">
        <f>SUM(M78:M79)</f>
        <v>0</v>
      </c>
    </row>
    <row r="81" spans="1:13" ht="18.75" customHeight="1" thickTop="1" thickBot="1" x14ac:dyDescent="0.25">
      <c r="A81" s="469" t="s">
        <v>22</v>
      </c>
      <c r="B81" s="470"/>
      <c r="C81" s="461">
        <f>SUM(C58:C80)</f>
        <v>0</v>
      </c>
      <c r="D81" s="462"/>
      <c r="E81" s="226"/>
      <c r="F81" s="226"/>
      <c r="G81" s="247"/>
      <c r="H81" s="248"/>
      <c r="I81" s="226"/>
      <c r="J81" s="259"/>
      <c r="K81" s="87"/>
      <c r="M81" s="78" t="str">
        <f>IF(M80=C81,"OK","NG")</f>
        <v>OK</v>
      </c>
    </row>
    <row r="82" spans="1:13" ht="18.75" customHeight="1" thickBot="1" x14ac:dyDescent="0.25">
      <c r="A82" s="187" t="s">
        <v>94</v>
      </c>
      <c r="B82" s="3" t="s">
        <v>165</v>
      </c>
      <c r="C82" s="4"/>
      <c r="D82" s="2"/>
      <c r="E82" s="2"/>
      <c r="F82" s="45"/>
      <c r="G82" s="4" t="s">
        <v>158</v>
      </c>
      <c r="K82" s="188" t="s">
        <v>107</v>
      </c>
      <c r="M82" s="433" t="s">
        <v>51</v>
      </c>
    </row>
    <row r="83" spans="1:13" ht="15" customHeight="1" x14ac:dyDescent="0.2">
      <c r="A83" s="418" t="s">
        <v>0</v>
      </c>
      <c r="B83" s="419"/>
      <c r="C83" s="422" t="s">
        <v>100</v>
      </c>
      <c r="D83" s="419"/>
      <c r="E83" s="419" t="s">
        <v>10</v>
      </c>
      <c r="F83" s="465" t="s">
        <v>3</v>
      </c>
      <c r="G83" s="419" t="s">
        <v>11</v>
      </c>
      <c r="H83" s="419"/>
      <c r="I83" s="419"/>
      <c r="J83" s="463" t="s">
        <v>233</v>
      </c>
      <c r="K83" s="415" t="s">
        <v>9</v>
      </c>
      <c r="M83" s="433"/>
    </row>
    <row r="84" spans="1:13" ht="15" customHeight="1" x14ac:dyDescent="0.2">
      <c r="A84" s="420"/>
      <c r="B84" s="421"/>
      <c r="C84" s="421"/>
      <c r="D84" s="421"/>
      <c r="E84" s="421"/>
      <c r="F84" s="466"/>
      <c r="G84" s="91" t="s">
        <v>43</v>
      </c>
      <c r="H84" s="91" t="s">
        <v>1</v>
      </c>
      <c r="I84" s="90" t="s">
        <v>44</v>
      </c>
      <c r="J84" s="464"/>
      <c r="K84" s="416"/>
      <c r="M84" s="433"/>
    </row>
    <row r="85" spans="1:13" ht="22.5" customHeight="1" x14ac:dyDescent="0.2">
      <c r="A85" s="410"/>
      <c r="B85" s="411"/>
      <c r="C85" s="481"/>
      <c r="D85" s="482"/>
      <c r="E85" s="52"/>
      <c r="F85" s="9"/>
      <c r="G85" s="227"/>
      <c r="H85" s="290"/>
      <c r="I85" s="9"/>
      <c r="J85" s="51"/>
      <c r="K85" s="39"/>
      <c r="M85" s="433"/>
    </row>
    <row r="86" spans="1:13" ht="22.5" customHeight="1" x14ac:dyDescent="0.2">
      <c r="A86" s="410"/>
      <c r="B86" s="411"/>
      <c r="C86" s="481"/>
      <c r="D86" s="482"/>
      <c r="E86" s="52"/>
      <c r="F86" s="10"/>
      <c r="G86" s="227"/>
      <c r="H86" s="290"/>
      <c r="I86" s="9"/>
      <c r="J86" s="51"/>
      <c r="K86" s="39"/>
      <c r="M86" s="433"/>
    </row>
    <row r="87" spans="1:13" ht="22.5" customHeight="1" x14ac:dyDescent="0.2">
      <c r="A87" s="410"/>
      <c r="B87" s="411"/>
      <c r="C87" s="481"/>
      <c r="D87" s="482"/>
      <c r="E87" s="52"/>
      <c r="F87" s="253"/>
      <c r="G87" s="227"/>
      <c r="H87" s="290"/>
      <c r="I87" s="9"/>
      <c r="J87" s="51"/>
      <c r="K87" s="39"/>
      <c r="M87" s="433"/>
    </row>
    <row r="88" spans="1:13" ht="22.5" customHeight="1" x14ac:dyDescent="0.2">
      <c r="A88" s="410"/>
      <c r="B88" s="411"/>
      <c r="C88" s="481"/>
      <c r="D88" s="482"/>
      <c r="E88" s="52"/>
      <c r="F88" s="9"/>
      <c r="G88" s="227"/>
      <c r="H88" s="290"/>
      <c r="I88" s="9"/>
      <c r="J88" s="51"/>
      <c r="K88" s="39"/>
      <c r="M88" s="433"/>
    </row>
    <row r="89" spans="1:13" ht="22.5" customHeight="1" x14ac:dyDescent="0.2">
      <c r="A89" s="410"/>
      <c r="B89" s="411"/>
      <c r="C89" s="481"/>
      <c r="D89" s="482"/>
      <c r="E89" s="52"/>
      <c r="F89" s="9"/>
      <c r="G89" s="227"/>
      <c r="H89" s="290"/>
      <c r="I89" s="9"/>
      <c r="J89" s="51"/>
      <c r="K89" s="39"/>
      <c r="M89" s="433"/>
    </row>
    <row r="90" spans="1:13" ht="22.5" customHeight="1" x14ac:dyDescent="0.2">
      <c r="A90" s="410"/>
      <c r="B90" s="411"/>
      <c r="C90" s="481"/>
      <c r="D90" s="482"/>
      <c r="E90" s="52"/>
      <c r="F90" s="9"/>
      <c r="G90" s="227"/>
      <c r="H90" s="290"/>
      <c r="I90" s="9"/>
      <c r="J90" s="51"/>
      <c r="K90" s="39"/>
      <c r="M90" s="433"/>
    </row>
    <row r="91" spans="1:13" ht="22.5" customHeight="1" x14ac:dyDescent="0.2">
      <c r="A91" s="410"/>
      <c r="B91" s="411"/>
      <c r="C91" s="481"/>
      <c r="D91" s="482"/>
      <c r="E91" s="52"/>
      <c r="F91" s="9"/>
      <c r="G91" s="227"/>
      <c r="H91" s="227"/>
      <c r="I91" s="10"/>
      <c r="J91" s="41"/>
      <c r="K91" s="39"/>
      <c r="M91" s="433"/>
    </row>
    <row r="92" spans="1:13" ht="22.5" customHeight="1" x14ac:dyDescent="0.2">
      <c r="A92" s="410"/>
      <c r="B92" s="411"/>
      <c r="C92" s="481"/>
      <c r="D92" s="482"/>
      <c r="E92" s="52"/>
      <c r="F92" s="10"/>
      <c r="G92" s="227"/>
      <c r="H92" s="290"/>
      <c r="I92" s="9"/>
      <c r="J92" s="51"/>
      <c r="K92" s="39"/>
      <c r="M92" s="433"/>
    </row>
    <row r="93" spans="1:13" ht="22.5" customHeight="1" x14ac:dyDescent="0.2">
      <c r="A93" s="410"/>
      <c r="B93" s="411"/>
      <c r="C93" s="481"/>
      <c r="D93" s="482"/>
      <c r="E93" s="52"/>
      <c r="F93" s="9"/>
      <c r="G93" s="227"/>
      <c r="H93" s="290"/>
      <c r="I93" s="9"/>
      <c r="J93" s="51"/>
      <c r="K93" s="39"/>
      <c r="M93" s="433"/>
    </row>
    <row r="94" spans="1:13" ht="22.5" customHeight="1" x14ac:dyDescent="0.2">
      <c r="A94" s="410"/>
      <c r="B94" s="411"/>
      <c r="C94" s="481"/>
      <c r="D94" s="482"/>
      <c r="E94" s="52"/>
      <c r="F94" s="9"/>
      <c r="G94" s="227"/>
      <c r="H94" s="290"/>
      <c r="I94" s="9"/>
      <c r="J94" s="51"/>
      <c r="K94" s="39"/>
      <c r="M94" s="433"/>
    </row>
    <row r="95" spans="1:13" ht="22.5" customHeight="1" x14ac:dyDescent="0.2">
      <c r="A95" s="410"/>
      <c r="B95" s="411"/>
      <c r="C95" s="481"/>
      <c r="D95" s="482"/>
      <c r="E95" s="52"/>
      <c r="F95" s="9"/>
      <c r="G95" s="227"/>
      <c r="H95" s="290"/>
      <c r="I95" s="9"/>
      <c r="J95" s="51"/>
      <c r="K95" s="39"/>
      <c r="M95" s="433"/>
    </row>
    <row r="96" spans="1:13" ht="22.5" customHeight="1" x14ac:dyDescent="0.2">
      <c r="A96" s="410"/>
      <c r="B96" s="411"/>
      <c r="C96" s="481"/>
      <c r="D96" s="482"/>
      <c r="E96" s="52"/>
      <c r="F96" s="9"/>
      <c r="G96" s="227"/>
      <c r="H96" s="290"/>
      <c r="I96" s="9"/>
      <c r="J96" s="51"/>
      <c r="K96" s="39"/>
      <c r="M96" s="433"/>
    </row>
    <row r="97" spans="1:13" ht="22.5" customHeight="1" x14ac:dyDescent="0.2">
      <c r="A97" s="410"/>
      <c r="B97" s="411"/>
      <c r="C97" s="481"/>
      <c r="D97" s="482"/>
      <c r="E97" s="52"/>
      <c r="F97" s="9"/>
      <c r="G97" s="227"/>
      <c r="H97" s="290"/>
      <c r="I97" s="9"/>
      <c r="J97" s="51"/>
      <c r="K97" s="39"/>
    </row>
    <row r="98" spans="1:13" ht="22.5" customHeight="1" x14ac:dyDescent="0.2">
      <c r="A98" s="410"/>
      <c r="B98" s="411"/>
      <c r="C98" s="481"/>
      <c r="D98" s="482"/>
      <c r="E98" s="52"/>
      <c r="F98" s="9"/>
      <c r="G98" s="227"/>
      <c r="H98" s="290"/>
      <c r="I98" s="9"/>
      <c r="J98" s="51"/>
      <c r="K98" s="39"/>
    </row>
    <row r="99" spans="1:13" ht="22.5" customHeight="1" x14ac:dyDescent="0.2">
      <c r="A99" s="410"/>
      <c r="B99" s="411"/>
      <c r="C99" s="481"/>
      <c r="D99" s="482"/>
      <c r="E99" s="52"/>
      <c r="F99" s="9"/>
      <c r="G99" s="227"/>
      <c r="H99" s="290"/>
      <c r="I99" s="9"/>
      <c r="J99" s="51"/>
      <c r="K99" s="39"/>
    </row>
    <row r="100" spans="1:13" ht="22.5" customHeight="1" x14ac:dyDescent="0.2">
      <c r="A100" s="410"/>
      <c r="B100" s="411"/>
      <c r="C100" s="481"/>
      <c r="D100" s="482"/>
      <c r="E100" s="52"/>
      <c r="F100" s="9"/>
      <c r="G100" s="227"/>
      <c r="H100" s="290"/>
      <c r="I100" s="9"/>
      <c r="J100" s="51"/>
      <c r="K100" s="39"/>
    </row>
    <row r="101" spans="1:13" ht="22.5" customHeight="1" x14ac:dyDescent="0.2">
      <c r="A101" s="410"/>
      <c r="B101" s="411"/>
      <c r="C101" s="481"/>
      <c r="D101" s="482"/>
      <c r="E101" s="52"/>
      <c r="F101" s="9"/>
      <c r="G101" s="227"/>
      <c r="H101" s="290"/>
      <c r="I101" s="9"/>
      <c r="J101" s="51"/>
      <c r="K101" s="39"/>
    </row>
    <row r="102" spans="1:13" ht="22.5" customHeight="1" x14ac:dyDescent="0.2">
      <c r="A102" s="410"/>
      <c r="B102" s="411"/>
      <c r="C102" s="481"/>
      <c r="D102" s="482"/>
      <c r="E102" s="52"/>
      <c r="F102" s="9"/>
      <c r="G102" s="227"/>
      <c r="H102" s="290"/>
      <c r="I102" s="9"/>
      <c r="J102" s="51"/>
      <c r="K102" s="39"/>
    </row>
    <row r="103" spans="1:13" ht="22.5" customHeight="1" x14ac:dyDescent="0.2">
      <c r="A103" s="410"/>
      <c r="B103" s="411"/>
      <c r="C103" s="481"/>
      <c r="D103" s="482"/>
      <c r="E103" s="52"/>
      <c r="F103" s="9"/>
      <c r="G103" s="227"/>
      <c r="H103" s="290"/>
      <c r="I103" s="9"/>
      <c r="J103" s="51"/>
      <c r="K103" s="39"/>
    </row>
    <row r="104" spans="1:13" ht="22.5" customHeight="1" x14ac:dyDescent="0.2">
      <c r="A104" s="410"/>
      <c r="B104" s="411"/>
      <c r="C104" s="481"/>
      <c r="D104" s="482"/>
      <c r="E104" s="52"/>
      <c r="F104" s="9"/>
      <c r="G104" s="227"/>
      <c r="H104" s="290"/>
      <c r="I104" s="9"/>
      <c r="J104" s="51"/>
      <c r="K104" s="39"/>
    </row>
    <row r="105" spans="1:13" ht="22.5" customHeight="1" x14ac:dyDescent="0.2">
      <c r="A105" s="410"/>
      <c r="B105" s="411"/>
      <c r="C105" s="481"/>
      <c r="D105" s="482"/>
      <c r="E105" s="52"/>
      <c r="F105" s="9"/>
      <c r="G105" s="227"/>
      <c r="H105" s="290"/>
      <c r="I105" s="9"/>
      <c r="J105" s="51"/>
      <c r="K105" s="39"/>
      <c r="M105" s="104">
        <f>SUMIF(E85:E107,"立候補準備",C85:C107)</f>
        <v>0</v>
      </c>
    </row>
    <row r="106" spans="1:13" ht="22.5" customHeight="1" x14ac:dyDescent="0.2">
      <c r="A106" s="410"/>
      <c r="B106" s="411"/>
      <c r="C106" s="481"/>
      <c r="D106" s="482"/>
      <c r="E106" s="52"/>
      <c r="F106" s="9"/>
      <c r="G106" s="227"/>
      <c r="H106" s="290"/>
      <c r="I106" s="9"/>
      <c r="J106" s="51"/>
      <c r="K106" s="39"/>
      <c r="M106" s="104">
        <f>SUMIF(E85:E107,"選 挙 運 動",C85:C107)</f>
        <v>0</v>
      </c>
    </row>
    <row r="107" spans="1:13" ht="22.5" customHeight="1" thickBot="1" x14ac:dyDescent="0.25">
      <c r="A107" s="410"/>
      <c r="B107" s="411"/>
      <c r="C107" s="479"/>
      <c r="D107" s="480"/>
      <c r="E107" s="52"/>
      <c r="F107" s="263"/>
      <c r="G107" s="264"/>
      <c r="H107" s="265"/>
      <c r="I107" s="263"/>
      <c r="J107" s="267"/>
      <c r="K107" s="268"/>
      <c r="M107" s="104">
        <f>SUM(M105:M106)</f>
        <v>0</v>
      </c>
    </row>
    <row r="108" spans="1:13" ht="18.75" customHeight="1" thickTop="1" thickBot="1" x14ac:dyDescent="0.25">
      <c r="A108" s="469" t="s">
        <v>22</v>
      </c>
      <c r="B108" s="470"/>
      <c r="C108" s="461">
        <f>SUM(C85:C107)</f>
        <v>0</v>
      </c>
      <c r="D108" s="462"/>
      <c r="E108" s="226"/>
      <c r="F108" s="226"/>
      <c r="G108" s="247"/>
      <c r="H108" s="248"/>
      <c r="I108" s="226"/>
      <c r="J108" s="259"/>
      <c r="K108" s="87"/>
      <c r="M108" s="78" t="str">
        <f>IF(M107=C108,"OK","NG")</f>
        <v>OK</v>
      </c>
    </row>
  </sheetData>
  <mergeCells count="224">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40:D40"/>
    <mergeCell ref="C41:D41"/>
    <mergeCell ref="C42:D42"/>
    <mergeCell ref="C43:D43"/>
    <mergeCell ref="C44:D44"/>
    <mergeCell ref="C45:D45"/>
    <mergeCell ref="C46:D46"/>
    <mergeCell ref="C47:D47"/>
    <mergeCell ref="C48:D48"/>
    <mergeCell ref="C23:D23"/>
    <mergeCell ref="C24:D24"/>
    <mergeCell ref="C25:D25"/>
    <mergeCell ref="C26:D26"/>
    <mergeCell ref="C27:D27"/>
    <mergeCell ref="C31:D31"/>
    <mergeCell ref="C32:D32"/>
    <mergeCell ref="C33:D33"/>
    <mergeCell ref="C39:D39"/>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1:D91"/>
    <mergeCell ref="C92:D92"/>
    <mergeCell ref="J83:J84"/>
    <mergeCell ref="K83:K84"/>
    <mergeCell ref="A85:B85"/>
    <mergeCell ref="A86:B86"/>
    <mergeCell ref="A87:B87"/>
    <mergeCell ref="A88:B88"/>
    <mergeCell ref="A89:B89"/>
    <mergeCell ref="A90:B90"/>
    <mergeCell ref="C90:D90"/>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8:B8"/>
    <mergeCell ref="A9:B9"/>
    <mergeCell ref="A10:B10"/>
    <mergeCell ref="C4:D4"/>
    <mergeCell ref="C5:D5"/>
    <mergeCell ref="C6:D6"/>
    <mergeCell ref="C7:D7"/>
    <mergeCell ref="C8:D8"/>
    <mergeCell ref="C9:D9"/>
    <mergeCell ref="C10:D10"/>
    <mergeCell ref="A6:B6"/>
    <mergeCell ref="A7:B7"/>
    <mergeCell ref="A5:B5"/>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注意事項等</vt:lpstr>
      <vt:lpstr>【様式１】選挙運動費用収支報告書（表紙）</vt:lpstr>
      <vt:lpstr>【様式２】収入の部</vt:lpstr>
      <vt:lpstr>【様式4】支出費目別集計表</vt:lpstr>
      <vt:lpstr>【様式5-1】人件費</vt:lpstr>
      <vt:lpstr>【様式5-2の1】家屋費（選挙事務所費）</vt:lpstr>
      <vt:lpstr>【様式5-2の2】家屋費（集合会場費）</vt:lpstr>
      <vt:lpstr>【様式5-3】通信費</vt:lpstr>
      <vt:lpstr>【様式5-4】交通費</vt:lpstr>
      <vt:lpstr>【様式5-5】印刷費</vt:lpstr>
      <vt:lpstr>【様式5-6】広告費</vt:lpstr>
      <vt:lpstr>【様式5-7】文具費</vt:lpstr>
      <vt:lpstr>【様式5-8】食糧費</vt:lpstr>
      <vt:lpstr>【様式5-9】休泊費</vt:lpstr>
      <vt:lpstr>【様式5-10】雑費</vt:lpstr>
      <vt:lpstr>【様式6】支出の部（計）</vt:lpstr>
      <vt:lpstr>【様式7】領収書等を徴し難い事情があった支出の明細書</vt:lpstr>
      <vt:lpstr>【様式8】振込明細書に係る支出目的書</vt:lpstr>
      <vt:lpstr>'【様式１】選挙運動費用収支報告書（表紙）'!Print_Area</vt:lpstr>
      <vt:lpstr>【様式２】収入の部!Print_Area</vt:lpstr>
      <vt:lpstr>【様式4】支出費目別集計表!Print_Area</vt:lpstr>
      <vt:lpstr>'【様式5-1】人件費'!Print_Area</vt:lpstr>
      <vt:lpstr>'【様式5-10】雑費'!Print_Area</vt:lpstr>
      <vt:lpstr>'【様式5-2の1】家屋費（選挙事務所費）'!Print_Area</vt:lpstr>
      <vt:lpstr>'【様式5-2の2】家屋費（集合会場費）'!Print_Area</vt:lpstr>
      <vt:lpstr>'【様式5-3】通信費'!Print_Area</vt:lpstr>
      <vt:lpstr>'【様式5-4】交通費'!Print_Area</vt:lpstr>
      <vt:lpstr>'【様式5-5】印刷費'!Print_Area</vt:lpstr>
      <vt:lpstr>'【様式5-6】広告費'!Print_Area</vt:lpstr>
      <vt:lpstr>'【様式5-7】文具費'!Print_Area</vt:lpstr>
      <vt:lpstr>'【様式5-8】食糧費'!Print_Area</vt:lpstr>
      <vt:lpstr>'【様式5-9】休泊費'!Print_Area</vt:lpstr>
      <vt:lpstr>'【様式6】支出の部（計）'!Print_Area</vt:lpstr>
      <vt:lpstr>【様式7】領収書等を徴し難い事情があった支出の明細書!Print_Area</vt:lpstr>
      <vt:lpstr>【様式8】振込明細書に係る支出目的書!Print_Area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豊中市</cp:lastModifiedBy>
  <cp:lastPrinted>2021-12-20T03:50:42Z</cp:lastPrinted>
  <dcterms:created xsi:type="dcterms:W3CDTF">2022-11-21T09:37:57Z</dcterms:created>
  <dcterms:modified xsi:type="dcterms:W3CDTF">2022-11-21T09:37:58Z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