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<sst xmlns="http://schemas.openxmlformats.org/spreadsheetml/2006/main" count="193" uniqueCount="66">
  <si>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</si>
  <si>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</si>
  <si>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</si>
  <si>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</si>
  <si>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</si>
  <si>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</si>
  <si>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</si>
  <si>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</si>
  <si>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</si>
  <si>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</si>
  <si>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</si>
  <si>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</si>
  <si>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</si>
  <si>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</si>
  <si>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</si>
  <si>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</si>
  <si>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</si>
  <si>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</si>
  <si>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</si>
  <si>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</si>
  <si>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</si>
  <si>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</si>
  <si>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</si>
  <si>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</si>
  <si>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</si>
  <si>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</si>
  <si>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</si>
  <si>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</si>
  <si>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</si>
  <si>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</si>
  <si>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</si>
  <si>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</si>
  <si>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</si>
  <si>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</si>
  <si>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</si>
  <si>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</si>
  <si>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</si>
  <si>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</si>
  <si>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</si>
  <si>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</si>
  <si>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</si>
  <si>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</si>
  <si>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</si>
  <si>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</si>
  <si>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</si>
  <si>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</si>
  <si>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</si>
  <si>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</si>
  <si>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</si>
  <si>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</si>
  <si>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</si>
  <si>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</si>
  <si>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</si>
  <si>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</si>
  <si>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</si>
  <si>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</si>
  <si>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</si>
  <si>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</si>
  <si>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</si>
  <si>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</si>
  <si>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</si>
  <si>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－</t>
  </si>
  <si>
    <t>平成29年（2017年）</t>
  </si>
  <si>
    <t>6日</t>
  </si>
  <si>
    <t>3月</t>
  </si>
  <si>
    <t>平成29年（2017年）3月1日現在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</si>
</sst>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X53" sqref="X5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62</v>
      </c>
      <c r="S2" s="15" t="s">
        <v>64</v>
      </c>
      <c r="T2" s="15" t="s">
        <v>63</v>
      </c>
    </row>
    <row r="3" spans="1:20" ht="13.5">
      <c r="A3" s="180" t="s">
        <v>65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187441</v>
      </c>
      <c r="E8" s="1">
        <v>187495</v>
      </c>
      <c r="F8" s="67">
        <f>K18</f>
        <v>904</v>
      </c>
      <c r="G8" s="67">
        <f>S18</f>
        <v>958</v>
      </c>
      <c r="H8" s="68">
        <f>D8-E8</f>
        <v>-54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192478</v>
      </c>
      <c r="E9" s="2">
        <v>192544</v>
      </c>
      <c r="F9" s="69">
        <f>K19</f>
        <v>810</v>
      </c>
      <c r="G9" s="69">
        <f>S19</f>
        <v>876</v>
      </c>
      <c r="H9" s="70">
        <f>D9-E9</f>
        <v>-66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211525</v>
      </c>
      <c r="E10" s="2">
        <v>211580</v>
      </c>
      <c r="F10" s="69">
        <f>K20</f>
        <v>723</v>
      </c>
      <c r="G10" s="69">
        <f>S20</f>
        <v>778</v>
      </c>
      <c r="H10" s="70">
        <f>D10-E10</f>
        <v>-55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404003</v>
      </c>
      <c r="E11" s="65">
        <v>404124</v>
      </c>
      <c r="F11" s="71">
        <f>K21</f>
        <v>1533</v>
      </c>
      <c r="G11" s="72">
        <f>S21</f>
        <v>1654</v>
      </c>
      <c r="H11" s="73">
        <f>D11-E11</f>
        <v>-121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750</v>
      </c>
      <c r="E18" s="3">
        <v>0</v>
      </c>
      <c r="F18" s="3">
        <v>0</v>
      </c>
      <c r="G18" s="3">
        <v>0</v>
      </c>
      <c r="H18" s="4">
        <v>4</v>
      </c>
      <c r="I18" s="4">
        <v>49</v>
      </c>
      <c r="J18" s="4">
        <v>101</v>
      </c>
      <c r="K18" s="42">
        <f>SUM(D18:J18)</f>
        <v>904</v>
      </c>
      <c r="L18" s="9">
        <v>704</v>
      </c>
      <c r="M18" s="4">
        <v>148</v>
      </c>
      <c r="N18" s="4">
        <v>0</v>
      </c>
      <c r="O18" s="4">
        <v>0</v>
      </c>
      <c r="P18" s="4">
        <v>15</v>
      </c>
      <c r="Q18" s="4">
        <v>47</v>
      </c>
      <c r="R18" s="4">
        <v>44</v>
      </c>
      <c r="S18" s="42">
        <f>SUM(L18:R18)</f>
        <v>958</v>
      </c>
      <c r="T18" s="74">
        <f>K18-S18</f>
        <v>-54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661</v>
      </c>
      <c r="E19" s="5">
        <v>141</v>
      </c>
      <c r="F19" s="5">
        <v>3</v>
      </c>
      <c r="G19" s="5">
        <v>0</v>
      </c>
      <c r="H19" s="6">
        <v>5</v>
      </c>
      <c r="I19" s="123" t="s">
        <v>32</v>
      </c>
      <c r="J19" s="123" t="s">
        <v>32</v>
      </c>
      <c r="K19" s="75">
        <f>SUM(D19:J19)</f>
        <v>810</v>
      </c>
      <c r="L19" s="10">
        <v>688</v>
      </c>
      <c r="M19" s="6">
        <v>173</v>
      </c>
      <c r="N19" s="6">
        <v>3</v>
      </c>
      <c r="O19" s="6">
        <v>0</v>
      </c>
      <c r="P19" s="6">
        <v>12</v>
      </c>
      <c r="Q19" s="124" t="s">
        <v>32</v>
      </c>
      <c r="R19" s="124" t="s">
        <v>32</v>
      </c>
      <c r="S19" s="75">
        <f>SUM(L19:R19)</f>
        <v>876</v>
      </c>
      <c r="T19" s="76">
        <f>K19-S19</f>
        <v>-66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593</v>
      </c>
      <c r="E20" s="7">
        <v>122</v>
      </c>
      <c r="F20" s="7">
        <v>1</v>
      </c>
      <c r="G20" s="7">
        <v>0</v>
      </c>
      <c r="H20" s="8">
        <v>7</v>
      </c>
      <c r="I20" s="123" t="s">
        <v>61</v>
      </c>
      <c r="J20" s="123" t="s">
        <v>32</v>
      </c>
      <c r="K20" s="50">
        <f>SUM(D20:J20)</f>
        <v>723</v>
      </c>
      <c r="L20" s="11">
        <v>607</v>
      </c>
      <c r="M20" s="8">
        <v>157</v>
      </c>
      <c r="N20" s="8">
        <v>1</v>
      </c>
      <c r="O20" s="8">
        <v>0</v>
      </c>
      <c r="P20" s="8">
        <v>13</v>
      </c>
      <c r="Q20" s="125" t="s">
        <v>32</v>
      </c>
      <c r="R20" s="125" t="s">
        <v>32</v>
      </c>
      <c r="S20" s="50">
        <f>SUM(L20:R20)</f>
        <v>778</v>
      </c>
      <c r="T20" s="77">
        <f>K20-S20</f>
        <v>-55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1254</v>
      </c>
      <c r="E21" s="79">
        <f>SUM(E19:E20)</f>
        <v>263</v>
      </c>
      <c r="F21" s="79">
        <f>SUM(F19:F20)</f>
        <v>4</v>
      </c>
      <c r="G21" s="79">
        <f>SUM(G19:G20)</f>
        <v>0</v>
      </c>
      <c r="H21" s="79">
        <f>SUM(H19:H20)</f>
        <v>12</v>
      </c>
      <c r="I21" s="80" t="s">
        <v>32</v>
      </c>
      <c r="J21" s="80" t="s">
        <v>32</v>
      </c>
      <c r="K21" s="61">
        <f>SUM(D21:J21)</f>
        <v>1533</v>
      </c>
      <c r="L21" s="81">
        <f>SUM(L19:L20)</f>
        <v>1295</v>
      </c>
      <c r="M21" s="82">
        <f>SUM(M19:M20)</f>
        <v>330</v>
      </c>
      <c r="N21" s="82">
        <f>SUM(N19:N20)</f>
        <v>4</v>
      </c>
      <c r="O21" s="82">
        <f>SUM(O19:O20)</f>
        <v>0</v>
      </c>
      <c r="P21" s="82">
        <f>SUM(P19:P20)</f>
        <v>25</v>
      </c>
      <c r="Q21" s="83" t="s">
        <v>32</v>
      </c>
      <c r="R21" s="83" t="s">
        <v>32</v>
      </c>
      <c r="S21" s="61">
        <f>SUM(L21:R21)</f>
        <v>1654</v>
      </c>
      <c r="T21" s="84">
        <f>K21-S21</f>
        <v>-121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133949</v>
      </c>
      <c r="E27" s="16">
        <v>134031</v>
      </c>
      <c r="F27" s="85">
        <f>K45+T45</f>
        <v>617</v>
      </c>
      <c r="G27" s="85">
        <f>S45+U45</f>
        <v>699</v>
      </c>
      <c r="H27" s="47">
        <f>V45</f>
        <v>-82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28799</v>
      </c>
      <c r="E28" s="17">
        <v>28804</v>
      </c>
      <c r="F28" s="87">
        <f aca="true" t="shared" si="1" ref="F28:F38">K46+T46</f>
        <v>156</v>
      </c>
      <c r="G28" s="87">
        <f aca="true" t="shared" si="2" ref="G28:G38">S46+U46</f>
        <v>161</v>
      </c>
      <c r="H28" s="55">
        <f aca="true" t="shared" si="3" ref="H28:H38">V46</f>
        <v>-5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24693</v>
      </c>
      <c r="E29" s="17">
        <v>24660</v>
      </c>
      <c r="F29" s="87">
        <f t="shared" si="1"/>
        <v>131</v>
      </c>
      <c r="G29" s="87">
        <f t="shared" si="2"/>
        <v>98</v>
      </c>
      <c r="H29" s="55">
        <f t="shared" si="3"/>
        <v>33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140652</v>
      </c>
      <c r="E30" s="17">
        <v>140716</v>
      </c>
      <c r="F30" s="87">
        <f t="shared" si="1"/>
        <v>599</v>
      </c>
      <c r="G30" s="87">
        <f t="shared" si="2"/>
        <v>663</v>
      </c>
      <c r="H30" s="55">
        <f t="shared" si="3"/>
        <v>-64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26297</v>
      </c>
      <c r="E31" s="17">
        <v>26328</v>
      </c>
      <c r="F31" s="87">
        <f t="shared" si="1"/>
        <v>124</v>
      </c>
      <c r="G31" s="87">
        <f t="shared" si="2"/>
        <v>155</v>
      </c>
      <c r="H31" s="55">
        <f t="shared" si="3"/>
        <v>-31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25529</v>
      </c>
      <c r="E32" s="17">
        <v>25500</v>
      </c>
      <c r="F32" s="87">
        <f t="shared" si="1"/>
        <v>148</v>
      </c>
      <c r="G32" s="87">
        <f t="shared" si="2"/>
        <v>119</v>
      </c>
      <c r="H32" s="55">
        <f t="shared" si="3"/>
        <v>29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154154</v>
      </c>
      <c r="E33" s="17">
        <v>154226</v>
      </c>
      <c r="F33" s="87">
        <f t="shared" si="1"/>
        <v>530</v>
      </c>
      <c r="G33" s="88">
        <f t="shared" si="2"/>
        <v>602</v>
      </c>
      <c r="H33" s="55">
        <f t="shared" si="3"/>
        <v>-72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27469</v>
      </c>
      <c r="E34" s="17">
        <v>27485</v>
      </c>
      <c r="F34" s="87">
        <f t="shared" si="1"/>
        <v>109</v>
      </c>
      <c r="G34" s="87">
        <f t="shared" si="2"/>
        <v>125</v>
      </c>
      <c r="H34" s="55">
        <f t="shared" si="3"/>
        <v>-16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29902</v>
      </c>
      <c r="E35" s="17">
        <v>29869</v>
      </c>
      <c r="F35" s="87">
        <f t="shared" si="1"/>
        <v>143</v>
      </c>
      <c r="G35" s="87">
        <f t="shared" si="2"/>
        <v>110</v>
      </c>
      <c r="H35" s="55">
        <f t="shared" si="3"/>
        <v>33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294806</v>
      </c>
      <c r="E36" s="18">
        <v>294942</v>
      </c>
      <c r="F36" s="89">
        <f t="shared" si="1"/>
        <v>1129</v>
      </c>
      <c r="G36" s="87">
        <f t="shared" si="2"/>
        <v>1265</v>
      </c>
      <c r="H36" s="55">
        <f t="shared" si="3"/>
        <v>-136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53766</v>
      </c>
      <c r="E37" s="18">
        <v>53813</v>
      </c>
      <c r="F37" s="89">
        <f t="shared" si="1"/>
        <v>233</v>
      </c>
      <c r="G37" s="87">
        <f t="shared" si="2"/>
        <v>280</v>
      </c>
      <c r="H37" s="55">
        <f t="shared" si="3"/>
        <v>-47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55431</v>
      </c>
      <c r="E38" s="19">
        <v>55369</v>
      </c>
      <c r="F38" s="90">
        <f t="shared" si="1"/>
        <v>291</v>
      </c>
      <c r="G38" s="71">
        <f t="shared" si="2"/>
        <v>229</v>
      </c>
      <c r="H38" s="63">
        <f t="shared" si="3"/>
        <v>62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515</v>
      </c>
      <c r="E45" s="21">
        <v>0</v>
      </c>
      <c r="F45" s="21">
        <v>0</v>
      </c>
      <c r="G45" s="21">
        <v>0</v>
      </c>
      <c r="H45" s="21">
        <v>1</v>
      </c>
      <c r="I45" s="21">
        <v>28</v>
      </c>
      <c r="J45" s="21">
        <v>65</v>
      </c>
      <c r="K45" s="50">
        <f aca="true" t="shared" si="4" ref="K45:K56">SUM(D45:J45)</f>
        <v>609</v>
      </c>
      <c r="L45" s="25">
        <v>523</v>
      </c>
      <c r="M45" s="21">
        <v>99</v>
      </c>
      <c r="N45" s="21">
        <v>0</v>
      </c>
      <c r="O45" s="21">
        <v>0</v>
      </c>
      <c r="P45" s="21">
        <v>12</v>
      </c>
      <c r="Q45" s="21">
        <v>32</v>
      </c>
      <c r="R45" s="21">
        <v>28</v>
      </c>
      <c r="S45" s="53">
        <f>SUM(L45:R45)</f>
        <v>694</v>
      </c>
      <c r="T45" s="31">
        <v>8</v>
      </c>
      <c r="U45" s="21">
        <v>5</v>
      </c>
      <c r="V45" s="55">
        <f>(K45+T45)-(S45+U45)</f>
        <v>-82</v>
      </c>
      <c r="W45" s="36">
        <v>88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122</v>
      </c>
      <c r="E46" s="8">
        <v>0</v>
      </c>
      <c r="F46" s="8">
        <v>0</v>
      </c>
      <c r="G46" s="8">
        <v>0</v>
      </c>
      <c r="H46" s="8">
        <v>3</v>
      </c>
      <c r="I46" s="8">
        <v>13</v>
      </c>
      <c r="J46" s="8">
        <v>15</v>
      </c>
      <c r="K46" s="50">
        <f t="shared" si="4"/>
        <v>153</v>
      </c>
      <c r="L46" s="26">
        <v>108</v>
      </c>
      <c r="M46" s="8">
        <v>33</v>
      </c>
      <c r="N46" s="8">
        <v>0</v>
      </c>
      <c r="O46" s="8">
        <v>0</v>
      </c>
      <c r="P46" s="8">
        <v>3</v>
      </c>
      <c r="Q46" s="8">
        <v>10</v>
      </c>
      <c r="R46" s="8">
        <v>3</v>
      </c>
      <c r="S46" s="53">
        <f aca="true" t="shared" si="6" ref="S46:S56">SUM(L46:R46)</f>
        <v>157</v>
      </c>
      <c r="T46" s="32">
        <v>3</v>
      </c>
      <c r="U46" s="8">
        <v>4</v>
      </c>
      <c r="V46" s="55">
        <f aca="true" t="shared" si="7" ref="V46:V56">(K46+T46)-(S46+U46)</f>
        <v>-5</v>
      </c>
      <c r="W46" s="37">
        <v>14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113</v>
      </c>
      <c r="E47" s="23">
        <v>0</v>
      </c>
      <c r="F47" s="23">
        <v>0</v>
      </c>
      <c r="G47" s="23">
        <v>0</v>
      </c>
      <c r="H47" s="23">
        <v>0</v>
      </c>
      <c r="I47" s="23">
        <v>8</v>
      </c>
      <c r="J47" s="23">
        <v>8</v>
      </c>
      <c r="K47" s="91">
        <f t="shared" si="4"/>
        <v>129</v>
      </c>
      <c r="L47" s="27">
        <v>73</v>
      </c>
      <c r="M47" s="28">
        <v>16</v>
      </c>
      <c r="N47" s="28">
        <v>0</v>
      </c>
      <c r="O47" s="28">
        <v>0</v>
      </c>
      <c r="P47" s="28">
        <v>0</v>
      </c>
      <c r="Q47" s="28">
        <v>5</v>
      </c>
      <c r="R47" s="28">
        <v>0</v>
      </c>
      <c r="S47" s="75">
        <f t="shared" si="6"/>
        <v>94</v>
      </c>
      <c r="T47" s="33">
        <v>2</v>
      </c>
      <c r="U47" s="28">
        <v>4</v>
      </c>
      <c r="V47" s="92">
        <f t="shared" si="7"/>
        <v>33</v>
      </c>
      <c r="W47" s="38">
        <v>4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458</v>
      </c>
      <c r="E48" s="21">
        <v>109</v>
      </c>
      <c r="F48" s="21">
        <v>3</v>
      </c>
      <c r="G48" s="21">
        <v>0</v>
      </c>
      <c r="H48" s="21">
        <v>2</v>
      </c>
      <c r="I48" s="45" t="s">
        <v>32</v>
      </c>
      <c r="J48" s="45" t="s">
        <v>32</v>
      </c>
      <c r="K48" s="42">
        <f t="shared" si="4"/>
        <v>572</v>
      </c>
      <c r="L48" s="29">
        <v>502</v>
      </c>
      <c r="M48" s="4">
        <v>118</v>
      </c>
      <c r="N48" s="4">
        <v>3</v>
      </c>
      <c r="O48" s="4">
        <v>0</v>
      </c>
      <c r="P48" s="4">
        <v>8</v>
      </c>
      <c r="Q48" s="45" t="s">
        <v>32</v>
      </c>
      <c r="R48" s="45" t="s">
        <v>32</v>
      </c>
      <c r="S48" s="42">
        <f t="shared" si="6"/>
        <v>631</v>
      </c>
      <c r="T48" s="34">
        <v>27</v>
      </c>
      <c r="U48" s="4">
        <v>32</v>
      </c>
      <c r="V48" s="47">
        <f t="shared" si="7"/>
        <v>-64</v>
      </c>
      <c r="W48" s="36">
        <v>333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96</v>
      </c>
      <c r="E49" s="8">
        <v>8</v>
      </c>
      <c r="F49" s="8">
        <v>0</v>
      </c>
      <c r="G49" s="8">
        <v>0</v>
      </c>
      <c r="H49" s="8">
        <v>3</v>
      </c>
      <c r="I49" s="49" t="s">
        <v>32</v>
      </c>
      <c r="J49" s="49" t="s">
        <v>32</v>
      </c>
      <c r="K49" s="50">
        <f t="shared" si="4"/>
        <v>107</v>
      </c>
      <c r="L49" s="26">
        <v>101</v>
      </c>
      <c r="M49" s="8">
        <v>36</v>
      </c>
      <c r="N49" s="8">
        <v>0</v>
      </c>
      <c r="O49" s="8">
        <v>0</v>
      </c>
      <c r="P49" s="8">
        <v>3</v>
      </c>
      <c r="Q49" s="49" t="s">
        <v>32</v>
      </c>
      <c r="R49" s="49" t="s">
        <v>32</v>
      </c>
      <c r="S49" s="53">
        <f t="shared" si="6"/>
        <v>140</v>
      </c>
      <c r="T49" s="32">
        <v>17</v>
      </c>
      <c r="U49" s="8">
        <v>15</v>
      </c>
      <c r="V49" s="55">
        <f t="shared" si="7"/>
        <v>-31</v>
      </c>
      <c r="W49" s="37">
        <v>56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107</v>
      </c>
      <c r="E50" s="23">
        <v>24</v>
      </c>
      <c r="F50" s="23">
        <v>0</v>
      </c>
      <c r="G50" s="23">
        <v>0</v>
      </c>
      <c r="H50" s="23">
        <v>0</v>
      </c>
      <c r="I50" s="58" t="s">
        <v>32</v>
      </c>
      <c r="J50" s="58" t="s">
        <v>32</v>
      </c>
      <c r="K50" s="59">
        <f t="shared" si="4"/>
        <v>131</v>
      </c>
      <c r="L50" s="30">
        <v>85</v>
      </c>
      <c r="M50" s="23">
        <v>19</v>
      </c>
      <c r="N50" s="23">
        <v>0</v>
      </c>
      <c r="O50" s="23">
        <v>0</v>
      </c>
      <c r="P50" s="23">
        <v>1</v>
      </c>
      <c r="Q50" s="58" t="s">
        <v>32</v>
      </c>
      <c r="R50" s="58" t="s">
        <v>32</v>
      </c>
      <c r="S50" s="61">
        <f t="shared" si="6"/>
        <v>105</v>
      </c>
      <c r="T50" s="35">
        <v>17</v>
      </c>
      <c r="U50" s="23">
        <v>14</v>
      </c>
      <c r="V50" s="63">
        <f t="shared" si="7"/>
        <v>29</v>
      </c>
      <c r="W50" s="38">
        <v>35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407</v>
      </c>
      <c r="E51" s="21">
        <v>93</v>
      </c>
      <c r="F51" s="21">
        <v>1</v>
      </c>
      <c r="G51" s="21">
        <v>0</v>
      </c>
      <c r="H51" s="21">
        <v>2</v>
      </c>
      <c r="I51" s="41" t="s">
        <v>32</v>
      </c>
      <c r="J51" s="41" t="s">
        <v>32</v>
      </c>
      <c r="K51" s="53">
        <f t="shared" si="4"/>
        <v>503</v>
      </c>
      <c r="L51" s="25">
        <v>452</v>
      </c>
      <c r="M51" s="21">
        <v>108</v>
      </c>
      <c r="N51" s="21">
        <v>1</v>
      </c>
      <c r="O51" s="21">
        <v>0</v>
      </c>
      <c r="P51" s="21">
        <v>11</v>
      </c>
      <c r="Q51" s="41" t="s">
        <v>32</v>
      </c>
      <c r="R51" s="41" t="s">
        <v>32</v>
      </c>
      <c r="S51" s="53">
        <f t="shared" si="6"/>
        <v>572</v>
      </c>
      <c r="T51" s="31">
        <v>27</v>
      </c>
      <c r="U51" s="21">
        <v>30</v>
      </c>
      <c r="V51" s="93">
        <f t="shared" si="7"/>
        <v>-72</v>
      </c>
      <c r="W51" s="36">
        <v>384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77</v>
      </c>
      <c r="E52" s="8">
        <v>10</v>
      </c>
      <c r="F52" s="8">
        <v>0</v>
      </c>
      <c r="G52" s="8">
        <v>0</v>
      </c>
      <c r="H52" s="8">
        <v>5</v>
      </c>
      <c r="I52" s="41" t="s">
        <v>32</v>
      </c>
      <c r="J52" s="49" t="s">
        <v>32</v>
      </c>
      <c r="K52" s="50">
        <f t="shared" si="4"/>
        <v>92</v>
      </c>
      <c r="L52" s="26">
        <v>82</v>
      </c>
      <c r="M52" s="8">
        <v>30</v>
      </c>
      <c r="N52" s="8">
        <v>0</v>
      </c>
      <c r="O52" s="8">
        <v>0</v>
      </c>
      <c r="P52" s="8">
        <v>1</v>
      </c>
      <c r="Q52" s="41" t="s">
        <v>32</v>
      </c>
      <c r="R52" s="49" t="s">
        <v>32</v>
      </c>
      <c r="S52" s="53">
        <f>SUM(L52:R52)</f>
        <v>113</v>
      </c>
      <c r="T52" s="32">
        <v>17</v>
      </c>
      <c r="U52" s="8">
        <v>12</v>
      </c>
      <c r="V52" s="55">
        <f t="shared" si="7"/>
        <v>-16</v>
      </c>
      <c r="W52" s="37">
        <v>61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109</v>
      </c>
      <c r="E53" s="23">
        <v>19</v>
      </c>
      <c r="F53" s="23">
        <v>0</v>
      </c>
      <c r="G53" s="23">
        <v>0</v>
      </c>
      <c r="H53" s="23">
        <v>0</v>
      </c>
      <c r="I53" s="94" t="s">
        <v>32</v>
      </c>
      <c r="J53" s="94" t="s">
        <v>32</v>
      </c>
      <c r="K53" s="91">
        <f t="shared" si="4"/>
        <v>128</v>
      </c>
      <c r="L53" s="27">
        <v>73</v>
      </c>
      <c r="M53" s="28">
        <v>19</v>
      </c>
      <c r="N53" s="28">
        <v>0</v>
      </c>
      <c r="O53" s="28">
        <v>0</v>
      </c>
      <c r="P53" s="28">
        <v>1</v>
      </c>
      <c r="Q53" s="94" t="s">
        <v>32</v>
      </c>
      <c r="R53" s="94" t="s">
        <v>32</v>
      </c>
      <c r="S53" s="75">
        <f t="shared" si="6"/>
        <v>93</v>
      </c>
      <c r="T53" s="33">
        <v>15</v>
      </c>
      <c r="U53" s="28">
        <v>17</v>
      </c>
      <c r="V53" s="92">
        <f t="shared" si="7"/>
        <v>33</v>
      </c>
      <c r="W53" s="38">
        <v>47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865</v>
      </c>
      <c r="E54" s="40">
        <f t="shared" si="10"/>
        <v>202</v>
      </c>
      <c r="F54" s="40">
        <f t="shared" si="10"/>
        <v>4</v>
      </c>
      <c r="G54" s="40">
        <f t="shared" si="10"/>
        <v>0</v>
      </c>
      <c r="H54" s="40">
        <f t="shared" si="10"/>
        <v>4</v>
      </c>
      <c r="I54" s="45" t="s">
        <v>32</v>
      </c>
      <c r="J54" s="45" t="s">
        <v>32</v>
      </c>
      <c r="K54" s="42">
        <f t="shared" si="4"/>
        <v>1075</v>
      </c>
      <c r="L54" s="43">
        <f aca="true" t="shared" si="11" ref="L54:P56">L48+L51</f>
        <v>954</v>
      </c>
      <c r="M54" s="44">
        <f t="shared" si="11"/>
        <v>226</v>
      </c>
      <c r="N54" s="44">
        <f t="shared" si="11"/>
        <v>4</v>
      </c>
      <c r="O54" s="44">
        <f t="shared" si="11"/>
        <v>0</v>
      </c>
      <c r="P54" s="44">
        <f t="shared" si="11"/>
        <v>19</v>
      </c>
      <c r="Q54" s="45" t="s">
        <v>32</v>
      </c>
      <c r="R54" s="45" t="s">
        <v>32</v>
      </c>
      <c r="S54" s="42">
        <f t="shared" si="6"/>
        <v>1203</v>
      </c>
      <c r="T54" s="46">
        <f aca="true" t="shared" si="12" ref="T54:U56">T48+T51</f>
        <v>54</v>
      </c>
      <c r="U54" s="44">
        <f t="shared" si="12"/>
        <v>62</v>
      </c>
      <c r="V54" s="47">
        <f t="shared" si="7"/>
        <v>-136</v>
      </c>
      <c r="W54" s="48">
        <f>W48+W51</f>
        <v>717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173</v>
      </c>
      <c r="E55" s="40">
        <f t="shared" si="10"/>
        <v>18</v>
      </c>
      <c r="F55" s="40">
        <f t="shared" si="10"/>
        <v>0</v>
      </c>
      <c r="G55" s="40">
        <f t="shared" si="10"/>
        <v>0</v>
      </c>
      <c r="H55" s="40">
        <f t="shared" si="10"/>
        <v>8</v>
      </c>
      <c r="I55" s="49" t="s">
        <v>32</v>
      </c>
      <c r="J55" s="41" t="s">
        <v>32</v>
      </c>
      <c r="K55" s="50">
        <f t="shared" si="4"/>
        <v>199</v>
      </c>
      <c r="L55" s="51">
        <f t="shared" si="11"/>
        <v>183</v>
      </c>
      <c r="M55" s="52">
        <f t="shared" si="11"/>
        <v>66</v>
      </c>
      <c r="N55" s="52">
        <f t="shared" si="11"/>
        <v>0</v>
      </c>
      <c r="O55" s="52">
        <f t="shared" si="11"/>
        <v>0</v>
      </c>
      <c r="P55" s="52">
        <f t="shared" si="11"/>
        <v>4</v>
      </c>
      <c r="Q55" s="49" t="s">
        <v>32</v>
      </c>
      <c r="R55" s="41" t="s">
        <v>32</v>
      </c>
      <c r="S55" s="53">
        <f>SUM(L55:R55)</f>
        <v>253</v>
      </c>
      <c r="T55" s="54">
        <f t="shared" si="12"/>
        <v>34</v>
      </c>
      <c r="U55" s="52">
        <f t="shared" si="12"/>
        <v>27</v>
      </c>
      <c r="V55" s="55">
        <f t="shared" si="7"/>
        <v>-47</v>
      </c>
      <c r="W55" s="56">
        <f>W49+W52</f>
        <v>117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216</v>
      </c>
      <c r="E56" s="57">
        <f t="shared" si="10"/>
        <v>43</v>
      </c>
      <c r="F56" s="57">
        <f t="shared" si="10"/>
        <v>0</v>
      </c>
      <c r="G56" s="57">
        <f t="shared" si="10"/>
        <v>0</v>
      </c>
      <c r="H56" s="57">
        <f t="shared" si="10"/>
        <v>0</v>
      </c>
      <c r="I56" s="58" t="s">
        <v>32</v>
      </c>
      <c r="J56" s="58" t="s">
        <v>32</v>
      </c>
      <c r="K56" s="59">
        <f t="shared" si="4"/>
        <v>259</v>
      </c>
      <c r="L56" s="60">
        <f t="shared" si="11"/>
        <v>158</v>
      </c>
      <c r="M56" s="57">
        <f t="shared" si="11"/>
        <v>38</v>
      </c>
      <c r="N56" s="57">
        <f t="shared" si="11"/>
        <v>0</v>
      </c>
      <c r="O56" s="57">
        <f t="shared" si="11"/>
        <v>0</v>
      </c>
      <c r="P56" s="57">
        <f t="shared" si="11"/>
        <v>2</v>
      </c>
      <c r="Q56" s="58" t="s">
        <v>32</v>
      </c>
      <c r="R56" s="58" t="s">
        <v>32</v>
      </c>
      <c r="S56" s="61">
        <f t="shared" si="6"/>
        <v>198</v>
      </c>
      <c r="T56" s="62">
        <f t="shared" si="12"/>
        <v>32</v>
      </c>
      <c r="U56" s="57">
        <f t="shared" si="12"/>
        <v>31</v>
      </c>
      <c r="V56" s="63">
        <f t="shared" si="7"/>
        <v>62</v>
      </c>
      <c r="W56" s="64">
        <f>W50+W53</f>
        <v>82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2017-01-06T01:30:29Z</cp:lastPrinted>
  <dcterms:created xsi:type="dcterms:W3CDTF">2004-03-09T00:01:48Z</dcterms:created>
  <dcterms:modified xsi:type="dcterms:W3CDTF">2017-03-02T00:36:52Z</dcterms:modified>
  <cp:category/>
  <cp:version/>
  <cp:contentType/>
  <cp:contentStatus/>
</cp:coreProperties>
</file>