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AF1181D3-04C5-4008-893E-28C7368A1D0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算出シート" sheetId="1" r:id="rId1"/>
    <sheet name="確認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D3" i="2"/>
  <c r="D5" i="2" s="1"/>
  <c r="D6" i="2" s="1"/>
</calcChain>
</file>

<file path=xl/sharedStrings.xml><?xml version="1.0" encoding="utf-8"?>
<sst xmlns="http://schemas.openxmlformats.org/spreadsheetml/2006/main" count="28" uniqueCount="27">
  <si>
    <t>助成対象経費の合計額</t>
    <rPh sb="0" eb="6">
      <t>ジョセイタイショウケイヒ</t>
    </rPh>
    <rPh sb="7" eb="10">
      <t>ゴウケイガク</t>
    </rPh>
    <phoneticPr fontId="2"/>
  </si>
  <si>
    <t>①</t>
    <phoneticPr fontId="2"/>
  </si>
  <si>
    <t>②</t>
    <phoneticPr fontId="2"/>
  </si>
  <si>
    <t>③</t>
    <phoneticPr fontId="2"/>
  </si>
  <si>
    <t>助成金調整額</t>
    <rPh sb="0" eb="3">
      <t>ジョセイキン</t>
    </rPh>
    <rPh sb="3" eb="5">
      <t>チョウセイ</t>
    </rPh>
    <rPh sb="5" eb="6">
      <t>ガク</t>
    </rPh>
    <phoneticPr fontId="2"/>
  </si>
  <si>
    <t>助成金額</t>
    <rPh sb="0" eb="3">
      <t>ジョセイキン</t>
    </rPh>
    <rPh sb="3" eb="4">
      <t>ガク</t>
    </rPh>
    <phoneticPr fontId="2"/>
  </si>
  <si>
    <t>助成金額算出シート（予算時）</t>
    <rPh sb="0" eb="6">
      <t>ジョセイキンガクサンシュツ</t>
    </rPh>
    <rPh sb="10" eb="13">
      <t>ヨサンジ</t>
    </rPh>
    <phoneticPr fontId="2"/>
  </si>
  <si>
    <t>収入の合計額（助成金を除く）</t>
    <phoneticPr fontId="2"/>
  </si>
  <si>
    <t>件名</t>
    <rPh sb="0" eb="2">
      <t>ケンメイ</t>
    </rPh>
    <phoneticPr fontId="2"/>
  </si>
  <si>
    <t>計算式</t>
    <rPh sb="0" eb="3">
      <t>ケイサンシキ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</si>
  <si>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</si>
  <si>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</si>
  <si>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№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</si>
  <si>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</si>
  <si>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</si>
  <si>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</si>
  <si>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</si>
  <si>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</si>
  <si>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</si>
  <si>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</si>
  <si>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助成金を除く収入額の合計</t>
    <rPh sb="0" eb="3">
      <t>ジョセイキン</t>
    </rPh>
    <rPh sb="4" eb="5">
      <t>ノゾ</t>
    </rPh>
    <phoneticPr fontId="2"/>
  </si>
  <si>
    <t>助成対象経費の合計額の1/2</t>
    <rPh sb="0" eb="6">
      <t>ジョセイタイショウケイヒ</t>
    </rPh>
    <rPh sb="7" eb="10">
      <t>ゴウケイガク</t>
    </rPh>
    <phoneticPr fontId="2"/>
  </si>
  <si>
    <t>②と③の合計額</t>
    <rPh sb="4" eb="7">
      <t>ゴウケイガク</t>
    </rPh>
    <phoneticPr fontId="2"/>
  </si>
  <si>
    <t>④が①を上回る場合その額の1/2</t>
    <rPh sb="4" eb="6">
      <t>ウワマワ</t>
    </rPh>
    <rPh sb="7" eb="9">
      <t>バアイ</t>
    </rPh>
    <rPh sb="11" eb="12">
      <t>ガク</t>
    </rPh>
    <phoneticPr fontId="2"/>
  </si>
  <si>
    <t>※千円未満の端数金額は自己負担額となります。</t>
    <rPh sb="1" eb="5">
      <t>センエンミマン</t>
    </rPh>
    <rPh sb="6" eb="8">
      <t>ハスウ</t>
    </rPh>
    <rPh sb="8" eb="10">
      <t>キンガク</t>
    </rPh>
    <rPh sb="11" eb="16">
      <t>ジコフタンガク</t>
    </rPh>
    <phoneticPr fontId="2"/>
  </si>
  <si>
    <t>=IF(D2/2&gt;300000,300000,D2/2)</t>
    <phoneticPr fontId="2"/>
  </si>
  <si>
    <t>上限30万円</t>
    <rPh sb="0" eb="2">
      <t>ジョウゲン</t>
    </rPh>
    <rPh sb="4" eb="6">
      <t>0000エン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</si>
</sst>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1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3" fillId="0" borderId="0" xfId="0" applyFont="1" applyAlignment="1">
      <alignment vertical="center"/>
    </xf>
    <xf numFmtId="38" fontId="3" fillId="0" borderId="1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vertical="center"/>
    </xf>
    <xf numFmtId="38" fontId="0" fillId="0" borderId="0" xfId="1" applyFont="1" applyAlignment="1"/>
    <xf numFmtId="49" fontId="0" fillId="0" borderId="0" xfId="0" applyNumberFormat="1"/>
    <xf numFmtId="49" fontId="0" fillId="2" borderId="0" xfId="0" applyNumberFormat="1" applyFill="1"/>
    <xf numFmtId="38" fontId="0" fillId="2" borderId="0" xfId="1" applyFont="1" applyFill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workbookViewId="0">
      <selection activeCell="E4" sqref="E4"/>
    </sheetView>
  </sheetViews>
  <sheetFormatPr defaultRowHeight="29.75" customHeight="1"/>
  <cols>
    <col min="1" max="1" width="25.6875" style="3" bestFit="1" customWidth="1"/>
    <col min="2" max="2" width="15.0625" style="1" customWidth="1"/>
    <col min="3" max="16384" width="9" style="1"/>
  </cols>
  <sheetData>
    <row r="1" spans="1:2" ht="29.75" customHeight="1">
      <c r="A1" s="11" t="s">
        <v>6</v>
      </c>
      <c r="B1" s="11"/>
    </row>
    <row r="2" spans="1:2" ht="29.75" customHeight="1">
      <c r="A2" s="4" t="s">
        <v>0</v>
      </c>
      <c r="B2" s="2"/>
    </row>
    <row r="3" spans="1:2" ht="29.75" customHeight="1">
      <c r="A3" s="4" t="s">
        <v>7</v>
      </c>
      <c r="B3" s="2"/>
    </row>
    <row r="4" spans="1:2" ht="29.75" customHeight="1">
      <c r="A4" s="4" t="s">
        <v>4</v>
      </c>
      <c r="B4" s="5">
        <f>ROUNDDOWN(IF((IF(B2/2&gt;300000,300000,B2/2)+B3)&gt;B2,((IF(B2/2&gt;300000,300000,B2/2)+B3)-B2)/2,0),0)</f>
        <v>0</v>
      </c>
    </row>
    <row r="5" spans="1:2" ht="29.75" customHeight="1">
      <c r="A5" s="4" t="s">
        <v>5</v>
      </c>
      <c r="B5" s="5">
        <f>MAX(0,ROUNDDOWN(IF(B2/2&gt;300000,300000,B2/2)-B4,-3))</f>
        <v>0</v>
      </c>
    </row>
    <row r="6" spans="1:2" ht="29.75" customHeight="1">
      <c r="A6" s="10" t="s">
        <v>24</v>
      </c>
    </row>
  </sheetData>
  <mergeCells count="1">
    <mergeCell ref="A1:B1"/>
  </mergeCells>
  <phoneticPr fontId="2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D38C8-B69B-4E75-93B4-44BA0DEDAD01}">
  <dimension ref="A1:E11"/>
  <sheetViews>
    <sheetView workbookViewId="0">
      <selection activeCell="D6" sqref="D6"/>
    </sheetView>
  </sheetViews>
  <sheetFormatPr defaultRowHeight="17.649999999999999"/>
  <cols>
    <col min="1" max="1" width="2.8125" bestFit="1" customWidth="1"/>
    <col min="2" max="2" width="28.4375" bestFit="1" customWidth="1"/>
    <col min="3" max="3" width="31.125" style="7" bestFit="1" customWidth="1"/>
    <col min="4" max="4" width="8.875" style="6" bestFit="1" customWidth="1"/>
    <col min="5" max="5" width="11.3125" bestFit="1" customWidth="1"/>
    <col min="6" max="6" width="17.75" bestFit="1" customWidth="1"/>
  </cols>
  <sheetData>
    <row r="1" spans="1:5">
      <c r="A1" t="s">
        <v>12</v>
      </c>
      <c r="B1" t="s">
        <v>8</v>
      </c>
      <c r="C1" s="7" t="s">
        <v>9</v>
      </c>
      <c r="D1" s="6" t="s">
        <v>10</v>
      </c>
      <c r="E1" t="s">
        <v>11</v>
      </c>
    </row>
    <row r="2" spans="1:5">
      <c r="A2" t="s">
        <v>1</v>
      </c>
      <c r="B2" t="s">
        <v>0</v>
      </c>
      <c r="D2" s="6">
        <v>600000</v>
      </c>
    </row>
    <row r="3" spans="1:5">
      <c r="A3" t="s">
        <v>2</v>
      </c>
      <c r="B3" t="s">
        <v>21</v>
      </c>
      <c r="C3" s="8" t="s">
        <v>25</v>
      </c>
      <c r="D3" s="9">
        <f>IF(D2/2&gt;300000,300000,D2/2)</f>
        <v>300000</v>
      </c>
      <c r="E3" t="s">
        <v>26</v>
      </c>
    </row>
    <row r="4" spans="1:5">
      <c r="A4" t="s">
        <v>3</v>
      </c>
      <c r="B4" t="s">
        <v>20</v>
      </c>
      <c r="D4" s="6">
        <v>600000</v>
      </c>
    </row>
    <row r="5" spans="1:5">
      <c r="A5" t="s">
        <v>13</v>
      </c>
      <c r="B5" t="s">
        <v>22</v>
      </c>
      <c r="D5" s="6">
        <f>D3+D4</f>
        <v>900000</v>
      </c>
    </row>
    <row r="6" spans="1:5">
      <c r="A6" t="s">
        <v>14</v>
      </c>
      <c r="B6" t="s">
        <v>23</v>
      </c>
      <c r="D6" s="6">
        <f>IF(D5&gt;D2,(D5-D2)/2,0)</f>
        <v>150000</v>
      </c>
    </row>
    <row r="7" spans="1:5">
      <c r="A7" t="s">
        <v>15</v>
      </c>
    </row>
    <row r="8" spans="1:5">
      <c r="A8" t="s">
        <v>16</v>
      </c>
    </row>
    <row r="9" spans="1:5">
      <c r="A9" t="s">
        <v>17</v>
      </c>
    </row>
    <row r="10" spans="1:5">
      <c r="A10" t="s">
        <v>18</v>
      </c>
    </row>
    <row r="11" spans="1:5">
      <c r="A11" t="s">
        <v>19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算出シート</vt:lpstr>
      <vt:lpstr>確認用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2026-01-30T00:50:10Z</dcterms:created>
  <dcterms:modified xsi:type="dcterms:W3CDTF">2026-01-30T02:45:13Z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2026-01-30T00:50:18Z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b2780992-d269-476d-aabc-6006d8220b75</vt:lpwstr>
  </property>
  <property fmtid="{D5CDD505-2E9C-101B-9397-08002B2CF9AE}" pid="7" name="MSIP_Label_defa4170-0d19-0005-0004-bc88714345d2_ActionId">
    <vt:lpwstr>9e924efc-1a4a-4b77-baf0-0e393b5c5f67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