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Box\【内部】05_課共有フォルダ（M1A00）\02_企画係\50_とよなか地域子ども教室\R8\様式\申込書類\"/>
    </mc:Choice>
  </mc:AlternateContent>
  <xr:revisionPtr revIDLastSave="0" documentId="13_ncr:1_{915B82D5-1B5B-4855-89E2-02B16790DF29}" xr6:coauthVersionLast="47" xr6:coauthVersionMax="47" xr10:uidLastSave="{00000000-0000-0000-0000-000000000000}"/>
  <bookViews>
    <workbookView xWindow="-98" yWindow="-98" windowWidth="21795" windowHeight="14235" tabRatio="740" activeTab="3" xr2:uid="{00000000-000D-0000-FFFF-FFFF00000000}"/>
  </bookViews>
  <sheets>
    <sheet name="様式1 事業実施申込書" sheetId="39" r:id="rId1"/>
    <sheet name="様式2 事業計画書" sheetId="40" r:id="rId2"/>
    <sheet name="様式2 記入例" sheetId="41" r:id="rId3"/>
    <sheet name="様式3 事業経費予算書" sheetId="38" r:id="rId4"/>
    <sheet name="様式３記入例" sheetId="33" r:id="rId5"/>
    <sheet name="様式4 組織体制" sheetId="42" r:id="rId6"/>
  </sheets>
  <definedNames>
    <definedName name="_xlnm.Print_Area" localSheetId="0">'様式1 事業実施申込書'!$B$2:$R$50</definedName>
    <definedName name="_xlnm.Print_Area" localSheetId="2">'様式2 記入例'!$B$2:$M$27</definedName>
    <definedName name="_xlnm.Print_Area" localSheetId="1">'様式2 事業計画書'!$B$2:$M$27</definedName>
    <definedName name="_xlnm.Print_Area" localSheetId="3">'様式3 事業経費予算書'!$B$2:$J$40</definedName>
    <definedName name="_xlnm.Print_Area" localSheetId="4">様式３記入例!$B$1:$I$39</definedName>
    <definedName name="_xlnm.Print_Area" localSheetId="5">'様式4 組織体制'!$A$1:$S$120</definedName>
    <definedName name="_xlnm.Print_Titles" localSheetId="3">'様式3 事業経費予算書'!$2:$5</definedName>
    <definedName name="_xlnm.Print_Titles" localSheetId="4">様式３記入例!$2:$5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38" l="1"/>
  <c r="L13" i="38"/>
  <c r="L14" i="38"/>
  <c r="L15" i="38"/>
  <c r="L16" i="38"/>
  <c r="L17" i="38"/>
  <c r="L18" i="38"/>
  <c r="L19" i="38"/>
  <c r="L20" i="38"/>
  <c r="L12" i="38"/>
  <c r="L22" i="38"/>
  <c r="L23" i="38"/>
  <c r="L21" i="38"/>
  <c r="L7" i="38"/>
  <c r="L8" i="38"/>
  <c r="L9" i="38"/>
  <c r="L10" i="38"/>
  <c r="L11" i="38"/>
  <c r="L14" i="39"/>
  <c r="F26" i="39" s="1"/>
  <c r="C22" i="33"/>
  <c r="D4" i="42" l="1"/>
  <c r="E8" i="41"/>
  <c r="E8" i="40"/>
  <c r="D6" i="40"/>
  <c r="E2" i="38" l="1"/>
  <c r="M6" i="38"/>
  <c r="N6" i="38"/>
  <c r="O6" i="38"/>
  <c r="P6" i="38"/>
  <c r="M7" i="38"/>
  <c r="N7" i="38"/>
  <c r="O7" i="38"/>
  <c r="P7" i="38"/>
  <c r="M8" i="38"/>
  <c r="N8" i="38"/>
  <c r="O8" i="38"/>
  <c r="P8" i="38"/>
  <c r="M9" i="38"/>
  <c r="N9" i="38"/>
  <c r="O9" i="38"/>
  <c r="P9" i="38"/>
  <c r="M10" i="38"/>
  <c r="J10" i="38" s="1"/>
  <c r="N10" i="38"/>
  <c r="O10" i="38"/>
  <c r="P10" i="38"/>
  <c r="J11" i="38"/>
  <c r="M11" i="38"/>
  <c r="N11" i="38"/>
  <c r="O11" i="38"/>
  <c r="P11" i="38"/>
  <c r="M12" i="38"/>
  <c r="J12" i="38" s="1"/>
  <c r="N12" i="38"/>
  <c r="O12" i="38"/>
  <c r="P12" i="38"/>
  <c r="M13" i="38"/>
  <c r="N13" i="38"/>
  <c r="O13" i="38"/>
  <c r="P13" i="38"/>
  <c r="J14" i="38"/>
  <c r="M14" i="38"/>
  <c r="N14" i="38"/>
  <c r="O14" i="38"/>
  <c r="P14" i="38"/>
  <c r="J15" i="38"/>
  <c r="M15" i="38"/>
  <c r="N15" i="38"/>
  <c r="O15" i="38"/>
  <c r="P15" i="38"/>
  <c r="J16" i="38"/>
  <c r="M16" i="38"/>
  <c r="N16" i="38"/>
  <c r="O16" i="38"/>
  <c r="P16" i="38"/>
  <c r="J17" i="38"/>
  <c r="M17" i="38"/>
  <c r="N17" i="38"/>
  <c r="O17" i="38"/>
  <c r="P17" i="38"/>
  <c r="J24" i="38"/>
  <c r="L24" i="38"/>
  <c r="M24" i="38"/>
  <c r="N24" i="38"/>
  <c r="O24" i="38"/>
  <c r="P24" i="38"/>
  <c r="J25" i="38"/>
  <c r="L25" i="38"/>
  <c r="M25" i="38"/>
  <c r="N25" i="38"/>
  <c r="O25" i="38"/>
  <c r="P25" i="38"/>
  <c r="J26" i="38"/>
  <c r="L26" i="38"/>
  <c r="M26" i="38"/>
  <c r="N26" i="38"/>
  <c r="O26" i="38"/>
  <c r="P26" i="38"/>
  <c r="J27" i="38"/>
  <c r="L27" i="38"/>
  <c r="M27" i="38"/>
  <c r="N27" i="38"/>
  <c r="O27" i="38"/>
  <c r="P27" i="38"/>
  <c r="J28" i="38"/>
  <c r="L28" i="38"/>
  <c r="M28" i="38"/>
  <c r="N28" i="38"/>
  <c r="O28" i="38"/>
  <c r="P28" i="38"/>
  <c r="J29" i="38"/>
  <c r="L29" i="38"/>
  <c r="M29" i="38"/>
  <c r="N29" i="38"/>
  <c r="O29" i="38"/>
  <c r="P29" i="38"/>
  <c r="J30" i="38"/>
  <c r="L30" i="38"/>
  <c r="M30" i="38"/>
  <c r="N30" i="38"/>
  <c r="O30" i="38"/>
  <c r="P30" i="38"/>
  <c r="J31" i="38"/>
  <c r="L31" i="38"/>
  <c r="M31" i="38"/>
  <c r="N31" i="38"/>
  <c r="O31" i="38"/>
  <c r="P31" i="38"/>
  <c r="J32" i="38"/>
  <c r="L32" i="38"/>
  <c r="M32" i="38"/>
  <c r="N32" i="38"/>
  <c r="O32" i="38"/>
  <c r="P32" i="38"/>
  <c r="J33" i="38"/>
  <c r="L33" i="38"/>
  <c r="M33" i="38"/>
  <c r="N33" i="38"/>
  <c r="O33" i="38"/>
  <c r="P33" i="38"/>
  <c r="J34" i="38"/>
  <c r="L34" i="38"/>
  <c r="M34" i="38"/>
  <c r="N34" i="38"/>
  <c r="O34" i="38"/>
  <c r="P34" i="38"/>
  <c r="J35" i="38"/>
  <c r="L35" i="38"/>
  <c r="M35" i="38"/>
  <c r="N35" i="38"/>
  <c r="O35" i="38"/>
  <c r="P35" i="38"/>
  <c r="J36" i="38"/>
  <c r="L36" i="38"/>
  <c r="M36" i="38"/>
  <c r="N36" i="38"/>
  <c r="O36" i="38"/>
  <c r="P36" i="38"/>
  <c r="J37" i="38"/>
  <c r="L37" i="38"/>
  <c r="M37" i="38"/>
  <c r="N37" i="38"/>
  <c r="O37" i="38"/>
  <c r="P37" i="38"/>
  <c r="J38" i="38"/>
  <c r="L38" i="38"/>
  <c r="M38" i="38"/>
  <c r="N38" i="38"/>
  <c r="O38" i="38"/>
  <c r="P38" i="38"/>
  <c r="J39" i="38"/>
  <c r="L39" i="38"/>
  <c r="M39" i="38"/>
  <c r="N39" i="38"/>
  <c r="O39" i="38"/>
  <c r="P39" i="38"/>
  <c r="M18" i="38"/>
  <c r="N18" i="38"/>
  <c r="O18" i="38"/>
  <c r="P18" i="38"/>
  <c r="J19" i="38"/>
  <c r="M19" i="38"/>
  <c r="N19" i="38"/>
  <c r="O19" i="38"/>
  <c r="P19" i="38"/>
  <c r="J20" i="38"/>
  <c r="M20" i="38"/>
  <c r="N20" i="38"/>
  <c r="O20" i="38"/>
  <c r="P20" i="38"/>
  <c r="M21" i="38"/>
  <c r="N21" i="38"/>
  <c r="O21" i="38"/>
  <c r="P21" i="38"/>
  <c r="J22" i="38"/>
  <c r="M22" i="38"/>
  <c r="N22" i="38"/>
  <c r="O22" i="38"/>
  <c r="P22" i="38"/>
  <c r="J23" i="38"/>
  <c r="M23" i="38"/>
  <c r="N23" i="38"/>
  <c r="O23" i="38"/>
  <c r="P23" i="38"/>
  <c r="D26" i="39"/>
  <c r="I10" i="33"/>
  <c r="I11" i="33"/>
  <c r="I15" i="33"/>
  <c r="I16" i="33"/>
  <c r="I17" i="33"/>
  <c r="I26" i="33"/>
  <c r="I30" i="33"/>
  <c r="I32" i="33"/>
  <c r="I34" i="33"/>
  <c r="I35" i="33"/>
  <c r="I37" i="33"/>
  <c r="I38" i="33"/>
  <c r="I23" i="33"/>
  <c r="O29" i="33"/>
  <c r="O30" i="33"/>
  <c r="O31" i="33"/>
  <c r="O32" i="33"/>
  <c r="O33" i="33"/>
  <c r="N29" i="33"/>
  <c r="N30" i="33"/>
  <c r="N31" i="33"/>
  <c r="N32" i="33"/>
  <c r="M29" i="33"/>
  <c r="M30" i="33"/>
  <c r="M31" i="33"/>
  <c r="M32" i="33"/>
  <c r="L29" i="33"/>
  <c r="L30" i="33"/>
  <c r="L31" i="33"/>
  <c r="I31" i="33" s="1"/>
  <c r="C32" i="33" s="1"/>
  <c r="L32" i="33"/>
  <c r="K32" i="33"/>
  <c r="K30" i="33"/>
  <c r="K29" i="33"/>
  <c r="K7" i="33"/>
  <c r="K8" i="33"/>
  <c r="K9" i="33"/>
  <c r="K10" i="33"/>
  <c r="K11" i="33"/>
  <c r="K6" i="33"/>
  <c r="K31" i="33"/>
  <c r="O7" i="33"/>
  <c r="L7" i="33"/>
  <c r="M7" i="33"/>
  <c r="N7" i="33"/>
  <c r="L9" i="33"/>
  <c r="M9" i="33"/>
  <c r="N9" i="33"/>
  <c r="O9" i="33"/>
  <c r="I9" i="33"/>
  <c r="L12" i="33"/>
  <c r="M12" i="33"/>
  <c r="N12" i="33"/>
  <c r="O12" i="33"/>
  <c r="L13" i="33"/>
  <c r="M13" i="33"/>
  <c r="N13" i="33"/>
  <c r="O13" i="33"/>
  <c r="L36" i="33"/>
  <c r="M36" i="33"/>
  <c r="N36" i="33"/>
  <c r="O36" i="33"/>
  <c r="L10" i="33"/>
  <c r="M10" i="33"/>
  <c r="N10" i="33"/>
  <c r="O10" i="33"/>
  <c r="L6" i="33"/>
  <c r="O6" i="33"/>
  <c r="M6" i="33"/>
  <c r="N6" i="33"/>
  <c r="L8" i="33"/>
  <c r="M8" i="33"/>
  <c r="N8" i="33"/>
  <c r="O8" i="33"/>
  <c r="L14" i="33"/>
  <c r="N14" i="33"/>
  <c r="M14" i="33"/>
  <c r="O14" i="33"/>
  <c r="L15" i="33"/>
  <c r="N15" i="33"/>
  <c r="M15" i="33"/>
  <c r="O15" i="33"/>
  <c r="L16" i="33"/>
  <c r="N16" i="33"/>
  <c r="M16" i="33"/>
  <c r="O16" i="33"/>
  <c r="L17" i="33"/>
  <c r="N17" i="33"/>
  <c r="M17" i="33"/>
  <c r="O17" i="33"/>
  <c r="L24" i="33"/>
  <c r="M24" i="33"/>
  <c r="N24" i="33"/>
  <c r="O24" i="33"/>
  <c r="L25" i="33"/>
  <c r="M25" i="33"/>
  <c r="O25" i="33"/>
  <c r="N25" i="33"/>
  <c r="L26" i="33"/>
  <c r="M26" i="33"/>
  <c r="O26" i="33"/>
  <c r="N26" i="33"/>
  <c r="L27" i="33"/>
  <c r="N27" i="33"/>
  <c r="M27" i="33"/>
  <c r="O27" i="33"/>
  <c r="L28" i="33"/>
  <c r="N28" i="33"/>
  <c r="M28" i="33"/>
  <c r="O28" i="33"/>
  <c r="L37" i="33"/>
  <c r="O37" i="33"/>
  <c r="L18" i="33"/>
  <c r="N18" i="33"/>
  <c r="M18" i="33"/>
  <c r="O18" i="33"/>
  <c r="L19" i="33"/>
  <c r="N19" i="33"/>
  <c r="M19" i="33"/>
  <c r="O19" i="33"/>
  <c r="L20" i="33"/>
  <c r="N20" i="33"/>
  <c r="M20" i="33"/>
  <c r="O20" i="33"/>
  <c r="L21" i="33"/>
  <c r="N21" i="33"/>
  <c r="M21" i="33"/>
  <c r="O21" i="33"/>
  <c r="L22" i="33"/>
  <c r="N22" i="33"/>
  <c r="M22" i="33"/>
  <c r="O22" i="33"/>
  <c r="L23" i="33"/>
  <c r="N23" i="33"/>
  <c r="M23" i="33"/>
  <c r="O23" i="33"/>
  <c r="K23" i="33"/>
  <c r="K22" i="33"/>
  <c r="K21" i="33"/>
  <c r="K20" i="33"/>
  <c r="K19" i="33"/>
  <c r="K18" i="33"/>
  <c r="K38" i="33"/>
  <c r="K37" i="33"/>
  <c r="K36" i="33"/>
  <c r="K35" i="33"/>
  <c r="K34" i="33"/>
  <c r="K33" i="33"/>
  <c r="K28" i="33"/>
  <c r="K27" i="33"/>
  <c r="K26" i="33"/>
  <c r="K25" i="33"/>
  <c r="K24" i="33"/>
  <c r="K17" i="33"/>
  <c r="K16" i="33"/>
  <c r="K15" i="33"/>
  <c r="K14" i="33"/>
  <c r="K13" i="33"/>
  <c r="K12" i="33"/>
  <c r="L11" i="33"/>
  <c r="M11" i="33"/>
  <c r="N11" i="33"/>
  <c r="O11" i="33"/>
  <c r="L33" i="33"/>
  <c r="M33" i="33"/>
  <c r="N33" i="33"/>
  <c r="L34" i="33"/>
  <c r="M34" i="33"/>
  <c r="N34" i="33"/>
  <c r="O34" i="33"/>
  <c r="L35" i="33"/>
  <c r="M35" i="33"/>
  <c r="N35" i="33"/>
  <c r="O35" i="33"/>
  <c r="M37" i="33"/>
  <c r="N37" i="33"/>
  <c r="L38" i="33"/>
  <c r="M38" i="33"/>
  <c r="N38" i="33"/>
  <c r="O38" i="33"/>
  <c r="J21" i="38" l="1"/>
  <c r="D22" i="38" s="1"/>
  <c r="D25" i="38"/>
  <c r="J8" i="38"/>
  <c r="J13" i="38"/>
  <c r="D13" i="38" s="1"/>
  <c r="J7" i="38"/>
  <c r="J6" i="38"/>
  <c r="D35" i="38"/>
  <c r="J18" i="38"/>
  <c r="I8" i="33"/>
  <c r="I13" i="33"/>
  <c r="I19" i="33"/>
  <c r="I21" i="33"/>
  <c r="I28" i="33"/>
  <c r="I14" i="33"/>
  <c r="I33" i="33"/>
  <c r="C34" i="33" s="1"/>
  <c r="D28" i="38"/>
  <c r="D31" i="38"/>
  <c r="D38" i="38"/>
  <c r="D33" i="38"/>
  <c r="J9" i="38"/>
  <c r="I18" i="33"/>
  <c r="I36" i="33"/>
  <c r="C37" i="33" s="1"/>
  <c r="I20" i="33"/>
  <c r="I25" i="33"/>
  <c r="I6" i="33"/>
  <c r="I29" i="33"/>
  <c r="C30" i="33" s="1"/>
  <c r="I12" i="33"/>
  <c r="C13" i="33" s="1"/>
  <c r="I22" i="33"/>
  <c r="I27" i="33"/>
  <c r="C28" i="33" s="1"/>
  <c r="I24" i="33"/>
  <c r="C25" i="33" s="1"/>
  <c r="I7" i="33"/>
  <c r="D19" i="38" l="1"/>
  <c r="C19" i="33"/>
  <c r="H39" i="33"/>
  <c r="D7" i="38"/>
  <c r="C7" i="33"/>
  <c r="I40" i="38" l="1"/>
</calcChain>
</file>

<file path=xl/sharedStrings.xml><?xml version="1.0" encoding="utf-8"?>
<sst xmlns="http://schemas.openxmlformats.org/spreadsheetml/2006/main" count="451" uniqueCount="136">
  <si>
    <t>費　目</t>
    <rPh sb="0" eb="1">
      <t>ヒ</t>
    </rPh>
    <rPh sb="2" eb="3">
      <t>メ</t>
    </rPh>
    <phoneticPr fontId="3"/>
  </si>
  <si>
    <t>摘　要</t>
    <rPh sb="0" eb="1">
      <t>テキ</t>
    </rPh>
    <rPh sb="2" eb="3">
      <t>ヨウ</t>
    </rPh>
    <phoneticPr fontId="3"/>
  </si>
  <si>
    <t>単価</t>
    <rPh sb="0" eb="2">
      <t>タンカ</t>
    </rPh>
    <phoneticPr fontId="3"/>
  </si>
  <si>
    <t>人数</t>
    <rPh sb="0" eb="2">
      <t>ニンズウ</t>
    </rPh>
    <phoneticPr fontId="3"/>
  </si>
  <si>
    <t>個数
部数</t>
    <rPh sb="0" eb="2">
      <t>コスウ</t>
    </rPh>
    <rPh sb="3" eb="5">
      <t>ブスウ</t>
    </rPh>
    <phoneticPr fontId="3"/>
  </si>
  <si>
    <t>回数</t>
    <rPh sb="0" eb="2">
      <t>カイスウ</t>
    </rPh>
    <phoneticPr fontId="3"/>
  </si>
  <si>
    <t>個数部数</t>
    <rPh sb="0" eb="2">
      <t>コスウ</t>
    </rPh>
    <rPh sb="2" eb="4">
      <t>ブスウ</t>
    </rPh>
    <phoneticPr fontId="3"/>
  </si>
  <si>
    <t>小計</t>
    <rPh sb="0" eb="2">
      <t>ショウケイ</t>
    </rPh>
    <phoneticPr fontId="3"/>
  </si>
  <si>
    <t>消耗品費</t>
    <rPh sb="0" eb="3">
      <t>ショウモウヒン</t>
    </rPh>
    <rPh sb="3" eb="4">
      <t>ヒ</t>
    </rPh>
    <phoneticPr fontId="3"/>
  </si>
  <si>
    <t>印刷製本費</t>
    <rPh sb="0" eb="2">
      <t>インサツ</t>
    </rPh>
    <rPh sb="2" eb="4">
      <t>セイホン</t>
    </rPh>
    <rPh sb="4" eb="5">
      <t>ヒ</t>
    </rPh>
    <phoneticPr fontId="3"/>
  </si>
  <si>
    <t>通信運搬費</t>
    <rPh sb="0" eb="2">
      <t>ツウシン</t>
    </rPh>
    <rPh sb="2" eb="5">
      <t>ウンパンヒ</t>
    </rPh>
    <phoneticPr fontId="3"/>
  </si>
  <si>
    <t>会議費</t>
    <rPh sb="0" eb="3">
      <t>カイギヒ</t>
    </rPh>
    <phoneticPr fontId="3"/>
  </si>
  <si>
    <t>教材費</t>
    <rPh sb="0" eb="3">
      <t>キョウザイヒ</t>
    </rPh>
    <phoneticPr fontId="3"/>
  </si>
  <si>
    <t>合　計　：</t>
    <rPh sb="0" eb="1">
      <t>ゴウ</t>
    </rPh>
    <rPh sb="2" eb="3">
      <t>ケイ</t>
    </rPh>
    <phoneticPr fontId="3"/>
  </si>
  <si>
    <t>単価
（円）</t>
    <rPh sb="0" eb="2">
      <t>タンカ</t>
    </rPh>
    <rPh sb="4" eb="5">
      <t>エン</t>
    </rPh>
    <phoneticPr fontId="3"/>
  </si>
  <si>
    <t>小計
（円）</t>
    <rPh sb="0" eb="1">
      <t>ショウ</t>
    </rPh>
    <rPh sb="1" eb="2">
      <t>ケイ</t>
    </rPh>
    <rPh sb="4" eb="5">
      <t>エン</t>
    </rPh>
    <phoneticPr fontId="3"/>
  </si>
  <si>
    <t>単価確認</t>
    <rPh sb="0" eb="2">
      <t>タンカ</t>
    </rPh>
    <rPh sb="2" eb="4">
      <t>カクニン</t>
    </rPh>
    <phoneticPr fontId="3"/>
  </si>
  <si>
    <t>安全管理員</t>
    <rPh sb="0" eb="2">
      <t>アンゼン</t>
    </rPh>
    <rPh sb="2" eb="5">
      <t>カンリイン</t>
    </rPh>
    <phoneticPr fontId="3"/>
  </si>
  <si>
    <t>ＰＣ用紙</t>
    <rPh sb="2" eb="4">
      <t>ヨウシ</t>
    </rPh>
    <phoneticPr fontId="3"/>
  </si>
  <si>
    <t>上質紙　厚口</t>
    <rPh sb="0" eb="3">
      <t>ジョウシツシ</t>
    </rPh>
    <rPh sb="4" eb="5">
      <t>アツ</t>
    </rPh>
    <rPh sb="5" eb="6">
      <t>クチ</t>
    </rPh>
    <phoneticPr fontId="3"/>
  </si>
  <si>
    <t>その他文房具</t>
    <rPh sb="2" eb="3">
      <t>タ</t>
    </rPh>
    <rPh sb="3" eb="6">
      <t>ブンボウグ</t>
    </rPh>
    <phoneticPr fontId="3"/>
  </si>
  <si>
    <t>チラシ</t>
    <phoneticPr fontId="3"/>
  </si>
  <si>
    <t>写真現像代</t>
    <rPh sb="0" eb="2">
      <t>シャシン</t>
    </rPh>
    <rPh sb="2" eb="5">
      <t>ゲンゾウダイ</t>
    </rPh>
    <phoneticPr fontId="3"/>
  </si>
  <si>
    <t>郵送費</t>
    <rPh sb="0" eb="3">
      <t>ユウソウヒ</t>
    </rPh>
    <phoneticPr fontId="3"/>
  </si>
  <si>
    <t>お茶代</t>
    <rPh sb="1" eb="3">
      <t>チャダイ</t>
    </rPh>
    <phoneticPr fontId="3"/>
  </si>
  <si>
    <t>ソフトボール</t>
    <phoneticPr fontId="3"/>
  </si>
  <si>
    <t>バドミントンセット</t>
    <phoneticPr fontId="3"/>
  </si>
  <si>
    <t>自治会館借り上げ</t>
    <rPh sb="0" eb="2">
      <t>ジチ</t>
    </rPh>
    <rPh sb="2" eb="4">
      <t>カイカン</t>
    </rPh>
    <rPh sb="4" eb="5">
      <t>カ</t>
    </rPh>
    <rPh sb="6" eb="7">
      <t>ア</t>
    </rPh>
    <phoneticPr fontId="3"/>
  </si>
  <si>
    <t>様式３</t>
    <rPh sb="0" eb="2">
      <t>ヨウシキ</t>
    </rPh>
    <phoneticPr fontId="3"/>
  </si>
  <si>
    <t>　※上限10,000円</t>
    <rPh sb="2" eb="4">
      <t>ジョウゲン</t>
    </rPh>
    <rPh sb="10" eb="11">
      <t>エン</t>
    </rPh>
    <phoneticPr fontId="3"/>
  </si>
  <si>
    <t>百人一首</t>
    <rPh sb="0" eb="2">
      <t>ヒャクニン</t>
    </rPh>
    <phoneticPr fontId="3"/>
  </si>
  <si>
    <t>研修交通費</t>
    <rPh sb="0" eb="2">
      <t>ケンシュウ</t>
    </rPh>
    <rPh sb="2" eb="5">
      <t>コウツウヒ</t>
    </rPh>
    <phoneticPr fontId="3"/>
  </si>
  <si>
    <t>謝礼金</t>
    <rPh sb="0" eb="3">
      <t>シャレイキン</t>
    </rPh>
    <phoneticPr fontId="3"/>
  </si>
  <si>
    <t>借料</t>
    <rPh sb="0" eb="2">
      <t>シャクリョウ</t>
    </rPh>
    <phoneticPr fontId="3"/>
  </si>
  <si>
    <t>役務費</t>
    <rPh sb="0" eb="2">
      <t>エキム</t>
    </rPh>
    <rPh sb="2" eb="3">
      <t>ヒ</t>
    </rPh>
    <phoneticPr fontId="3"/>
  </si>
  <si>
    <t>振込手数料</t>
    <rPh sb="0" eb="2">
      <t>フリコミ</t>
    </rPh>
    <rPh sb="2" eb="5">
      <t>テスウリョウ</t>
    </rPh>
    <phoneticPr fontId="3"/>
  </si>
  <si>
    <t>旅費</t>
    <rPh sb="0" eb="2">
      <t>リョヒ</t>
    </rPh>
    <phoneticPr fontId="3"/>
  </si>
  <si>
    <t>小計　</t>
    <rPh sb="0" eb="1">
      <t>ショウ</t>
    </rPh>
    <rPh sb="1" eb="2">
      <t>ケイ</t>
    </rPh>
    <phoneticPr fontId="3"/>
  </si>
  <si>
    <t>様式1</t>
    <rPh sb="0" eb="2">
      <t>ヨウシキ</t>
    </rPh>
    <phoneticPr fontId="3"/>
  </si>
  <si>
    <t>とよなか地域子ども教室事業実施</t>
    <rPh sb="4" eb="7">
      <t>チイキコ</t>
    </rPh>
    <rPh sb="9" eb="11">
      <t>キョウシツ</t>
    </rPh>
    <rPh sb="11" eb="13">
      <t>ジギョウ</t>
    </rPh>
    <rPh sb="13" eb="15">
      <t>ジッシ</t>
    </rPh>
    <phoneticPr fontId="3"/>
  </si>
  <si>
    <t>日</t>
    <rPh sb="0" eb="1">
      <t>ニチ</t>
    </rPh>
    <phoneticPr fontId="3"/>
  </si>
  <si>
    <t>月</t>
    <rPh sb="0" eb="1">
      <t>ゲツ</t>
    </rPh>
    <phoneticPr fontId="3"/>
  </si>
  <si>
    <t>年）</t>
    <rPh sb="0" eb="1">
      <t>ネン</t>
    </rPh>
    <phoneticPr fontId="3"/>
  </si>
  <si>
    <t>年（</t>
    <rPh sb="0" eb="1">
      <t>ネン</t>
    </rPh>
    <phoneticPr fontId="3"/>
  </si>
  <si>
    <t>令和</t>
    <rPh sb="0" eb="2">
      <t>レイワ</t>
    </rPh>
    <phoneticPr fontId="3"/>
  </si>
  <si>
    <t>豊中市教育長　様</t>
    <rPh sb="0" eb="6">
      <t>トヨナカシキョウイクチョウ</t>
    </rPh>
    <rPh sb="7" eb="8">
      <t>サマ</t>
    </rPh>
    <phoneticPr fontId="3"/>
  </si>
  <si>
    <t>申込書　教室名</t>
    <rPh sb="0" eb="3">
      <t>モウシコミショ</t>
    </rPh>
    <rPh sb="4" eb="7">
      <t>キョウシツメイ</t>
    </rPh>
    <phoneticPr fontId="3"/>
  </si>
  <si>
    <t>代表者</t>
    <rPh sb="0" eb="2">
      <t>ダイヒョウ</t>
    </rPh>
    <rPh sb="2" eb="3">
      <t>シャ</t>
    </rPh>
    <phoneticPr fontId="3"/>
  </si>
  <si>
    <t>年度（</t>
    <rPh sb="0" eb="2">
      <t>ネンド</t>
    </rPh>
    <phoneticPr fontId="3"/>
  </si>
  <si>
    <t>添付書類</t>
    <rPh sb="0" eb="4">
      <t>テンプショルイ</t>
    </rPh>
    <phoneticPr fontId="3"/>
  </si>
  <si>
    <t>・事業計画書（様式2）</t>
    <rPh sb="1" eb="6">
      <t>ジギョウケイカクショ</t>
    </rPh>
    <rPh sb="7" eb="9">
      <t>ヨウシキ</t>
    </rPh>
    <phoneticPr fontId="3"/>
  </si>
  <si>
    <t>・事業経費予算書（様式3）</t>
    <rPh sb="1" eb="3">
      <t>ジギョウ</t>
    </rPh>
    <rPh sb="3" eb="5">
      <t>ケイヒ</t>
    </rPh>
    <rPh sb="5" eb="8">
      <t>ヨサンショ</t>
    </rPh>
    <rPh sb="9" eb="11">
      <t>ヨウシキ</t>
    </rPh>
    <phoneticPr fontId="3"/>
  </si>
  <si>
    <t>・組織体制（様式4）</t>
    <rPh sb="1" eb="5">
      <t>ソシキタイセイ</t>
    </rPh>
    <rPh sb="6" eb="8">
      <t>ヨウシキ</t>
    </rPh>
    <phoneticPr fontId="3"/>
  </si>
  <si>
    <t>申　　込　　書</t>
    <rPh sb="0" eb="1">
      <t>サル</t>
    </rPh>
    <rPh sb="3" eb="4">
      <t>コ</t>
    </rPh>
    <rPh sb="6" eb="7">
      <t>ショ</t>
    </rPh>
    <phoneticPr fontId="3"/>
  </si>
  <si>
    <t>　令和</t>
    <rPh sb="0" eb="3">
      <t>レイワ</t>
    </rPh>
    <phoneticPr fontId="3"/>
  </si>
  <si>
    <t>年度）において、とよなか地域子ども教室事業を実施しますので、</t>
    <rPh sb="0" eb="2">
      <t>ネンド</t>
    </rPh>
    <rPh sb="12" eb="15">
      <t>チイキコ</t>
    </rPh>
    <rPh sb="17" eb="21">
      <t>キョウシツジギョウ</t>
    </rPh>
    <rPh sb="22" eb="24">
      <t>ジッシ</t>
    </rPh>
    <phoneticPr fontId="3"/>
  </si>
  <si>
    <t>関係書類を添えて申し込みます。</t>
    <rPh sb="0" eb="4">
      <t>カンケイショルイ</t>
    </rPh>
    <rPh sb="5" eb="6">
      <t>ソ</t>
    </rPh>
    <rPh sb="8" eb="9">
      <t>モウ</t>
    </rPh>
    <rPh sb="10" eb="11">
      <t>コ</t>
    </rPh>
    <phoneticPr fontId="3"/>
  </si>
  <si>
    <t>事業経費予算書　教室名：</t>
    <rPh sb="0" eb="2">
      <t>ジギョウ</t>
    </rPh>
    <rPh sb="2" eb="4">
      <t>ケイヒ</t>
    </rPh>
    <rPh sb="4" eb="6">
      <t>ヨサン</t>
    </rPh>
    <rPh sb="6" eb="7">
      <t>ショ</t>
    </rPh>
    <rPh sb="8" eb="10">
      <t>キョウシツ</t>
    </rPh>
    <rPh sb="10" eb="11">
      <t>メイ</t>
    </rPh>
    <rPh sb="11" eb="12">
      <t>チメイ</t>
    </rPh>
    <phoneticPr fontId="3"/>
  </si>
  <si>
    <t>教室名</t>
  </si>
  <si>
    <t>実施場所</t>
  </si>
  <si>
    <t>実施日数</t>
  </si>
  <si>
    <t>平　日</t>
  </si>
  <si>
    <t>土・日その他</t>
  </si>
  <si>
    <t>マニュアルの作成</t>
  </si>
  <si>
    <t>有</t>
  </si>
  <si>
    <t>無</t>
  </si>
  <si>
    <t>関係機関との連携</t>
  </si>
  <si>
    <t>活動周辺への周知</t>
  </si>
  <si>
    <t>事故発生時での連絡体制の確立</t>
  </si>
  <si>
    <t>行事名</t>
  </si>
  <si>
    <t>活動予定場所</t>
  </si>
  <si>
    <t>実施予定日</t>
  </si>
  <si>
    <t>開催予定数</t>
  </si>
  <si>
    <t>平日</t>
  </si>
  <si>
    <t>休日</t>
  </si>
  <si>
    <t>回</t>
  </si>
  <si>
    <t>参加者の
募集方法</t>
    <phoneticPr fontId="3"/>
  </si>
  <si>
    <t>連絡会議
の開催</t>
    <phoneticPr fontId="3"/>
  </si>
  <si>
    <t>安全対策
の概要</t>
    <phoneticPr fontId="3"/>
  </si>
  <si>
    <t>主な
活動内容</t>
    <phoneticPr fontId="3"/>
  </si>
  <si>
    <t>年間開催日数</t>
    <phoneticPr fontId="3"/>
  </si>
  <si>
    <t>日</t>
    <phoneticPr fontId="3"/>
  </si>
  <si>
    <t>事前申し込み</t>
    <phoneticPr fontId="3"/>
  </si>
  <si>
    <t>チラシ配布</t>
    <phoneticPr fontId="3"/>
  </si>
  <si>
    <t>有</t>
    <rPh sb="0" eb="1">
      <t>アリ</t>
    </rPh>
    <phoneticPr fontId="3"/>
  </si>
  <si>
    <t>無</t>
    <rPh sb="0" eb="1">
      <t>ナ</t>
    </rPh>
    <phoneticPr fontId="3"/>
  </si>
  <si>
    <t>回</t>
    <rPh sb="0" eb="1">
      <t>カイ</t>
    </rPh>
    <phoneticPr fontId="3"/>
  </si>
  <si>
    <t>無</t>
    <rPh sb="0" eb="1">
      <t>ナシ</t>
    </rPh>
    <phoneticPr fontId="3"/>
  </si>
  <si>
    <t>様式２</t>
    <rPh sb="0" eb="2">
      <t>ヨウシキ</t>
    </rPh>
    <phoneticPr fontId="3"/>
  </si>
  <si>
    <t>事業計画書</t>
    <rPh sb="0" eb="5">
      <t>ジギョウケイカクショ</t>
    </rPh>
    <phoneticPr fontId="3"/>
  </si>
  <si>
    <t>　　　　年</t>
    <rPh sb="4" eb="5">
      <t>ネン</t>
    </rPh>
    <phoneticPr fontId="3"/>
  </si>
  <si>
    <t>バスケットボール教室</t>
    <rPh sb="8" eb="10">
      <t>キョウシツ</t>
    </rPh>
    <phoneticPr fontId="3"/>
  </si>
  <si>
    <t>サッカー教室</t>
    <rPh sb="4" eb="6">
      <t>キョウシツ</t>
    </rPh>
    <phoneticPr fontId="3"/>
  </si>
  <si>
    <t>豊中小学校グラウンド</t>
    <rPh sb="0" eb="5">
      <t>トヨナカショウガッコウ</t>
    </rPh>
    <phoneticPr fontId="3"/>
  </si>
  <si>
    <t>豊中小学校体育館</t>
    <rPh sb="0" eb="8">
      <t>トヨナカショウガッコウタイイクカン</t>
    </rPh>
    <phoneticPr fontId="3"/>
  </si>
  <si>
    <t>工作教室</t>
    <rPh sb="0" eb="4">
      <t>コウサクキョウシツ</t>
    </rPh>
    <phoneticPr fontId="3"/>
  </si>
  <si>
    <t>豊中小学校図工室</t>
    <rPh sb="0" eb="8">
      <t>トヨナカショウガッコウズコウシツ</t>
    </rPh>
    <phoneticPr fontId="3"/>
  </si>
  <si>
    <t>茶道教室</t>
    <rPh sb="0" eb="4">
      <t>サドウキョウシツ</t>
    </rPh>
    <phoneticPr fontId="3"/>
  </si>
  <si>
    <t>豊中公民館会議室</t>
    <rPh sb="0" eb="8">
      <t>トヨナカコウミンカンカイギシツ</t>
    </rPh>
    <phoneticPr fontId="3"/>
  </si>
  <si>
    <t>豊中小学校子ども教室</t>
    <rPh sb="0" eb="6">
      <t>トヨナカショウガッコウコ</t>
    </rPh>
    <rPh sb="8" eb="10">
      <t>キョウシツ</t>
    </rPh>
    <phoneticPr fontId="3"/>
  </si>
  <si>
    <t>豊中小学校、豊中公民館　他</t>
    <rPh sb="0" eb="5">
      <t>トヨナカショウガッコウ</t>
    </rPh>
    <rPh sb="6" eb="11">
      <t>トヨナカコウミンカン</t>
    </rPh>
    <rPh sb="12" eb="13">
      <t>ホカ</t>
    </rPh>
    <phoneticPr fontId="3"/>
  </si>
  <si>
    <t>事業経費予算書　教室名： 　　　　　○○ 子ども教室</t>
    <rPh sb="0" eb="2">
      <t>ジギョウ</t>
    </rPh>
    <rPh sb="2" eb="4">
      <t>ケイヒ</t>
    </rPh>
    <rPh sb="4" eb="6">
      <t>ヨサン</t>
    </rPh>
    <rPh sb="6" eb="7">
      <t>ショ</t>
    </rPh>
    <rPh sb="8" eb="10">
      <t>キョウシツ</t>
    </rPh>
    <rPh sb="10" eb="11">
      <t>メイ</t>
    </rPh>
    <rPh sb="11" eb="12">
      <t>チメイ</t>
    </rPh>
    <rPh sb="21" eb="22">
      <t>コ</t>
    </rPh>
    <rPh sb="24" eb="26">
      <t>キョウシツ</t>
    </rPh>
    <phoneticPr fontId="3"/>
  </si>
  <si>
    <t>氏名</t>
    <rPh sb="0" eb="2">
      <t>シメイ</t>
    </rPh>
    <phoneticPr fontId="3"/>
  </si>
  <si>
    <t>住所</t>
    <rPh sb="0" eb="2">
      <t>ジュウショ</t>
    </rPh>
    <phoneticPr fontId="3"/>
  </si>
  <si>
    <t>代表</t>
    <rPh sb="0" eb="2">
      <t>ダイヒョウ</t>
    </rPh>
    <phoneticPr fontId="3"/>
  </si>
  <si>
    <t>会計</t>
    <rPh sb="0" eb="2">
      <t>カイケイ</t>
    </rPh>
    <phoneticPr fontId="3"/>
  </si>
  <si>
    <t>電話番号</t>
    <rPh sb="0" eb="2">
      <t>デンワ</t>
    </rPh>
    <rPh sb="2" eb="4">
      <t>バンゴウ</t>
    </rPh>
    <phoneticPr fontId="3"/>
  </si>
  <si>
    <t>〒</t>
    <phoneticPr fontId="3"/>
  </si>
  <si>
    <t>-</t>
    <phoneticPr fontId="3"/>
  </si>
  <si>
    <t>gmail.com</t>
    <phoneticPr fontId="3"/>
  </si>
  <si>
    <t>yahoo.co.jp</t>
    <phoneticPr fontId="3"/>
  </si>
  <si>
    <t>docomo.ne.jp</t>
    <phoneticPr fontId="3"/>
  </si>
  <si>
    <t>ezweb.ne.jp</t>
    <phoneticPr fontId="3"/>
  </si>
  <si>
    <t>softbank.ne.jp</t>
    <phoneticPr fontId="3"/>
  </si>
  <si>
    <t>icloud.com</t>
    <phoneticPr fontId="3"/>
  </si>
  <si>
    <t>nifty.com</t>
    <phoneticPr fontId="3"/>
  </si>
  <si>
    <t>outlook.jp</t>
    <phoneticPr fontId="3"/>
  </si>
  <si>
    <t>＠</t>
    <phoneticPr fontId="3"/>
  </si>
  <si>
    <t>mail</t>
    <phoneticPr fontId="3"/>
  </si>
  <si>
    <t>（その他ドメインは→に記入ください）</t>
    <rPh sb="3" eb="4">
      <t>タ</t>
    </rPh>
    <rPh sb="11" eb="13">
      <t>キニュウ</t>
    </rPh>
    <phoneticPr fontId="3"/>
  </si>
  <si>
    <t>ｰ</t>
    <phoneticPr fontId="3"/>
  </si>
  <si>
    <t>窓口担当者（連絡先）</t>
    <rPh sb="0" eb="2">
      <t>マドグチ</t>
    </rPh>
    <rPh sb="2" eb="5">
      <t>タントウシャ</t>
    </rPh>
    <rPh sb="6" eb="9">
      <t>レンラクサキ</t>
    </rPh>
    <phoneticPr fontId="3"/>
  </si>
  <si>
    <t>副代表</t>
    <rPh sb="0" eb="1">
      <t>フク</t>
    </rPh>
    <rPh sb="1" eb="3">
      <t>ダイヒョウ</t>
    </rPh>
    <phoneticPr fontId="3"/>
  </si>
  <si>
    <t>会計監査</t>
    <rPh sb="0" eb="2">
      <t>カイケイ</t>
    </rPh>
    <rPh sb="2" eb="4">
      <t>カンサ</t>
    </rPh>
    <phoneticPr fontId="3"/>
  </si>
  <si>
    <t>　備考・自由記入欄</t>
    <rPh sb="1" eb="3">
      <t>ビコウ</t>
    </rPh>
    <rPh sb="4" eb="9">
      <t>ジユウキニュウラン</t>
    </rPh>
    <phoneticPr fontId="3"/>
  </si>
  <si>
    <r>
      <t>　《 安全管理員等名簿 》　</t>
    </r>
    <r>
      <rPr>
        <sz val="12"/>
        <rFont val="ＭＳ Ｐゴシック"/>
        <family val="3"/>
        <charset val="128"/>
      </rPr>
      <t>… 安全管理員等、１P目に記載の方以外について記入ください。</t>
    </r>
    <rPh sb="3" eb="8">
      <t>アンゼンカンリイン</t>
    </rPh>
    <rPh sb="8" eb="9">
      <t>トウ</t>
    </rPh>
    <rPh sb="9" eb="11">
      <t>メイボ</t>
    </rPh>
    <rPh sb="16" eb="22">
      <t>アンゼンカンリイントウ</t>
    </rPh>
    <rPh sb="24" eb="33">
      <t>pメニキサイノカタイガイ</t>
    </rPh>
    <rPh sb="37" eb="39">
      <t>キニュウ</t>
    </rPh>
    <phoneticPr fontId="3"/>
  </si>
  <si>
    <t>組 織 体 制</t>
    <rPh sb="0" eb="1">
      <t>グミ</t>
    </rPh>
    <rPh sb="2" eb="3">
      <t>オリ</t>
    </rPh>
    <rPh sb="4" eb="5">
      <t>カラダ</t>
    </rPh>
    <rPh sb="6" eb="7">
      <t>セイ</t>
    </rPh>
    <phoneticPr fontId="3"/>
  </si>
  <si>
    <t>教室名</t>
    <rPh sb="0" eb="3">
      <t>キョウシツメイ</t>
    </rPh>
    <phoneticPr fontId="3"/>
  </si>
  <si>
    <t>構成団体</t>
    <rPh sb="0" eb="4">
      <t>コウセイダンタイ</t>
    </rPh>
    <phoneticPr fontId="3"/>
  </si>
  <si>
    <t>受益者負担枠外</t>
    <rPh sb="0" eb="6">
      <t>ジュエキシャフタンワクガイ</t>
    </rPh>
    <phoneticPr fontId="3"/>
  </si>
  <si>
    <t>※単価500円以下、上限30,000円以下</t>
    <rPh sb="0" eb="2">
      <t>タンカ</t>
    </rPh>
    <rPh sb="6" eb="7">
      <t>エン</t>
    </rPh>
    <rPh sb="7" eb="9">
      <t>イカ</t>
    </rPh>
    <rPh sb="9" eb="11">
      <t>ジョウゲン</t>
    </rPh>
    <rPh sb="19" eb="21">
      <t>イカ</t>
    </rPh>
    <phoneticPr fontId="3"/>
  </si>
  <si>
    <t>工作教室　工作キット</t>
    <rPh sb="0" eb="4">
      <t>コウサクキョウシツ</t>
    </rPh>
    <rPh sb="5" eb="7">
      <t>コウサク</t>
    </rPh>
    <phoneticPr fontId="3"/>
  </si>
  <si>
    <t>料理教室　食材</t>
    <rPh sb="0" eb="4">
      <t>リョウリキョウシツ</t>
    </rPh>
    <rPh sb="5" eb="7">
      <t>ショクザイ</t>
    </rPh>
    <phoneticPr fontId="3"/>
  </si>
  <si>
    <t>※安全管理員は
　１日1回1,200円まで
※講師謝礼は1回5,000円まで</t>
    <rPh sb="1" eb="3">
      <t>アンゼン</t>
    </rPh>
    <rPh sb="3" eb="5">
      <t>カンリ</t>
    </rPh>
    <rPh sb="5" eb="6">
      <t>イン</t>
    </rPh>
    <rPh sb="10" eb="11">
      <t>ニチ</t>
    </rPh>
    <rPh sb="12" eb="13">
      <t>カイ</t>
    </rPh>
    <rPh sb="18" eb="19">
      <t>エン</t>
    </rPh>
    <rPh sb="23" eb="25">
      <t>コウシ</t>
    </rPh>
    <rPh sb="25" eb="27">
      <t>シャレイ</t>
    </rPh>
    <rPh sb="29" eb="30">
      <t>カイ</t>
    </rPh>
    <rPh sb="35" eb="36">
      <t>エン</t>
    </rPh>
    <phoneticPr fontId="3"/>
  </si>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</sst>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円&quot;"/>
    <numFmt numFmtId="177" formatCode="&quot;× &quot;#,##0"/>
    <numFmt numFmtId="178" formatCode="&quot;（ &quot;#,##0&quot; 円）&quot;"/>
    <numFmt numFmtId="179" formatCode="#,###&quot;円&quot;"/>
  </numFmts>
  <fonts count="31" x14ac:knownFonts="1">
    <font>
      <sz val="11"/>
      <name val="ＭＳ Ｐゴシック"/>
      <family val="3"/>
      <charset val="128"/>
    </font>
    <font>
      <sz val="11"/>
      <name val="ＭＳ Ｐゴシック"/>
      <family val="3"/>
      <charset val="128"/>
    </font>
    <font>
      <u/>
      <sz val="6.6"/>
      <color indexed="12"/>
      <name val="ＭＳ Ｐゴシック"/>
      <family val="3"/>
      <charset val="128"/>
    </font>
    <font>
      <sz val="6"/>
      <name val="ＭＳ Ｐゴシック"/>
      <family val="3"/>
      <charset val="128"/>
    </font>
    <font>
      <sz val="14"/>
      <color indexed="53"/>
      <name val="ＭＳ Ｐゴシック"/>
      <family val="3"/>
      <charset val="128"/>
    </font>
    <font>
      <sz val="14"/>
      <name val="ＭＳ Ｐゴシック"/>
      <family val="3"/>
      <charset val="128"/>
    </font>
    <font>
      <sz val="16"/>
      <color indexed="53"/>
      <name val="ＭＳ Ｐゴシック"/>
      <family val="3"/>
      <charset val="128"/>
    </font>
    <font>
      <sz val="10"/>
      <name val="ＭＳ Ｐゴシック"/>
      <family val="3"/>
      <charset val="128"/>
    </font>
    <font>
      <sz val="12"/>
      <name val="ＭＳ Ｐゴシック"/>
      <family val="3"/>
      <charset val="128"/>
    </font>
    <font>
      <sz val="14"/>
      <color indexed="10"/>
      <name val="ＭＳ Ｐゴシック"/>
      <family val="3"/>
      <charset val="128"/>
    </font>
    <font>
      <sz val="16"/>
      <color indexed="10"/>
      <name val="ＭＳ Ｐゴシック"/>
      <family val="3"/>
      <charset val="128"/>
    </font>
    <font>
      <sz val="12"/>
      <name val="HG創英角ﾎﾟｯﾌﾟ体"/>
      <family val="3"/>
      <charset val="128"/>
    </font>
    <font>
      <sz val="11"/>
      <name val="HG創英角ﾎﾟｯﾌﾟ体"/>
      <family val="3"/>
      <charset val="128"/>
    </font>
    <font>
      <sz val="14"/>
      <name val="HG創英角ﾎﾟｯﾌﾟ体"/>
      <family val="3"/>
      <charset val="128"/>
    </font>
    <font>
      <sz val="10"/>
      <name val="HG創英角ﾎﾟｯﾌﾟ体"/>
      <family val="3"/>
      <charset val="128"/>
    </font>
    <font>
      <sz val="11"/>
      <name val="HG丸ｺﾞｼｯｸM-PRO"/>
      <family val="3"/>
      <charset val="128"/>
    </font>
    <font>
      <b/>
      <sz val="14"/>
      <name val="ＭＳ Ｐゴシック"/>
      <family val="3"/>
      <charset val="128"/>
    </font>
    <font>
      <sz val="10"/>
      <name val="HG丸ｺﾞｼｯｸM-PRO"/>
      <family val="3"/>
      <charset val="128"/>
    </font>
    <font>
      <sz val="16"/>
      <name val="ＭＳ Ｐゴシック"/>
      <family val="3"/>
      <charset val="128"/>
    </font>
    <font>
      <sz val="11"/>
      <name val="ＭＳ Ｐ明朝"/>
      <family val="1"/>
      <charset val="128"/>
    </font>
    <font>
      <sz val="18"/>
      <name val="ＭＳ Ｐ明朝"/>
      <family val="1"/>
      <charset val="128"/>
    </font>
    <font>
      <sz val="12"/>
      <name val="ＭＳ Ｐ明朝"/>
      <family val="1"/>
      <charset val="128"/>
    </font>
    <font>
      <sz val="11"/>
      <name val="ＭＳ 明朝"/>
      <family val="1"/>
      <charset val="128"/>
    </font>
    <font>
      <sz val="11"/>
      <name val="Century"/>
      <family val="1"/>
    </font>
    <font>
      <sz val="16"/>
      <name val="Century"/>
      <family val="1"/>
    </font>
    <font>
      <sz val="16"/>
      <name val="ＭＳ Ｐ明朝"/>
      <family val="1"/>
      <charset val="128"/>
    </font>
    <font>
      <sz val="12"/>
      <name val="ＭＳ 明朝"/>
      <family val="1"/>
      <charset val="128"/>
    </font>
    <font>
      <sz val="14"/>
      <name val="ＭＳ 明朝"/>
      <family val="1"/>
      <charset val="128"/>
    </font>
    <font>
      <b/>
      <sz val="16"/>
      <name val="ＭＳ Ｐゴシック"/>
      <family val="3"/>
      <charset val="128"/>
    </font>
    <font>
      <b/>
      <sz val="18"/>
      <name val="ＭＳ Ｐゴシック"/>
      <family val="3"/>
      <charset val="128"/>
    </font>
    <font>
      <b/>
      <sz val="2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7" tint="0.59996337778862885"/>
        <bgColor indexed="64"/>
      </patternFill>
    </fill>
    <fill>
      <patternFill patternType="solid">
        <fgColor theme="0"/>
        <bgColor indexed="64"/>
      </patternFill>
    </fill>
  </fills>
  <borders count="39">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style="thin">
        <color indexed="64"/>
      </bottom>
      <diagonal/>
    </border>
    <border>
      <left/>
      <right/>
      <top style="hair">
        <color indexed="64"/>
      </top>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247">
    <xf numFmtId="0" fontId="0" fillId="0" borderId="0" xfId="0">
      <alignment vertical="center"/>
    </xf>
    <xf numFmtId="38" fontId="1" fillId="2" borderId="0" xfId="2" applyFill="1" applyAlignment="1" applyProtection="1">
      <alignment horizontal="center" vertical="center"/>
    </xf>
    <xf numFmtId="0" fontId="4" fillId="2" borderId="0" xfId="1" applyFont="1" applyFill="1" applyAlignment="1" applyProtection="1">
      <alignment vertical="center"/>
    </xf>
    <xf numFmtId="38" fontId="5" fillId="2" borderId="0" xfId="2" applyFont="1" applyFill="1" applyAlignment="1" applyProtection="1">
      <alignment horizontal="center" vertical="center"/>
    </xf>
    <xf numFmtId="38" fontId="1" fillId="2" borderId="0" xfId="2" applyFill="1" applyProtection="1">
      <alignment vertical="center"/>
    </xf>
    <xf numFmtId="0" fontId="6" fillId="2" borderId="0" xfId="1" applyFont="1" applyFill="1" applyAlignment="1" applyProtection="1">
      <alignment vertical="center"/>
    </xf>
    <xf numFmtId="38" fontId="5" fillId="2" borderId="0" xfId="2" applyFont="1" applyFill="1" applyAlignment="1" applyProtection="1">
      <alignment horizontal="center" vertical="center" wrapText="1"/>
    </xf>
    <xf numFmtId="38" fontId="5" fillId="2" borderId="1" xfId="2" applyFont="1" applyFill="1" applyBorder="1" applyAlignment="1" applyProtection="1">
      <alignment horizontal="center" vertical="center"/>
    </xf>
    <xf numFmtId="38" fontId="5" fillId="2" borderId="1" xfId="2" applyFont="1" applyFill="1" applyBorder="1" applyAlignment="1" applyProtection="1">
      <alignment horizontal="center" vertical="center" wrapText="1"/>
    </xf>
    <xf numFmtId="38" fontId="5" fillId="2" borderId="2" xfId="2" applyFont="1" applyFill="1" applyBorder="1" applyAlignment="1" applyProtection="1">
      <alignment horizontal="center" vertical="center" wrapText="1"/>
    </xf>
    <xf numFmtId="38" fontId="5" fillId="2" borderId="0" xfId="2" applyFont="1" applyFill="1" applyBorder="1" applyAlignment="1" applyProtection="1">
      <alignment horizontal="center" vertical="center" wrapText="1"/>
    </xf>
    <xf numFmtId="38" fontId="5" fillId="2" borderId="0" xfId="2" applyFont="1" applyFill="1" applyProtection="1">
      <alignment vertical="center"/>
    </xf>
    <xf numFmtId="38" fontId="1" fillId="2" borderId="0" xfId="2" quotePrefix="1" applyFont="1" applyFill="1" applyAlignment="1" applyProtection="1">
      <alignment horizontal="center" vertical="center"/>
    </xf>
    <xf numFmtId="38" fontId="5" fillId="2" borderId="3" xfId="2" applyFont="1" applyFill="1" applyBorder="1" applyAlignment="1" applyProtection="1">
      <alignment horizontal="center" vertical="center"/>
    </xf>
    <xf numFmtId="38" fontId="8" fillId="2" borderId="0" xfId="2" applyFont="1" applyFill="1" applyBorder="1" applyAlignment="1" applyProtection="1">
      <alignment vertical="center" shrinkToFit="1"/>
    </xf>
    <xf numFmtId="176" fontId="5" fillId="2" borderId="5" xfId="2" quotePrefix="1" applyNumberFormat="1" applyFont="1" applyFill="1" applyBorder="1" applyAlignment="1" applyProtection="1">
      <alignment vertical="center"/>
    </xf>
    <xf numFmtId="38" fontId="5" fillId="2" borderId="6" xfId="2" applyFont="1" applyFill="1" applyBorder="1" applyAlignment="1" applyProtection="1">
      <alignment horizontal="center" vertical="center"/>
    </xf>
    <xf numFmtId="38" fontId="5" fillId="2" borderId="6" xfId="2" applyFont="1" applyFill="1" applyBorder="1" applyAlignment="1" applyProtection="1">
      <alignment horizontal="center" vertical="center" shrinkToFit="1"/>
    </xf>
    <xf numFmtId="176" fontId="5" fillId="2" borderId="0" xfId="2" quotePrefix="1" applyNumberFormat="1" applyFont="1" applyFill="1" applyBorder="1" applyAlignment="1" applyProtection="1">
      <alignment vertical="center" shrinkToFit="1"/>
    </xf>
    <xf numFmtId="38" fontId="1" fillId="2" borderId="0" xfId="2" applyFill="1" applyBorder="1" applyProtection="1">
      <alignment vertical="center"/>
    </xf>
    <xf numFmtId="38" fontId="9" fillId="2" borderId="0" xfId="2" applyFont="1" applyFill="1" applyProtection="1">
      <alignment vertical="center"/>
    </xf>
    <xf numFmtId="38" fontId="10" fillId="2" borderId="0" xfId="2" quotePrefix="1" applyFont="1" applyFill="1" applyAlignment="1" applyProtection="1">
      <alignment horizontal="center" vertical="center"/>
    </xf>
    <xf numFmtId="176" fontId="8" fillId="2" borderId="7" xfId="2" applyNumberFormat="1" applyFont="1" applyFill="1" applyBorder="1" applyAlignment="1" applyProtection="1">
      <alignment vertical="center" shrinkToFit="1"/>
    </xf>
    <xf numFmtId="178" fontId="1" fillId="2" borderId="6" xfId="2" applyNumberFormat="1" applyFill="1" applyBorder="1" applyAlignment="1" applyProtection="1">
      <alignment horizontal="left" vertical="center"/>
    </xf>
    <xf numFmtId="38" fontId="1" fillId="2" borderId="6" xfId="2" applyFill="1" applyBorder="1" applyProtection="1">
      <alignment vertical="center"/>
    </xf>
    <xf numFmtId="176" fontId="5" fillId="2" borderId="5" xfId="2" applyNumberFormat="1" applyFont="1" applyFill="1" applyBorder="1" applyAlignment="1" applyProtection="1">
      <alignment vertical="center"/>
    </xf>
    <xf numFmtId="38" fontId="8" fillId="2" borderId="0" xfId="2" applyFont="1" applyFill="1" applyAlignment="1" applyProtection="1">
      <alignment horizontal="center" vertical="center"/>
    </xf>
    <xf numFmtId="38" fontId="8" fillId="2" borderId="0" xfId="2" applyFont="1" applyFill="1" applyProtection="1">
      <alignment vertical="center"/>
    </xf>
    <xf numFmtId="176" fontId="11" fillId="2" borderId="7" xfId="2" applyNumberFormat="1" applyFont="1" applyFill="1" applyBorder="1" applyAlignment="1" applyProtection="1">
      <alignment vertical="center" shrinkToFit="1"/>
    </xf>
    <xf numFmtId="38" fontId="12" fillId="2" borderId="6" xfId="2" applyFont="1" applyFill="1" applyBorder="1" applyProtection="1">
      <alignment vertical="center"/>
    </xf>
    <xf numFmtId="176" fontId="13" fillId="2" borderId="5" xfId="2" applyNumberFormat="1" applyFont="1" applyFill="1" applyBorder="1" applyAlignment="1" applyProtection="1">
      <alignment vertical="center"/>
    </xf>
    <xf numFmtId="176" fontId="13" fillId="2" borderId="5" xfId="2" quotePrefix="1" applyNumberFormat="1" applyFont="1" applyFill="1" applyBorder="1" applyAlignment="1" applyProtection="1">
      <alignment vertical="center"/>
    </xf>
    <xf numFmtId="176" fontId="13" fillId="2" borderId="10" xfId="2" applyNumberFormat="1" applyFont="1" applyFill="1" applyBorder="1" applyAlignment="1" applyProtection="1">
      <alignment horizontal="right" vertical="center"/>
    </xf>
    <xf numFmtId="176" fontId="5" fillId="2" borderId="10" xfId="2" applyNumberFormat="1" applyFont="1" applyFill="1" applyBorder="1" applyAlignment="1" applyProtection="1">
      <alignment vertical="center"/>
    </xf>
    <xf numFmtId="38" fontId="5" fillId="2" borderId="11" xfId="2" applyFont="1" applyFill="1" applyBorder="1" applyAlignment="1" applyProtection="1">
      <alignment vertical="center"/>
    </xf>
    <xf numFmtId="176" fontId="8" fillId="2" borderId="5" xfId="2" quotePrefix="1" applyNumberFormat="1" applyFont="1" applyFill="1" applyBorder="1" applyAlignment="1" applyProtection="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3" borderId="0" xfId="0" applyFont="1" applyFill="1" applyAlignment="1" applyProtection="1">
      <alignment horizontal="center" vertical="center"/>
      <protection locked="0"/>
    </xf>
    <xf numFmtId="0" fontId="21" fillId="0" borderId="0" xfId="0" applyFont="1" applyAlignment="1">
      <alignment horizontal="right" vertical="center"/>
    </xf>
    <xf numFmtId="0" fontId="21" fillId="0" borderId="0" xfId="0" applyFont="1" applyAlignment="1">
      <alignment horizontal="center" vertical="center"/>
    </xf>
    <xf numFmtId="0" fontId="21" fillId="0" borderId="0" xfId="0" applyFont="1">
      <alignment vertical="center"/>
    </xf>
    <xf numFmtId="0" fontId="21" fillId="0" borderId="21" xfId="0" applyFont="1" applyBorder="1" applyAlignment="1">
      <alignment horizontal="center" vertical="center"/>
    </xf>
    <xf numFmtId="0" fontId="19" fillId="0" borderId="16" xfId="0" applyFont="1" applyBorder="1">
      <alignment vertical="center"/>
    </xf>
    <xf numFmtId="0" fontId="19" fillId="0" borderId="17" xfId="0" applyFont="1" applyBorder="1">
      <alignment vertical="center"/>
    </xf>
    <xf numFmtId="0" fontId="19" fillId="0" borderId="13" xfId="0" applyFont="1" applyBorder="1">
      <alignment vertical="center"/>
    </xf>
    <xf numFmtId="0" fontId="19" fillId="0" borderId="18" xfId="0" applyFont="1" applyBorder="1">
      <alignment vertical="center"/>
    </xf>
    <xf numFmtId="0" fontId="19" fillId="0" borderId="5" xfId="0" applyFont="1" applyBorder="1">
      <alignment vertical="center"/>
    </xf>
    <xf numFmtId="0" fontId="19" fillId="0" borderId="19" xfId="0" applyFont="1" applyBorder="1">
      <alignment vertical="center"/>
    </xf>
    <xf numFmtId="0" fontId="19" fillId="0" borderId="20" xfId="0" applyFont="1" applyBorder="1">
      <alignment vertical="center"/>
    </xf>
    <xf numFmtId="0" fontId="19" fillId="0" borderId="10" xfId="0" applyFont="1" applyBorder="1">
      <alignment vertical="center"/>
    </xf>
    <xf numFmtId="38" fontId="16" fillId="2" borderId="0" xfId="2" applyFont="1" applyFill="1" applyAlignment="1" applyProtection="1"/>
    <xf numFmtId="38" fontId="7" fillId="2" borderId="4" xfId="2" applyFont="1" applyFill="1" applyBorder="1" applyAlignment="1" applyProtection="1">
      <alignment vertical="center" wrapText="1"/>
    </xf>
    <xf numFmtId="177" fontId="8" fillId="2" borderId="4" xfId="2" applyNumberFormat="1" applyFont="1" applyFill="1" applyBorder="1" applyAlignment="1" applyProtection="1">
      <alignment vertical="center" shrinkToFit="1"/>
    </xf>
    <xf numFmtId="176" fontId="8" fillId="2" borderId="4" xfId="2" applyNumberFormat="1" applyFont="1" applyFill="1" applyBorder="1" applyAlignment="1" applyProtection="1">
      <alignment vertical="center" shrinkToFit="1"/>
    </xf>
    <xf numFmtId="38" fontId="14" fillId="2" borderId="8" xfId="2" applyFont="1" applyFill="1" applyBorder="1" applyAlignment="1" applyProtection="1">
      <alignment vertical="center" wrapText="1"/>
    </xf>
    <xf numFmtId="176" fontId="11" fillId="2" borderId="8" xfId="2" applyNumberFormat="1" applyFont="1" applyFill="1" applyBorder="1" applyAlignment="1" applyProtection="1">
      <alignment vertical="center" shrinkToFit="1"/>
    </xf>
    <xf numFmtId="177" fontId="11" fillId="2" borderId="8" xfId="2" applyNumberFormat="1" applyFont="1" applyFill="1" applyBorder="1" applyAlignment="1" applyProtection="1">
      <alignment vertical="center" shrinkToFit="1"/>
    </xf>
    <xf numFmtId="38" fontId="14" fillId="2" borderId="4" xfId="2" applyFont="1" applyFill="1" applyBorder="1" applyAlignment="1" applyProtection="1">
      <alignment vertical="center" wrapText="1"/>
    </xf>
    <xf numFmtId="176" fontId="11" fillId="2" borderId="4" xfId="2" applyNumberFormat="1" applyFont="1" applyFill="1" applyBorder="1" applyAlignment="1" applyProtection="1">
      <alignment vertical="center" shrinkToFit="1"/>
    </xf>
    <xf numFmtId="177" fontId="11" fillId="2" borderId="4" xfId="2" applyNumberFormat="1" applyFont="1" applyFill="1" applyBorder="1" applyAlignment="1" applyProtection="1">
      <alignment vertical="center" shrinkToFit="1"/>
    </xf>
    <xf numFmtId="38" fontId="7" fillId="4" borderId="4" xfId="2" applyFont="1" applyFill="1" applyBorder="1" applyAlignment="1" applyProtection="1">
      <alignment vertical="center" wrapText="1"/>
      <protection locked="0"/>
    </xf>
    <xf numFmtId="177" fontId="8" fillId="4" borderId="4" xfId="2" applyNumberFormat="1" applyFont="1" applyFill="1" applyBorder="1" applyAlignment="1" applyProtection="1">
      <alignment vertical="center" shrinkToFit="1"/>
      <protection locked="0"/>
    </xf>
    <xf numFmtId="38" fontId="14" fillId="4" borderId="8" xfId="2" applyFont="1" applyFill="1" applyBorder="1" applyAlignment="1" applyProtection="1">
      <alignment vertical="center" wrapText="1"/>
      <protection locked="0"/>
    </xf>
    <xf numFmtId="177" fontId="11" fillId="4" borderId="8" xfId="2" applyNumberFormat="1" applyFont="1" applyFill="1" applyBorder="1" applyAlignment="1" applyProtection="1">
      <alignment vertical="center" shrinkToFit="1"/>
      <protection locked="0"/>
    </xf>
    <xf numFmtId="38" fontId="14" fillId="4" borderId="4" xfId="2" applyFont="1" applyFill="1" applyBorder="1" applyAlignment="1" applyProtection="1">
      <alignment vertical="center" wrapText="1"/>
      <protection locked="0"/>
    </xf>
    <xf numFmtId="177" fontId="11" fillId="4" borderId="4" xfId="2" applyNumberFormat="1" applyFont="1" applyFill="1" applyBorder="1" applyAlignment="1" applyProtection="1">
      <alignment vertical="center" shrinkToFit="1"/>
      <protection locked="0"/>
    </xf>
    <xf numFmtId="0" fontId="22" fillId="0" borderId="4"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3" xfId="0" applyFont="1" applyBorder="1" applyAlignment="1">
      <alignment vertical="center" wrapText="1"/>
    </xf>
    <xf numFmtId="0" fontId="22" fillId="0" borderId="24" xfId="0" applyFont="1" applyBorder="1" applyAlignment="1">
      <alignment vertical="center" wrapText="1"/>
    </xf>
    <xf numFmtId="0" fontId="22" fillId="0" borderId="22" xfId="0" applyFont="1" applyBorder="1" applyAlignment="1">
      <alignment vertical="center" wrapText="1"/>
    </xf>
    <xf numFmtId="0" fontId="22" fillId="0" borderId="28" xfId="0" applyFont="1" applyBorder="1" applyAlignment="1">
      <alignment horizontal="center" vertical="center" wrapText="1"/>
    </xf>
    <xf numFmtId="0" fontId="22" fillId="0" borderId="28" xfId="0" applyFont="1" applyBorder="1" applyAlignment="1">
      <alignment horizontal="justify" vertical="center" wrapText="1"/>
    </xf>
    <xf numFmtId="0" fontId="23" fillId="0" borderId="29" xfId="0" applyFont="1" applyBorder="1" applyAlignment="1">
      <alignment vertical="center" wrapText="1"/>
    </xf>
    <xf numFmtId="0" fontId="22" fillId="0" borderId="25" xfId="0" applyFont="1" applyBorder="1" applyAlignment="1">
      <alignment horizontal="center" vertical="center" wrapText="1"/>
    </xf>
    <xf numFmtId="0" fontId="22" fillId="0" borderId="25" xfId="0" applyFont="1" applyBorder="1" applyAlignment="1">
      <alignment horizontal="justify" vertical="center" wrapText="1"/>
    </xf>
    <xf numFmtId="0" fontId="23" fillId="0" borderId="31" xfId="0" applyFont="1" applyBorder="1" applyAlignment="1">
      <alignment vertical="center" wrapText="1"/>
    </xf>
    <xf numFmtId="0" fontId="22" fillId="0" borderId="33" xfId="0" applyFont="1" applyBorder="1" applyAlignment="1">
      <alignment horizontal="center" vertical="center" wrapText="1"/>
    </xf>
    <xf numFmtId="0" fontId="22" fillId="0" borderId="33" xfId="0" applyFont="1" applyBorder="1" applyAlignment="1">
      <alignment horizontal="justify" vertical="center" wrapText="1"/>
    </xf>
    <xf numFmtId="0" fontId="23" fillId="0" borderId="34" xfId="0" applyFont="1" applyBorder="1" applyAlignment="1">
      <alignment vertical="center" wrapText="1"/>
    </xf>
    <xf numFmtId="0" fontId="22" fillId="0" borderId="28" xfId="0" applyFont="1" applyBorder="1" applyAlignment="1">
      <alignment vertical="center" wrapText="1"/>
    </xf>
    <xf numFmtId="0" fontId="22" fillId="0" borderId="29" xfId="0" applyFont="1" applyBorder="1" applyAlignment="1">
      <alignment vertical="center" wrapText="1"/>
    </xf>
    <xf numFmtId="0" fontId="22" fillId="0" borderId="33" xfId="0" applyFont="1" applyBorder="1" applyAlignment="1">
      <alignment vertical="center" wrapText="1"/>
    </xf>
    <xf numFmtId="0" fontId="22" fillId="0" borderId="34" xfId="0" applyFont="1" applyBorder="1" applyAlignment="1">
      <alignment vertical="center" wrapText="1"/>
    </xf>
    <xf numFmtId="0" fontId="23" fillId="4" borderId="4" xfId="0" applyFont="1" applyFill="1" applyBorder="1" applyAlignment="1" applyProtection="1">
      <alignment horizontal="center" vertical="center" wrapText="1"/>
      <protection locked="0"/>
    </xf>
    <xf numFmtId="0" fontId="22" fillId="0" borderId="22" xfId="0" applyFont="1" applyBorder="1" applyAlignment="1">
      <alignment horizontal="center" vertical="center" wrapText="1"/>
    </xf>
    <xf numFmtId="0" fontId="19" fillId="4" borderId="4"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2" fillId="4" borderId="22" xfId="0" applyFont="1" applyFill="1" applyBorder="1" applyAlignment="1">
      <alignment horizontal="center" vertical="center" wrapText="1"/>
    </xf>
    <xf numFmtId="38" fontId="14" fillId="2" borderId="9" xfId="2" applyFont="1" applyFill="1" applyBorder="1" applyAlignment="1" applyProtection="1">
      <alignment vertical="center" wrapText="1"/>
    </xf>
    <xf numFmtId="176" fontId="11" fillId="2" borderId="9" xfId="2" applyNumberFormat="1" applyFont="1" applyFill="1" applyBorder="1" applyAlignment="1" applyProtection="1">
      <alignment vertical="center" shrinkToFit="1"/>
    </xf>
    <xf numFmtId="177" fontId="11" fillId="2" borderId="9" xfId="2" applyNumberFormat="1" applyFont="1" applyFill="1" applyBorder="1" applyAlignment="1" applyProtection="1">
      <alignment vertical="center" shrinkToFit="1"/>
    </xf>
    <xf numFmtId="177" fontId="8" fillId="2" borderId="9" xfId="2" applyNumberFormat="1" applyFont="1" applyFill="1" applyBorder="1" applyAlignment="1" applyProtection="1">
      <alignment vertical="center" shrinkToFit="1"/>
    </xf>
    <xf numFmtId="179" fontId="8" fillId="4" borderId="4" xfId="2" applyNumberFormat="1" applyFont="1" applyFill="1" applyBorder="1" applyAlignment="1" applyProtection="1">
      <alignment vertical="center" shrinkToFit="1"/>
      <protection locked="0"/>
    </xf>
    <xf numFmtId="179" fontId="11" fillId="4" borderId="8" xfId="2" applyNumberFormat="1" applyFont="1" applyFill="1" applyBorder="1" applyAlignment="1" applyProtection="1">
      <alignment vertical="center" shrinkToFit="1"/>
      <protection locked="0"/>
    </xf>
    <xf numFmtId="179" fontId="11" fillId="4" borderId="4" xfId="2" applyNumberFormat="1" applyFont="1" applyFill="1" applyBorder="1" applyAlignment="1" applyProtection="1">
      <alignment vertical="center" shrinkToFit="1"/>
      <protection locked="0"/>
    </xf>
    <xf numFmtId="38" fontId="29" fillId="2" borderId="0" xfId="2" applyFont="1" applyFill="1" applyAlignment="1" applyProtection="1">
      <alignment horizontal="center"/>
    </xf>
    <xf numFmtId="0" fontId="0" fillId="0" borderId="17" xfId="0" applyBorder="1" applyAlignment="1">
      <alignment horizontal="center" vertical="center"/>
    </xf>
    <xf numFmtId="0" fontId="0" fillId="0" borderId="17" xfId="0" applyBorder="1">
      <alignment vertical="center"/>
    </xf>
    <xf numFmtId="0" fontId="0" fillId="0" borderId="4" xfId="0"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3" xfId="0" applyBorder="1">
      <alignment vertical="center"/>
    </xf>
    <xf numFmtId="0" fontId="0" fillId="0" borderId="19" xfId="0" applyBorder="1">
      <alignment vertical="center"/>
    </xf>
    <xf numFmtId="0" fontId="0" fillId="0" borderId="4" xfId="0"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5" xfId="0" applyFont="1" applyBorder="1" applyAlignment="1" applyProtection="1">
      <alignment horizontal="center" vertical="center" textRotation="255" wrapText="1"/>
      <protection locked="0"/>
    </xf>
    <xf numFmtId="0" fontId="0" fillId="0" borderId="5" xfId="0" applyBorder="1" applyAlignment="1">
      <alignment horizontal="center" vertical="center" textRotation="255" wrapText="1"/>
    </xf>
    <xf numFmtId="0" fontId="7" fillId="0" borderId="5" xfId="0" applyFont="1" applyBorder="1" applyAlignment="1">
      <alignment horizontal="center" vertical="center" textRotation="255" wrapText="1"/>
    </xf>
    <xf numFmtId="38" fontId="5" fillId="2" borderId="3" xfId="2" applyFont="1" applyFill="1" applyBorder="1" applyAlignment="1" applyProtection="1">
      <alignment horizontal="right" vertical="center"/>
    </xf>
    <xf numFmtId="38" fontId="5" fillId="2" borderId="0" xfId="2" applyFont="1" applyFill="1" applyBorder="1" applyAlignment="1" applyProtection="1">
      <alignment horizontal="center" vertical="center"/>
    </xf>
    <xf numFmtId="38" fontId="5" fillId="2" borderId="0" xfId="2" applyFont="1" applyFill="1" applyBorder="1" applyAlignment="1" applyProtection="1">
      <alignment horizontal="right" vertical="center"/>
    </xf>
    <xf numFmtId="38" fontId="5" fillId="2" borderId="20" xfId="2" applyFont="1" applyFill="1" applyBorder="1" applyAlignment="1" applyProtection="1">
      <alignment vertical="center"/>
    </xf>
    <xf numFmtId="176" fontId="1" fillId="2" borderId="5" xfId="2" quotePrefix="1" applyNumberFormat="1" applyFont="1" applyFill="1" applyBorder="1" applyAlignment="1" applyProtection="1">
      <alignment horizontal="center" vertical="center" wrapText="1"/>
    </xf>
    <xf numFmtId="176" fontId="5" fillId="2" borderId="5" xfId="2" quotePrefix="1" applyNumberFormat="1" applyFont="1" applyFill="1" applyBorder="1" applyAlignment="1" applyProtection="1">
      <alignment horizontal="center" vertical="center"/>
    </xf>
    <xf numFmtId="0" fontId="0" fillId="4" borderId="0" xfId="0" applyFill="1" applyAlignment="1" applyProtection="1">
      <alignment horizontal="center" vertical="center"/>
      <protection locked="0"/>
    </xf>
    <xf numFmtId="0" fontId="0" fillId="4" borderId="0" xfId="0" applyFill="1" applyProtection="1">
      <alignment vertical="center"/>
      <protection locked="0"/>
    </xf>
    <xf numFmtId="0" fontId="0" fillId="4" borderId="4" xfId="0" applyFill="1" applyBorder="1" applyAlignment="1" applyProtection="1">
      <alignment horizontal="center" vertical="center"/>
      <protection locked="0"/>
    </xf>
    <xf numFmtId="0" fontId="0" fillId="4" borderId="33"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22" fillId="4" borderId="4" xfId="0" applyFont="1" applyFill="1" applyBorder="1" applyAlignment="1" applyProtection="1">
      <alignment horizontal="center" vertical="center" wrapText="1"/>
      <protection locked="0"/>
    </xf>
    <xf numFmtId="0" fontId="0" fillId="4" borderId="8"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0" xfId="0" applyFill="1">
      <alignment vertical="center"/>
    </xf>
    <xf numFmtId="0" fontId="0" fillId="4" borderId="26" xfId="0" applyFill="1" applyBorder="1" applyAlignment="1" applyProtection="1">
      <alignment horizontal="center" vertical="center"/>
      <protection locked="0"/>
    </xf>
    <xf numFmtId="38" fontId="18" fillId="2" borderId="0" xfId="2" applyFont="1" applyFill="1" applyAlignment="1" applyProtection="1">
      <alignment horizontal="center" vertical="center"/>
    </xf>
    <xf numFmtId="38" fontId="5" fillId="2" borderId="3" xfId="2" applyFont="1" applyFill="1" applyBorder="1" applyAlignment="1" applyProtection="1">
      <alignment horizontal="center" vertical="center"/>
    </xf>
    <xf numFmtId="38" fontId="5" fillId="2" borderId="0" xfId="2" applyFont="1" applyFill="1" applyBorder="1" applyAlignment="1" applyProtection="1">
      <alignment horizontal="center" vertical="center"/>
    </xf>
    <xf numFmtId="38" fontId="5" fillId="2" borderId="5" xfId="2" applyFont="1" applyFill="1" applyBorder="1" applyAlignment="1" applyProtection="1">
      <alignment horizontal="center" vertical="center"/>
    </xf>
    <xf numFmtId="38" fontId="5" fillId="2" borderId="14" xfId="2" applyFont="1" applyFill="1" applyBorder="1" applyAlignment="1" applyProtection="1">
      <alignment horizontal="center" vertical="center" wrapText="1"/>
    </xf>
    <xf numFmtId="38" fontId="5" fillId="2" borderId="37" xfId="2" applyFont="1" applyFill="1" applyBorder="1" applyAlignment="1" applyProtection="1">
      <alignment horizontal="center" vertical="center" wrapText="1"/>
    </xf>
    <xf numFmtId="38" fontId="5" fillId="2" borderId="15" xfId="2" applyFont="1" applyFill="1" applyBorder="1" applyAlignment="1" applyProtection="1">
      <alignment horizontal="center" vertical="center" wrapText="1"/>
    </xf>
    <xf numFmtId="38" fontId="5" fillId="2" borderId="12" xfId="2" applyFont="1" applyFill="1" applyBorder="1" applyAlignment="1" applyProtection="1">
      <alignment horizontal="center" vertical="center"/>
    </xf>
    <xf numFmtId="38" fontId="5" fillId="2" borderId="17" xfId="2" applyFont="1" applyFill="1" applyBorder="1" applyAlignment="1" applyProtection="1">
      <alignment horizontal="center" vertical="center"/>
    </xf>
    <xf numFmtId="38" fontId="5" fillId="2" borderId="13" xfId="2" applyFont="1" applyFill="1" applyBorder="1" applyAlignment="1" applyProtection="1">
      <alignment horizontal="center" vertical="center"/>
    </xf>
    <xf numFmtId="38" fontId="15" fillId="2" borderId="3" xfId="2" applyFont="1" applyFill="1" applyBorder="1" applyAlignment="1" applyProtection="1">
      <alignment horizontal="left" vertical="center" wrapText="1"/>
    </xf>
    <xf numFmtId="38" fontId="15" fillId="2" borderId="0" xfId="2" applyFont="1" applyFill="1" applyBorder="1" applyAlignment="1" applyProtection="1">
      <alignment horizontal="left" vertical="center" wrapText="1"/>
    </xf>
    <xf numFmtId="38" fontId="1" fillId="2" borderId="5" xfId="2" applyFont="1" applyFill="1" applyBorder="1" applyAlignment="1" applyProtection="1">
      <alignment horizontal="left" vertical="center" wrapText="1"/>
    </xf>
    <xf numFmtId="38" fontId="1" fillId="2" borderId="3" xfId="2" applyFont="1" applyFill="1" applyBorder="1" applyAlignment="1" applyProtection="1">
      <alignment horizontal="left" vertical="center" wrapText="1"/>
    </xf>
    <xf numFmtId="38" fontId="1" fillId="2" borderId="0" xfId="2" applyFont="1" applyFill="1" applyBorder="1" applyAlignment="1" applyProtection="1">
      <alignment horizontal="left" vertical="center" wrapText="1"/>
    </xf>
    <xf numFmtId="38" fontId="28" fillId="2" borderId="0" xfId="2" applyFont="1" applyFill="1" applyAlignment="1" applyProtection="1">
      <alignment horizontal="center"/>
    </xf>
    <xf numFmtId="38" fontId="5" fillId="2" borderId="12" xfId="2" applyFont="1" applyFill="1" applyBorder="1" applyAlignment="1" applyProtection="1">
      <alignment horizontal="center" vertical="center" wrapText="1"/>
    </xf>
    <xf numFmtId="38" fontId="5" fillId="2" borderId="17" xfId="2" applyFont="1" applyFill="1" applyBorder="1" applyAlignment="1" applyProtection="1">
      <alignment horizontal="center" vertical="center" wrapText="1"/>
    </xf>
    <xf numFmtId="38" fontId="5" fillId="2" borderId="13" xfId="2" applyFont="1" applyFill="1" applyBorder="1" applyAlignment="1" applyProtection="1">
      <alignment horizontal="center" vertical="center" wrapText="1"/>
    </xf>
    <xf numFmtId="176" fontId="30" fillId="2" borderId="6" xfId="2" quotePrefix="1" applyNumberFormat="1" applyFont="1" applyFill="1" applyBorder="1" applyAlignment="1" applyProtection="1">
      <alignment vertical="center" shrinkToFit="1"/>
    </xf>
    <xf numFmtId="38" fontId="30" fillId="2" borderId="6" xfId="2" applyFont="1" applyFill="1" applyBorder="1" applyAlignment="1" applyProtection="1">
      <alignment horizontal="right" vertical="center"/>
    </xf>
    <xf numFmtId="38" fontId="1" fillId="2" borderId="11" xfId="2" applyFont="1" applyFill="1" applyBorder="1" applyAlignment="1" applyProtection="1">
      <alignment horizontal="center" vertical="center"/>
    </xf>
    <xf numFmtId="38" fontId="1" fillId="2" borderId="20" xfId="2" applyFont="1" applyFill="1" applyBorder="1" applyAlignment="1" applyProtection="1">
      <alignment horizontal="center" vertical="center"/>
    </xf>
    <xf numFmtId="38" fontId="1" fillId="2" borderId="10" xfId="2" applyFont="1" applyFill="1" applyBorder="1" applyAlignment="1" applyProtection="1">
      <alignment horizontal="center" vertical="center"/>
    </xf>
    <xf numFmtId="0" fontId="19" fillId="3" borderId="21" xfId="0" applyFont="1" applyFill="1" applyBorder="1" applyAlignment="1" applyProtection="1">
      <alignment horizontal="center" vertical="center"/>
      <protection locked="0"/>
    </xf>
    <xf numFmtId="0" fontId="19" fillId="0" borderId="0" xfId="0" applyFont="1" applyAlignment="1">
      <alignment horizontal="center" vertical="center"/>
    </xf>
    <xf numFmtId="0" fontId="20" fillId="0" borderId="18" xfId="0" applyFont="1" applyBorder="1" applyAlignment="1">
      <alignment horizontal="center" vertical="center"/>
    </xf>
    <xf numFmtId="0" fontId="20" fillId="0" borderId="0" xfId="0" applyFont="1" applyAlignment="1">
      <alignment horizontal="center" vertical="center"/>
    </xf>
    <xf numFmtId="0" fontId="22" fillId="0" borderId="8"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0" xfId="0" applyFont="1" applyBorder="1" applyAlignment="1">
      <alignment horizontal="center" vertical="center" wrapText="1"/>
    </xf>
    <xf numFmtId="0" fontId="26" fillId="4" borderId="4" xfId="0" applyFont="1" applyFill="1" applyBorder="1" applyAlignment="1" applyProtection="1">
      <alignment horizontal="center" vertical="center" wrapText="1"/>
      <protection locked="0"/>
    </xf>
    <xf numFmtId="0" fontId="26" fillId="4" borderId="22" xfId="0" applyFont="1" applyFill="1" applyBorder="1" applyAlignment="1" applyProtection="1">
      <alignment horizontal="center" vertical="center" wrapText="1"/>
      <protection locked="0"/>
    </xf>
    <xf numFmtId="0" fontId="27" fillId="4" borderId="23" xfId="0" applyFont="1" applyFill="1" applyBorder="1" applyAlignment="1" applyProtection="1">
      <alignment horizontal="center" vertical="center" wrapText="1"/>
      <protection locked="0"/>
    </xf>
    <xf numFmtId="0" fontId="22" fillId="0" borderId="35" xfId="0" applyFont="1" applyBorder="1" applyAlignment="1">
      <alignment horizontal="center" vertical="center" wrapText="1"/>
    </xf>
    <xf numFmtId="0" fontId="22" fillId="0" borderId="27" xfId="0" applyFont="1" applyBorder="1" applyAlignment="1">
      <alignment horizontal="center" vertical="center" wrapText="1"/>
    </xf>
    <xf numFmtId="0" fontId="23" fillId="4" borderId="4" xfId="0" applyFont="1" applyFill="1" applyBorder="1" applyAlignment="1" applyProtection="1">
      <alignment horizontal="center" vertical="center" wrapText="1"/>
      <protection locked="0"/>
    </xf>
    <xf numFmtId="0" fontId="23" fillId="4" borderId="22" xfId="0" applyFont="1" applyFill="1" applyBorder="1" applyAlignment="1" applyProtection="1">
      <alignment horizontal="center" vertical="center" wrapText="1"/>
      <protection locked="0"/>
    </xf>
    <xf numFmtId="0" fontId="22" fillId="0" borderId="9"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6" xfId="0" applyFont="1" applyBorder="1" applyAlignment="1">
      <alignment horizontal="center" vertical="center" wrapText="1"/>
    </xf>
    <xf numFmtId="0" fontId="24" fillId="0" borderId="4" xfId="0" applyFont="1" applyBorder="1" applyAlignment="1">
      <alignment horizontal="center" vertical="center" wrapText="1"/>
    </xf>
    <xf numFmtId="0" fontId="25" fillId="3" borderId="4" xfId="0"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wrapText="1"/>
      <protection locked="0"/>
    </xf>
    <xf numFmtId="0" fontId="0" fillId="0" borderId="0" xfId="0" applyAlignment="1">
      <alignment horizontal="center" vertical="center"/>
    </xf>
    <xf numFmtId="0" fontId="18" fillId="0" borderId="0" xfId="0" applyFont="1" applyAlignment="1">
      <alignment horizontal="center" vertical="center"/>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19" fillId="4" borderId="4"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3" borderId="4"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22" xfId="0" applyFont="1" applyFill="1" applyBorder="1" applyAlignment="1">
      <alignment horizontal="center" vertical="center" wrapText="1"/>
    </xf>
    <xf numFmtId="176" fontId="13" fillId="2" borderId="6" xfId="2" quotePrefix="1" applyNumberFormat="1" applyFont="1" applyFill="1" applyBorder="1" applyAlignment="1" applyProtection="1">
      <alignment vertical="center" shrinkToFit="1"/>
    </xf>
    <xf numFmtId="38" fontId="13" fillId="2" borderId="6" xfId="2" applyFont="1" applyFill="1" applyBorder="1" applyAlignment="1" applyProtection="1">
      <alignment horizontal="right" vertical="center"/>
    </xf>
    <xf numFmtId="38" fontId="28" fillId="2" borderId="0" xfId="2" applyFont="1" applyFill="1" applyAlignment="1" applyProtection="1">
      <alignment horizontal="left"/>
    </xf>
    <xf numFmtId="38" fontId="8" fillId="2" borderId="0" xfId="2" applyFont="1" applyFill="1" applyAlignment="1" applyProtection="1">
      <alignment horizontal="right" vertical="center"/>
    </xf>
    <xf numFmtId="38" fontId="17" fillId="2" borderId="3" xfId="2" applyFont="1" applyFill="1" applyBorder="1" applyAlignment="1" applyProtection="1">
      <alignment horizontal="left" vertical="center" wrapText="1"/>
    </xf>
    <xf numFmtId="38" fontId="15" fillId="2" borderId="5" xfId="2" applyFont="1" applyFill="1" applyBorder="1" applyAlignment="1" applyProtection="1">
      <alignment horizontal="left" vertical="center" wrapText="1"/>
    </xf>
    <xf numFmtId="0" fontId="0" fillId="3" borderId="4" xfId="0" applyFill="1" applyBorder="1" applyAlignment="1" applyProtection="1">
      <alignment horizontal="left" vertical="center"/>
      <protection locked="0"/>
    </xf>
    <xf numFmtId="0" fontId="0" fillId="0" borderId="4" xfId="0" applyBorder="1" applyAlignment="1">
      <alignment horizontal="center" vertical="center"/>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4" borderId="23" xfId="0" applyFill="1" applyBorder="1" applyAlignment="1" applyProtection="1">
      <alignment horizontal="center" vertical="center"/>
      <protection locked="0"/>
    </xf>
    <xf numFmtId="0" fontId="5" fillId="0" borderId="0" xfId="0" applyFont="1">
      <alignment vertical="center"/>
    </xf>
    <xf numFmtId="0" fontId="0" fillId="0" borderId="16" xfId="0" applyBorder="1">
      <alignment vertical="center"/>
    </xf>
    <xf numFmtId="0" fontId="0" fillId="0" borderId="17" xfId="0" applyBorder="1">
      <alignment vertical="center"/>
    </xf>
    <xf numFmtId="0" fontId="0" fillId="4" borderId="18" xfId="0" applyFill="1" applyBorder="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19" xfId="0" applyFill="1" applyBorder="1" applyAlignment="1" applyProtection="1">
      <alignment horizontal="left" vertical="center"/>
      <protection locked="0"/>
    </xf>
    <xf numFmtId="0" fontId="0" fillId="4" borderId="20"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5" fillId="0" borderId="0" xfId="0" applyFont="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4" xfId="0" applyBorder="1">
      <alignment vertical="center"/>
    </xf>
    <xf numFmtId="0" fontId="0" fillId="4" borderId="20" xfId="0" applyFill="1" applyBorder="1" applyProtection="1">
      <alignment vertical="center"/>
      <protection locked="0"/>
    </xf>
    <xf numFmtId="0" fontId="0" fillId="4" borderId="10" xfId="0" applyFill="1" applyBorder="1" applyProtection="1">
      <alignment vertical="center"/>
      <protection locked="0"/>
    </xf>
    <xf numFmtId="0" fontId="0" fillId="0" borderId="24" xfId="0" applyBorder="1">
      <alignment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5" borderId="8" xfId="0" applyFill="1" applyBorder="1" applyAlignment="1">
      <alignment horizontal="center" vertical="center"/>
    </xf>
    <xf numFmtId="0" fontId="0" fillId="5" borderId="26" xfId="0" applyFill="1" applyBorder="1" applyAlignment="1">
      <alignment horizontal="center" vertical="center"/>
    </xf>
    <xf numFmtId="0" fontId="0" fillId="5" borderId="9" xfId="0" applyFill="1" applyBorder="1" applyAlignment="1">
      <alignment horizontal="center" vertical="center"/>
    </xf>
    <xf numFmtId="0" fontId="0" fillId="0" borderId="8" xfId="0" applyBorder="1" applyAlignment="1">
      <alignment horizontal="center" vertical="center" wrapText="1"/>
    </xf>
    <xf numFmtId="0" fontId="0" fillId="0" borderId="26" xfId="0" applyBorder="1" applyAlignment="1">
      <alignment horizontal="center" vertical="center" wrapText="1"/>
    </xf>
    <xf numFmtId="0" fontId="0" fillId="0" borderId="9" xfId="0" applyBorder="1" applyAlignment="1">
      <alignment horizontal="center" vertical="center" wrapText="1"/>
    </xf>
    <xf numFmtId="49" fontId="0" fillId="4" borderId="22" xfId="0" applyNumberFormat="1" applyFill="1" applyBorder="1" applyAlignment="1" applyProtection="1">
      <alignment horizontal="center" vertical="center"/>
      <protection locked="0"/>
    </xf>
    <xf numFmtId="49" fontId="0" fillId="3" borderId="17" xfId="0" applyNumberFormat="1" applyFill="1" applyBorder="1" applyAlignment="1" applyProtection="1">
      <alignment horizontal="center" vertical="center"/>
      <protection locked="0"/>
    </xf>
    <xf numFmtId="49" fontId="0" fillId="4" borderId="0" xfId="0" applyNumberFormat="1" applyFill="1" applyAlignment="1" applyProtection="1">
      <alignment horizontal="center" vertical="center"/>
      <protection locked="0"/>
    </xf>
    <xf numFmtId="49" fontId="0" fillId="4" borderId="20" xfId="0" applyNumberFormat="1" applyFill="1" applyBorder="1" applyAlignment="1" applyProtection="1">
      <alignment vertical="center"/>
      <protection locked="0"/>
    </xf>
    <xf numFmtId="49" fontId="0" fillId="4" borderId="0" xfId="0" applyNumberFormat="1" applyFill="1" applyAlignment="1" applyProtection="1">
      <alignment vertical="center"/>
      <protection locked="0"/>
    </xf>
    <xf numFmtId="49" fontId="0" fillId="4" borderId="10" xfId="0" applyNumberFormat="1" applyFill="1" applyBorder="1" applyAlignment="1" applyProtection="1">
      <alignment vertical="center"/>
      <protection locked="0"/>
    </xf>
  </cellXfs>
  <cellStyles count="3">
    <cellStyle name="ハイパーリンク" xfId="1" builtinId="8"/>
    <cellStyle name="桁区切り" xfId="2" builtinId="6"/>
    <cellStyle name="標準" xfId="0" builtinId="0"/>
  </cellStyles>
  <dxfs count="17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628650</xdr:colOff>
      <xdr:row>6</xdr:row>
      <xdr:rowOff>85726</xdr:rowOff>
    </xdr:from>
    <xdr:to>
      <xdr:col>28</xdr:col>
      <xdr:colOff>9525</xdr:colOff>
      <xdr:row>21</xdr:row>
      <xdr:rowOff>142876</xdr:rowOff>
    </xdr:to>
    <xdr:sp macro="" textlink="">
      <xdr:nvSpPr>
        <xdr:cNvPr id="2" name="テキスト ボックス 1">
          <a:extLst>
            <a:ext uri="{FF2B5EF4-FFF2-40B4-BE49-F238E27FC236}">
              <a16:creationId xmlns:a16="http://schemas.microsoft.com/office/drawing/2014/main" id="{C5F7A653-F787-4727-A31E-B76B8DFA7A66}"/>
            </a:ext>
          </a:extLst>
        </xdr:cNvPr>
        <xdr:cNvSpPr txBox="1"/>
      </xdr:nvSpPr>
      <xdr:spPr>
        <a:xfrm>
          <a:off x="7324725" y="1057276"/>
          <a:ext cx="5857875" cy="3067050"/>
        </a:xfrm>
        <a:prstGeom prst="rect">
          <a:avLst/>
        </a:prstGeom>
        <a:solidFill>
          <a:schemeClr val="lt1"/>
        </a:solidFill>
        <a:ln w="57150" cmpd="sng">
          <a:solidFill>
            <a:schemeClr val="accent4">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【R8.1</a:t>
          </a:r>
          <a:r>
            <a:rPr kumimoji="1" lang="ja-JP" altLang="en-US" sz="1800"/>
            <a:t>様式改正</a:t>
          </a:r>
          <a:r>
            <a:rPr kumimoji="1" lang="en-US" altLang="ja-JP" sz="1800"/>
            <a:t>】</a:t>
          </a:r>
        </a:p>
        <a:p>
          <a:r>
            <a:rPr kumimoji="1" lang="ja-JP" altLang="en-US" sz="1800"/>
            <a:t>　　</a:t>
          </a:r>
          <a:r>
            <a:rPr kumimoji="1" lang="en-US" altLang="ja-JP" sz="1800"/>
            <a:t>Excel</a:t>
          </a:r>
          <a:r>
            <a:rPr kumimoji="1" lang="ja-JP" altLang="en-US" sz="1800"/>
            <a:t>入力の利便性向上、省力化のための様式の見直</a:t>
          </a:r>
          <a:endParaRPr kumimoji="1" lang="en-US" altLang="ja-JP" sz="1800"/>
        </a:p>
        <a:p>
          <a:r>
            <a:rPr kumimoji="1" lang="ja-JP" altLang="en-US" sz="1800"/>
            <a:t>　し・改正を実施しました。</a:t>
          </a:r>
          <a:endParaRPr kumimoji="1" lang="en-US" altLang="ja-JP" sz="1800"/>
        </a:p>
        <a:p>
          <a:r>
            <a:rPr kumimoji="1" lang="ja-JP" altLang="en-US" sz="1800"/>
            <a:t>　　入力してもらう箇所を「薄オレンジ色のセル」のみ</a:t>
          </a:r>
          <a:endParaRPr kumimoji="1" lang="en-US" altLang="ja-JP" sz="1800"/>
        </a:p>
        <a:p>
          <a:r>
            <a:rPr kumimoji="1" lang="ja-JP" altLang="en-US" sz="1800"/>
            <a:t>　に設定し、その他のセル</a:t>
          </a:r>
          <a:r>
            <a:rPr kumimoji="1" lang="ja-JP" altLang="ja-JP" sz="1800">
              <a:solidFill>
                <a:schemeClr val="dk1"/>
              </a:solidFill>
              <a:effectLst/>
              <a:latin typeface="+mn-lt"/>
              <a:ea typeface="+mn-ea"/>
              <a:cs typeface="+mn-cs"/>
            </a:rPr>
            <a:t>（編集不要な箇所）</a:t>
          </a:r>
          <a:r>
            <a:rPr kumimoji="1" lang="ja-JP" altLang="en-US" sz="1800"/>
            <a:t>はロック</a:t>
          </a:r>
          <a:endParaRPr kumimoji="1" lang="en-US" altLang="ja-JP" sz="1800"/>
        </a:p>
        <a:p>
          <a:r>
            <a:rPr kumimoji="1" lang="ja-JP" altLang="en-US" sz="1800"/>
            <a:t>　をかけ編集ができないようにしました。</a:t>
          </a:r>
          <a:endParaRPr kumimoji="1" lang="en-US" altLang="ja-JP" sz="1800"/>
        </a:p>
        <a:p>
          <a:r>
            <a:rPr kumimoji="1" lang="ja-JP" altLang="en-US" sz="1800"/>
            <a:t>　　　　　　　　↓</a:t>
          </a:r>
          <a:endParaRPr kumimoji="1" lang="en-US" altLang="ja-JP" sz="1800"/>
        </a:p>
        <a:p>
          <a:r>
            <a:rPr kumimoji="1" lang="ja-JP" altLang="en-US" sz="1800"/>
            <a:t>　　薄オレンジ色のセルのみを、様式</a:t>
          </a:r>
          <a:r>
            <a:rPr kumimoji="1" lang="en-US" altLang="ja-JP" sz="1800"/>
            <a:t>1</a:t>
          </a:r>
          <a:r>
            <a:rPr kumimoji="1" lang="ja-JP" altLang="en-US" sz="1800"/>
            <a:t>から順番に入力し</a:t>
          </a:r>
          <a:endParaRPr kumimoji="1" lang="en-US" altLang="ja-JP" sz="1800"/>
        </a:p>
        <a:p>
          <a:r>
            <a:rPr kumimoji="1" lang="ja-JP" altLang="en-US" sz="1800"/>
            <a:t>　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5</xdr:row>
      <xdr:rowOff>0</xdr:rowOff>
    </xdr:from>
    <xdr:to>
      <xdr:col>24</xdr:col>
      <xdr:colOff>595312</xdr:colOff>
      <xdr:row>8</xdr:row>
      <xdr:rowOff>23813</xdr:rowOff>
    </xdr:to>
    <xdr:sp macro="" textlink="">
      <xdr:nvSpPr>
        <xdr:cNvPr id="2" name="テキスト ボックス 1">
          <a:extLst>
            <a:ext uri="{FF2B5EF4-FFF2-40B4-BE49-F238E27FC236}">
              <a16:creationId xmlns:a16="http://schemas.microsoft.com/office/drawing/2014/main" id="{3E4E18BF-E88C-4225-B343-B92A8B480450}"/>
            </a:ext>
          </a:extLst>
        </xdr:cNvPr>
        <xdr:cNvSpPr txBox="1"/>
      </xdr:nvSpPr>
      <xdr:spPr>
        <a:xfrm>
          <a:off x="7353300" y="885825"/>
          <a:ext cx="7072312" cy="1333501"/>
        </a:xfrm>
        <a:prstGeom prst="rect">
          <a:avLst/>
        </a:prstGeom>
        <a:solidFill>
          <a:schemeClr val="lt1"/>
        </a:solidFill>
        <a:ln w="57150" cmpd="sng">
          <a:solidFill>
            <a:schemeClr val="accent4">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豊中小学校</a:t>
          </a:r>
          <a:r>
            <a:rPr kumimoji="1" lang="en-US" altLang="ja-JP" sz="1800"/>
            <a:t>【R8.2</a:t>
          </a:r>
          <a:r>
            <a:rPr kumimoji="1" lang="ja-JP" altLang="en-US" sz="1800"/>
            <a:t>様式改正</a:t>
          </a:r>
          <a:r>
            <a:rPr kumimoji="1" lang="en-US" altLang="ja-JP" sz="1800"/>
            <a:t>】</a:t>
          </a:r>
        </a:p>
        <a:p>
          <a:r>
            <a:rPr kumimoji="1" lang="ja-JP" altLang="en-US" sz="1800"/>
            <a:t>　　チェックボックスが入力されているセルがあります。「有・無」「平日・休日」のいずれかをクリックして○を入れてください。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1390650</xdr:colOff>
      <xdr:row>21</xdr:row>
      <xdr:rowOff>323850</xdr:rowOff>
    </xdr:from>
    <xdr:to>
      <xdr:col>9</xdr:col>
      <xdr:colOff>158750</xdr:colOff>
      <xdr:row>23</xdr:row>
      <xdr:rowOff>123825</xdr:rowOff>
    </xdr:to>
    <xdr:sp macro="" textlink="">
      <xdr:nvSpPr>
        <xdr:cNvPr id="3" name="テキスト ボックス 2">
          <a:extLst>
            <a:ext uri="{FF2B5EF4-FFF2-40B4-BE49-F238E27FC236}">
              <a16:creationId xmlns:a16="http://schemas.microsoft.com/office/drawing/2014/main" id="{D91BAF28-4CFE-5969-208F-B32760382B93}"/>
            </a:ext>
          </a:extLst>
        </xdr:cNvPr>
        <xdr:cNvSpPr txBox="1">
          <a:spLocks noChangeArrowheads="1"/>
        </xdr:cNvSpPr>
      </xdr:nvSpPr>
      <xdr:spPr bwMode="auto">
        <a:xfrm>
          <a:off x="2571750" y="7234238"/>
          <a:ext cx="2768600" cy="8477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buNone/>
          </a:pPr>
          <a:r>
            <a:rPr lang="ja-JP" sz="1050" kern="100">
              <a:effectLst/>
              <a:latin typeface="Century" panose="02040604050505020304" pitchFamily="18" charset="0"/>
              <a:ea typeface="HG創英角ﾎﾟｯﾌﾟ体" panose="040B0A09000000000000" pitchFamily="49" charset="-128"/>
              <a:cs typeface="Times New Roman" panose="02020603050405020304" pitchFamily="18" charset="0"/>
            </a:rPr>
            <a:t>教室独自に予定表を作成している場合は、「行事名」に「別添のとおり」と記載し、予定表を添付してください。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5</xdr:row>
      <xdr:rowOff>1</xdr:rowOff>
    </xdr:from>
    <xdr:to>
      <xdr:col>28</xdr:col>
      <xdr:colOff>0</xdr:colOff>
      <xdr:row>9</xdr:row>
      <xdr:rowOff>142874</xdr:rowOff>
    </xdr:to>
    <xdr:sp macro="" textlink="">
      <xdr:nvSpPr>
        <xdr:cNvPr id="2" name="テキスト ボックス 1">
          <a:extLst>
            <a:ext uri="{FF2B5EF4-FFF2-40B4-BE49-F238E27FC236}">
              <a16:creationId xmlns:a16="http://schemas.microsoft.com/office/drawing/2014/main" id="{AC6FD304-5263-4D7E-A060-FC79220D2D59}"/>
            </a:ext>
          </a:extLst>
        </xdr:cNvPr>
        <xdr:cNvSpPr txBox="1"/>
      </xdr:nvSpPr>
      <xdr:spPr>
        <a:xfrm>
          <a:off x="11215688" y="1214439"/>
          <a:ext cx="7072312" cy="1809748"/>
        </a:xfrm>
        <a:prstGeom prst="rect">
          <a:avLst/>
        </a:prstGeom>
        <a:solidFill>
          <a:schemeClr val="lt1"/>
        </a:solidFill>
        <a:ln w="57150" cmpd="sng">
          <a:solidFill>
            <a:schemeClr val="accent4">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【R8.1</a:t>
          </a:r>
          <a:r>
            <a:rPr kumimoji="1" lang="ja-JP" altLang="en-US" sz="1800"/>
            <a:t>様式改正</a:t>
          </a:r>
          <a:r>
            <a:rPr kumimoji="1" lang="en-US" altLang="ja-JP" sz="1800"/>
            <a:t>】</a:t>
          </a:r>
        </a:p>
        <a:p>
          <a:r>
            <a:rPr kumimoji="1" lang="ja-JP" altLang="en-US" sz="1800"/>
            <a:t>　　単価、人数、個数・部数、回数には、数字のみを入力してください。</a:t>
          </a:r>
          <a:endParaRPr kumimoji="1" lang="en-US" altLang="ja-JP" sz="1800"/>
        </a:p>
        <a:p>
          <a:r>
            <a:rPr kumimoji="1" lang="ja-JP" altLang="en-US" sz="1800"/>
            <a:t>　自動で「</a:t>
          </a:r>
          <a:r>
            <a:rPr kumimoji="1" lang="en-US" altLang="ja-JP" sz="1800"/>
            <a:t>×</a:t>
          </a:r>
          <a:r>
            <a:rPr kumimoji="1" lang="ja-JP" altLang="en-US" sz="1800"/>
            <a:t>（かける）」が各セルに入力されるとともに小計等が計算さ</a:t>
          </a:r>
          <a:endParaRPr kumimoji="1" lang="en-US" altLang="ja-JP" sz="1800"/>
        </a:p>
        <a:p>
          <a:r>
            <a:rPr kumimoji="1" lang="ja-JP" altLang="en-US" sz="1800"/>
            <a:t>　れます。</a:t>
          </a:r>
          <a:endParaRPr kumimoji="1" lang="en-US" altLang="ja-JP" sz="1800"/>
        </a:p>
        <a:p>
          <a:r>
            <a:rPr kumimoji="1" lang="ja-JP" altLang="en-US" sz="1800"/>
            <a:t>　　詳しくは、記入例のシートを参照願います。</a:t>
          </a:r>
        </a:p>
      </xdr:txBody>
    </xdr:sp>
    <xdr:clientData/>
  </xdr:twoCellAnchor>
  <xdr:twoCellAnchor>
    <xdr:from>
      <xdr:col>2</xdr:col>
      <xdr:colOff>5953</xdr:colOff>
      <xdr:row>19</xdr:row>
      <xdr:rowOff>345281</xdr:rowOff>
    </xdr:from>
    <xdr:to>
      <xdr:col>10</xdr:col>
      <xdr:colOff>32942</xdr:colOff>
      <xdr:row>23</xdr:row>
      <xdr:rowOff>53182</xdr:rowOff>
    </xdr:to>
    <xdr:sp macro="" textlink="">
      <xdr:nvSpPr>
        <xdr:cNvPr id="3" name="正方形/長方形 2">
          <a:extLst>
            <a:ext uri="{FF2B5EF4-FFF2-40B4-BE49-F238E27FC236}">
              <a16:creationId xmlns:a16="http://schemas.microsoft.com/office/drawing/2014/main" id="{A3ECD236-90EF-465A-9118-BE880982FC1B}"/>
            </a:ext>
          </a:extLst>
        </xdr:cNvPr>
        <xdr:cNvSpPr/>
      </xdr:nvSpPr>
      <xdr:spPr>
        <a:xfrm>
          <a:off x="732234" y="7524750"/>
          <a:ext cx="9790114" cy="1374776"/>
        </a:xfrm>
        <a:prstGeom prst="rect">
          <a:avLst/>
        </a:prstGeom>
        <a:noFill/>
        <a:ln w="3810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59532</xdr:colOff>
      <xdr:row>19</xdr:row>
      <xdr:rowOff>345281</xdr:rowOff>
    </xdr:from>
    <xdr:to>
      <xdr:col>9</xdr:col>
      <xdr:colOff>65484</xdr:colOff>
      <xdr:row>23</xdr:row>
      <xdr:rowOff>53182</xdr:rowOff>
    </xdr:to>
    <xdr:sp macro="" textlink="">
      <xdr:nvSpPr>
        <xdr:cNvPr id="2" name="正方形/長方形 1">
          <a:extLst>
            <a:ext uri="{FF2B5EF4-FFF2-40B4-BE49-F238E27FC236}">
              <a16:creationId xmlns:a16="http://schemas.microsoft.com/office/drawing/2014/main" id="{2842B16E-A8B6-40EE-803F-3C4FF79D8389}"/>
            </a:ext>
          </a:extLst>
        </xdr:cNvPr>
        <xdr:cNvSpPr/>
      </xdr:nvSpPr>
      <xdr:spPr>
        <a:xfrm>
          <a:off x="309563" y="7399735"/>
          <a:ext cx="9304734" cy="1374776"/>
        </a:xfrm>
        <a:prstGeom prst="rect">
          <a:avLst/>
        </a:prstGeom>
        <a:noFill/>
        <a:ln w="3810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4141</xdr:colOff>
      <xdr:row>5</xdr:row>
      <xdr:rowOff>99391</xdr:rowOff>
    </xdr:from>
    <xdr:to>
      <xdr:col>15</xdr:col>
      <xdr:colOff>712304</xdr:colOff>
      <xdr:row>18</xdr:row>
      <xdr:rowOff>57977</xdr:rowOff>
    </xdr:to>
    <xdr:sp macro="" textlink="">
      <xdr:nvSpPr>
        <xdr:cNvPr id="2" name="テキスト ボックス 1">
          <a:extLst>
            <a:ext uri="{FF2B5EF4-FFF2-40B4-BE49-F238E27FC236}">
              <a16:creationId xmlns:a16="http://schemas.microsoft.com/office/drawing/2014/main" id="{258B3CCC-5BAC-82BB-EAF2-127D0E14DC7B}"/>
            </a:ext>
          </a:extLst>
        </xdr:cNvPr>
        <xdr:cNvSpPr txBox="1"/>
      </xdr:nvSpPr>
      <xdr:spPr>
        <a:xfrm>
          <a:off x="149087" y="1209261"/>
          <a:ext cx="6675782" cy="2058227"/>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r>
            <a:rPr kumimoji="1" lang="ja-JP" altLang="en-US" sz="1100"/>
            <a:t>事務局からのお願い</a:t>
          </a:r>
          <a:r>
            <a:rPr kumimoji="1" lang="en-US" altLang="ja-JP" sz="1100"/>
            <a:t>】</a:t>
          </a:r>
        </a:p>
        <a:p>
          <a:r>
            <a:rPr kumimoji="1" lang="ja-JP" altLang="en-US" sz="1100"/>
            <a:t>　　事務局から各こども教室へのご連絡について、令和８年度以降は以下のとおりとさせていただきます。</a:t>
          </a:r>
          <a:endParaRPr kumimoji="1" lang="en-US" altLang="ja-JP" sz="1100"/>
        </a:p>
        <a:p>
          <a:pPr>
            <a:lnSpc>
              <a:spcPts val="400"/>
            </a:lnSpc>
          </a:pPr>
          <a:endParaRPr kumimoji="1" lang="en-US" altLang="ja-JP" sz="1100"/>
        </a:p>
        <a:p>
          <a:r>
            <a:rPr kumimoji="1" lang="ja-JP" altLang="en-US" sz="1100"/>
            <a:t>　１．各教室へのメール送付は、１団体１アドレスとさせていただきます。</a:t>
          </a:r>
          <a:endParaRPr kumimoji="1" lang="en-US" altLang="ja-JP" sz="1100"/>
        </a:p>
        <a:p>
          <a:r>
            <a:rPr kumimoji="1" lang="ja-JP" altLang="en-US" sz="1100"/>
            <a:t>　　　以下の「窓口担当者」のメールアドレス欄に、送付を希望する宛先を記入してください。</a:t>
          </a:r>
          <a:endParaRPr kumimoji="1" lang="en-US" altLang="ja-JP" sz="1100"/>
        </a:p>
        <a:p>
          <a:pPr>
            <a:lnSpc>
              <a:spcPts val="400"/>
            </a:lnSpc>
          </a:pPr>
          <a:endParaRPr kumimoji="1" lang="en-US" altLang="ja-JP" sz="1100"/>
        </a:p>
        <a:p>
          <a:r>
            <a:rPr kumimoji="1" lang="ja-JP" altLang="en-US" sz="1100"/>
            <a:t>　２．原則として、メールを使用したご連絡とさせていただきます。</a:t>
          </a:r>
          <a:endParaRPr kumimoji="1" lang="en-US" altLang="ja-JP" sz="1100"/>
        </a:p>
        <a:p>
          <a:r>
            <a:rPr kumimoji="1" lang="ja-JP" altLang="en-US" sz="1100"/>
            <a:t>　　　お使いのメールアドレス宛に各種データを送付する予定もあることから、パソコンまたはスマートフォ</a:t>
          </a:r>
          <a:endParaRPr kumimoji="1" lang="en-US" altLang="ja-JP" sz="1100"/>
        </a:p>
        <a:p>
          <a:r>
            <a:rPr kumimoji="1" lang="ja-JP" altLang="en-US" sz="1100"/>
            <a:t>　　ンにて使用しているメールアドレスを指定してください。</a:t>
          </a:r>
          <a:endParaRPr kumimoji="1" lang="en-US" altLang="ja-JP" sz="1100"/>
        </a:p>
        <a:p>
          <a:pPr>
            <a:lnSpc>
              <a:spcPts val="400"/>
            </a:lnSpc>
          </a:pPr>
          <a:endParaRPr kumimoji="1" lang="en-US" altLang="ja-JP" sz="1100"/>
        </a:p>
        <a:p>
          <a:r>
            <a:rPr kumimoji="1" lang="ja-JP" altLang="en-US" sz="1100"/>
            <a:t>　　なにとぞご理解・ご協力のほどよろしくお願いいたします。</a:t>
          </a:r>
          <a:endParaRPr kumimoji="1" lang="en-US" altLang="ja-JP" sz="1100"/>
        </a:p>
        <a:p>
          <a:pPr>
            <a:lnSpc>
              <a:spcPts val="400"/>
            </a:lnSpc>
          </a:pPr>
          <a:endParaRPr kumimoji="1" lang="en-US" altLang="ja-JP" sz="1100"/>
        </a:p>
        <a:p>
          <a:r>
            <a:rPr kumimoji="1" lang="ja-JP" altLang="en-US" sz="1100"/>
            <a:t>　</a:t>
          </a:r>
          <a:r>
            <a:rPr kumimoji="1" lang="en-US" altLang="ja-JP" sz="1100"/>
            <a:t>※</a:t>
          </a:r>
          <a:r>
            <a:rPr kumimoji="1" lang="ja-JP" altLang="en-US" sz="1100"/>
            <a:t> どうしても上記の対応が困難な場合は備考欄にその旨ご記入願います。</a:t>
          </a:r>
        </a:p>
      </xdr:txBody>
    </xdr:sp>
    <xdr:clientData/>
  </xdr:twoCellAnchor>
</xdr:wsDr>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33FC9-80F8-4BD2-B514-E83BA4879E18}">
  <sheetPr codeName="Sheet1">
    <tabColor rgb="FFFF0000"/>
  </sheetPr>
  <dimension ref="B3:R50"/>
  <sheetViews>
    <sheetView view="pageBreakPreview" topLeftCell="A13" zoomScaleNormal="100" zoomScaleSheetLayoutView="100" workbookViewId="0">
      <selection activeCell="I21" sqref="I21:P21"/>
    </sheetView>
  </sheetViews>
  <sheetFormatPr defaultColWidth="9.1328125" defaultRowHeight="12.75" x14ac:dyDescent="0.25"/>
  <cols>
    <col min="1" max="1" width="3.33203125" style="38" customWidth="1"/>
    <col min="2" max="2" width="4.33203125" style="38" customWidth="1"/>
    <col min="3" max="3" width="6.6640625" style="38" customWidth="1"/>
    <col min="4" max="4" width="3.19921875" style="38" customWidth="1"/>
    <col min="5" max="5" width="5.86328125" style="38" bestFit="1" customWidth="1"/>
    <col min="6" max="6" width="6" style="38" customWidth="1"/>
    <col min="7" max="7" width="9.796875" style="38" customWidth="1"/>
    <col min="8" max="8" width="16" style="38" customWidth="1"/>
    <col min="9" max="9" width="5.53125" style="38" bestFit="1" customWidth="1"/>
    <col min="10" max="10" width="3.33203125" style="38" customWidth="1"/>
    <col min="11" max="11" width="4" style="38" bestFit="1" customWidth="1"/>
    <col min="12" max="12" width="5.33203125" style="38" customWidth="1"/>
    <col min="13" max="13" width="4" style="38" bestFit="1" customWidth="1"/>
    <col min="14" max="14" width="3.33203125" style="38" customWidth="1"/>
    <col min="15" max="15" width="3" style="38" bestFit="1" customWidth="1"/>
    <col min="16" max="16" width="3.33203125" style="38" customWidth="1"/>
    <col min="17" max="17" width="3" style="38" bestFit="1" customWidth="1"/>
    <col min="18" max="18" width="3" style="38" customWidth="1"/>
    <col min="19" max="16384" width="9.1328125" style="38"/>
  </cols>
  <sheetData>
    <row r="3" spans="2:18" x14ac:dyDescent="0.25">
      <c r="Q3" s="157" t="s">
        <v>38</v>
      </c>
      <c r="R3" s="157"/>
    </row>
    <row r="5" spans="2:18" x14ac:dyDescent="0.25">
      <c r="B5" s="46"/>
      <c r="C5" s="47"/>
      <c r="D5" s="47"/>
      <c r="E5" s="47"/>
      <c r="F5" s="47"/>
      <c r="G5" s="47"/>
      <c r="H5" s="47"/>
      <c r="I5" s="47"/>
      <c r="J5" s="47"/>
      <c r="K5" s="47"/>
      <c r="L5" s="47"/>
      <c r="M5" s="47"/>
      <c r="N5" s="47"/>
      <c r="O5" s="47"/>
      <c r="P5" s="47"/>
      <c r="Q5" s="47"/>
      <c r="R5" s="48"/>
    </row>
    <row r="6" spans="2:18" x14ac:dyDescent="0.25">
      <c r="B6" s="49"/>
      <c r="R6" s="50"/>
    </row>
    <row r="7" spans="2:18" x14ac:dyDescent="0.25">
      <c r="B7" s="49"/>
      <c r="R7" s="50"/>
    </row>
    <row r="8" spans="2:18" x14ac:dyDescent="0.25">
      <c r="B8" s="49"/>
      <c r="R8" s="50"/>
    </row>
    <row r="9" spans="2:18" ht="30" customHeight="1" x14ac:dyDescent="0.25">
      <c r="B9" s="158" t="s">
        <v>39</v>
      </c>
      <c r="C9" s="159"/>
      <c r="D9" s="159"/>
      <c r="E9" s="159"/>
      <c r="F9" s="159"/>
      <c r="G9" s="159"/>
      <c r="H9" s="159"/>
      <c r="I9" s="159"/>
      <c r="J9" s="159"/>
      <c r="K9" s="159"/>
      <c r="L9" s="159"/>
      <c r="M9" s="159"/>
      <c r="N9" s="159"/>
      <c r="O9" s="159"/>
      <c r="P9" s="159"/>
      <c r="Q9" s="159"/>
      <c r="R9" s="50"/>
    </row>
    <row r="10" spans="2:18" ht="30" customHeight="1" x14ac:dyDescent="0.25">
      <c r="B10" s="158" t="s">
        <v>53</v>
      </c>
      <c r="C10" s="159"/>
      <c r="D10" s="159"/>
      <c r="E10" s="159"/>
      <c r="F10" s="159"/>
      <c r="G10" s="159"/>
      <c r="H10" s="159"/>
      <c r="I10" s="159"/>
      <c r="J10" s="159"/>
      <c r="K10" s="159"/>
      <c r="L10" s="159"/>
      <c r="M10" s="159"/>
      <c r="N10" s="159"/>
      <c r="O10" s="159"/>
      <c r="P10" s="159"/>
      <c r="Q10" s="159"/>
      <c r="R10" s="50"/>
    </row>
    <row r="11" spans="2:18" x14ac:dyDescent="0.25">
      <c r="B11" s="49"/>
      <c r="R11" s="50"/>
    </row>
    <row r="12" spans="2:18" x14ac:dyDescent="0.25">
      <c r="B12" s="49"/>
      <c r="R12" s="50"/>
    </row>
    <row r="13" spans="2:18" x14ac:dyDescent="0.25">
      <c r="B13" s="49"/>
      <c r="R13" s="50"/>
    </row>
    <row r="14" spans="2:18" x14ac:dyDescent="0.25">
      <c r="B14" s="49"/>
      <c r="I14" s="40" t="s">
        <v>44</v>
      </c>
      <c r="J14" s="41"/>
      <c r="K14" s="39" t="s">
        <v>43</v>
      </c>
      <c r="L14" s="39">
        <f>J14+2018</f>
        <v>2018</v>
      </c>
      <c r="M14" s="39" t="s">
        <v>42</v>
      </c>
      <c r="N14" s="41"/>
      <c r="O14" s="39" t="s">
        <v>41</v>
      </c>
      <c r="P14" s="41"/>
      <c r="Q14" s="39" t="s">
        <v>40</v>
      </c>
      <c r="R14" s="50"/>
    </row>
    <row r="15" spans="2:18" x14ac:dyDescent="0.25">
      <c r="B15" s="49"/>
      <c r="R15" s="50"/>
    </row>
    <row r="16" spans="2:18" x14ac:dyDescent="0.25">
      <c r="B16" s="49"/>
      <c r="R16" s="50"/>
    </row>
    <row r="17" spans="2:18" ht="14.25" x14ac:dyDescent="0.25">
      <c r="B17" s="49"/>
      <c r="C17" s="44" t="s">
        <v>45</v>
      </c>
      <c r="R17" s="50"/>
    </row>
    <row r="18" spans="2:18" x14ac:dyDescent="0.25">
      <c r="B18" s="49"/>
      <c r="R18" s="50"/>
    </row>
    <row r="19" spans="2:18" x14ac:dyDescent="0.25">
      <c r="B19" s="49"/>
      <c r="R19" s="50"/>
    </row>
    <row r="20" spans="2:18" x14ac:dyDescent="0.25">
      <c r="B20" s="49"/>
      <c r="R20" s="50"/>
    </row>
    <row r="21" spans="2:18" ht="22.5" customHeight="1" x14ac:dyDescent="0.25">
      <c r="B21" s="49"/>
      <c r="H21" s="45" t="s">
        <v>46</v>
      </c>
      <c r="I21" s="156"/>
      <c r="J21" s="156"/>
      <c r="K21" s="156"/>
      <c r="L21" s="156"/>
      <c r="M21" s="156"/>
      <c r="N21" s="156"/>
      <c r="O21" s="156"/>
      <c r="P21" s="156"/>
      <c r="R21" s="50"/>
    </row>
    <row r="22" spans="2:18" ht="22.5" customHeight="1" x14ac:dyDescent="0.25">
      <c r="B22" s="49"/>
      <c r="H22" s="45" t="s">
        <v>47</v>
      </c>
      <c r="I22" s="156"/>
      <c r="J22" s="156"/>
      <c r="K22" s="156"/>
      <c r="L22" s="156"/>
      <c r="M22" s="156"/>
      <c r="N22" s="156"/>
      <c r="O22" s="156"/>
      <c r="P22" s="156"/>
      <c r="R22" s="50"/>
    </row>
    <row r="23" spans="2:18" x14ac:dyDescent="0.25">
      <c r="B23" s="49"/>
      <c r="R23" s="50"/>
    </row>
    <row r="24" spans="2:18" x14ac:dyDescent="0.25">
      <c r="B24" s="49"/>
      <c r="R24" s="50"/>
    </row>
    <row r="25" spans="2:18" x14ac:dyDescent="0.25">
      <c r="B25" s="49"/>
      <c r="R25" s="50"/>
    </row>
    <row r="26" spans="2:18" ht="23.45" customHeight="1" x14ac:dyDescent="0.25">
      <c r="B26" s="49"/>
      <c r="C26" s="42" t="s">
        <v>54</v>
      </c>
      <c r="D26" s="43">
        <f>J14</f>
        <v>0</v>
      </c>
      <c r="E26" s="43" t="s">
        <v>48</v>
      </c>
      <c r="F26" s="43">
        <f>L14</f>
        <v>2018</v>
      </c>
      <c r="G26" s="44" t="s">
        <v>55</v>
      </c>
      <c r="R26" s="50"/>
    </row>
    <row r="27" spans="2:18" ht="23.45" customHeight="1" x14ac:dyDescent="0.25">
      <c r="B27" s="49"/>
      <c r="C27" s="44" t="s">
        <v>56</v>
      </c>
      <c r="D27" s="44"/>
      <c r="E27" s="44"/>
      <c r="F27" s="44"/>
      <c r="G27" s="44"/>
      <c r="R27" s="50"/>
    </row>
    <row r="28" spans="2:18" x14ac:dyDescent="0.25">
      <c r="B28" s="49"/>
      <c r="R28" s="50"/>
    </row>
    <row r="29" spans="2:18" x14ac:dyDescent="0.25">
      <c r="B29" s="49"/>
      <c r="R29" s="50"/>
    </row>
    <row r="30" spans="2:18" x14ac:dyDescent="0.25">
      <c r="B30" s="49"/>
      <c r="R30" s="50"/>
    </row>
    <row r="31" spans="2:18" x14ac:dyDescent="0.25">
      <c r="B31" s="49"/>
      <c r="R31" s="50"/>
    </row>
    <row r="32" spans="2:18" ht="30" customHeight="1" x14ac:dyDescent="0.25">
      <c r="B32" s="49"/>
      <c r="D32" s="44" t="s">
        <v>49</v>
      </c>
      <c r="E32" s="44"/>
      <c r="R32" s="50"/>
    </row>
    <row r="33" spans="2:18" ht="30" customHeight="1" x14ac:dyDescent="0.25">
      <c r="B33" s="49"/>
      <c r="D33" s="44"/>
      <c r="E33" s="44" t="s">
        <v>50</v>
      </c>
      <c r="R33" s="50"/>
    </row>
    <row r="34" spans="2:18" ht="30" customHeight="1" x14ac:dyDescent="0.25">
      <c r="B34" s="49"/>
      <c r="D34" s="44"/>
      <c r="E34" s="44" t="s">
        <v>51</v>
      </c>
      <c r="R34" s="50"/>
    </row>
    <row r="35" spans="2:18" ht="30" customHeight="1" x14ac:dyDescent="0.25">
      <c r="B35" s="49"/>
      <c r="D35" s="44"/>
      <c r="E35" s="44" t="s">
        <v>52</v>
      </c>
      <c r="R35" s="50"/>
    </row>
    <row r="36" spans="2:18" x14ac:dyDescent="0.25">
      <c r="B36" s="49"/>
      <c r="R36" s="50"/>
    </row>
    <row r="37" spans="2:18" x14ac:dyDescent="0.25">
      <c r="B37" s="49"/>
      <c r="R37" s="50"/>
    </row>
    <row r="38" spans="2:18" x14ac:dyDescent="0.25">
      <c r="B38" s="49"/>
      <c r="R38" s="50"/>
    </row>
    <row r="39" spans="2:18" x14ac:dyDescent="0.25">
      <c r="B39" s="49"/>
      <c r="R39" s="50"/>
    </row>
    <row r="40" spans="2:18" x14ac:dyDescent="0.25">
      <c r="B40" s="49"/>
      <c r="R40" s="50"/>
    </row>
    <row r="41" spans="2:18" x14ac:dyDescent="0.25">
      <c r="B41" s="49"/>
      <c r="R41" s="50"/>
    </row>
    <row r="42" spans="2:18" x14ac:dyDescent="0.25">
      <c r="B42" s="49"/>
      <c r="R42" s="50"/>
    </row>
    <row r="43" spans="2:18" x14ac:dyDescent="0.25">
      <c r="B43" s="49"/>
      <c r="R43" s="50"/>
    </row>
    <row r="44" spans="2:18" x14ac:dyDescent="0.25">
      <c r="B44" s="49"/>
      <c r="R44" s="50"/>
    </row>
    <row r="45" spans="2:18" x14ac:dyDescent="0.25">
      <c r="B45" s="49"/>
      <c r="R45" s="50"/>
    </row>
    <row r="46" spans="2:18" x14ac:dyDescent="0.25">
      <c r="B46" s="49"/>
      <c r="R46" s="50"/>
    </row>
    <row r="47" spans="2:18" x14ac:dyDescent="0.25">
      <c r="B47" s="49"/>
      <c r="R47" s="50"/>
    </row>
    <row r="48" spans="2:18" x14ac:dyDescent="0.25">
      <c r="B48" s="49"/>
      <c r="R48" s="50"/>
    </row>
    <row r="49" spans="2:18" x14ac:dyDescent="0.25">
      <c r="B49" s="49"/>
      <c r="R49" s="50"/>
    </row>
    <row r="50" spans="2:18" x14ac:dyDescent="0.25">
      <c r="B50" s="51"/>
      <c r="C50" s="52"/>
      <c r="D50" s="52"/>
      <c r="E50" s="52"/>
      <c r="F50" s="52"/>
      <c r="G50" s="52"/>
      <c r="H50" s="52"/>
      <c r="I50" s="52"/>
      <c r="J50" s="52"/>
      <c r="K50" s="52"/>
      <c r="L50" s="52"/>
      <c r="M50" s="52"/>
      <c r="N50" s="52"/>
      <c r="O50" s="52"/>
      <c r="P50" s="52"/>
      <c r="Q50" s="52"/>
      <c r="R50" s="53"/>
    </row>
  </sheetData>
  <sheetProtection sheet="1" objects="1" scenarios="1" selectLockedCells="1"/>
  <mergeCells count="5">
    <mergeCell ref="I21:P21"/>
    <mergeCell ref="I22:P22"/>
    <mergeCell ref="Q3:R3"/>
    <mergeCell ref="B9:Q9"/>
    <mergeCell ref="B10:Q10"/>
  </mergeCells>
  <phoneticPr fontId="3"/>
  <conditionalFormatting sqref="A1:XFD1048576">
    <cfRule type="cellIs" dxfId="169" priority="1" operator="equal">
      <formula>0</formula>
    </cfRule>
  </conditionalFormatting>
  <printOptions horizontalCentered="1" verticalCentered="1"/>
  <pageMargins left="0.43307086614173229" right="0.43307086614173229" top="0.35433070866141736" bottom="0.35433070866141736"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3612-B592-4283-8661-D3A3800438BC}">
  <sheetPr codeName="Sheet2">
    <tabColor rgb="FF0070C0"/>
  </sheetPr>
  <dimension ref="B2:P27"/>
  <sheetViews>
    <sheetView view="pageBreakPreview" zoomScaleNormal="100" zoomScaleSheetLayoutView="100" workbookViewId="0">
      <selection activeCell="G14" sqref="G14"/>
    </sheetView>
  </sheetViews>
  <sheetFormatPr defaultRowHeight="12.75" x14ac:dyDescent="0.25"/>
  <cols>
    <col min="1" max="1" width="3.1328125" customWidth="1"/>
    <col min="2" max="2" width="3.46484375" customWidth="1"/>
    <col min="3" max="3" width="10" customWidth="1"/>
    <col min="4" max="4" width="22.6640625" customWidth="1"/>
    <col min="5" max="5" width="14.6640625" customWidth="1"/>
    <col min="6" max="6" width="3.33203125" customWidth="1"/>
    <col min="7" max="8" width="4.6640625" customWidth="1"/>
    <col min="9" max="9" width="6" customWidth="1"/>
    <col min="10" max="10" width="4.6640625" customWidth="1"/>
    <col min="11" max="11" width="6" customWidth="1"/>
    <col min="12" max="12" width="6.6640625" customWidth="1"/>
    <col min="13" max="13" width="4" customWidth="1"/>
    <col min="14" max="14" width="12.33203125" customWidth="1"/>
    <col min="15" max="15" width="2.86328125" hidden="1" customWidth="1"/>
    <col min="16" max="16" width="3" hidden="1" customWidth="1"/>
  </cols>
  <sheetData>
    <row r="2" spans="2:16" x14ac:dyDescent="0.25">
      <c r="L2" s="186" t="s">
        <v>88</v>
      </c>
      <c r="M2" s="186"/>
    </row>
    <row r="4" spans="2:16" ht="18.75" x14ac:dyDescent="0.25">
      <c r="D4" s="187" t="s">
        <v>89</v>
      </c>
      <c r="E4" s="187"/>
      <c r="F4" s="187"/>
      <c r="G4" s="187"/>
      <c r="H4" s="187"/>
      <c r="I4" s="187"/>
      <c r="J4" s="187"/>
      <c r="K4" s="187"/>
    </row>
    <row r="5" spans="2:16" ht="12.75" customHeight="1" x14ac:dyDescent="0.25">
      <c r="D5" s="37"/>
      <c r="E5" s="37"/>
      <c r="F5" s="37"/>
      <c r="G5" s="37"/>
      <c r="H5" s="37"/>
      <c r="I5" s="37"/>
      <c r="J5" s="37"/>
      <c r="K5" s="37"/>
    </row>
    <row r="6" spans="2:16" ht="41.45" customHeight="1" x14ac:dyDescent="0.25">
      <c r="B6" s="70">
        <v>1</v>
      </c>
      <c r="C6" s="70" t="s">
        <v>58</v>
      </c>
      <c r="D6" s="183">
        <f>'様式1 事業実施申込書'!$I$21</f>
        <v>0</v>
      </c>
      <c r="E6" s="183"/>
      <c r="F6" s="183"/>
      <c r="G6" s="183"/>
      <c r="H6" s="183"/>
      <c r="I6" s="183"/>
      <c r="J6" s="183"/>
      <c r="K6" s="183"/>
      <c r="L6" s="183"/>
      <c r="M6" s="183"/>
    </row>
    <row r="7" spans="2:16" ht="41.45" customHeight="1" x14ac:dyDescent="0.25">
      <c r="B7" s="70">
        <v>2</v>
      </c>
      <c r="C7" s="70" t="s">
        <v>59</v>
      </c>
      <c r="D7" s="184"/>
      <c r="E7" s="185"/>
      <c r="F7" s="185"/>
      <c r="G7" s="185"/>
      <c r="H7" s="185"/>
      <c r="I7" s="185"/>
      <c r="J7" s="185"/>
      <c r="K7" s="185"/>
      <c r="L7" s="185"/>
      <c r="M7" s="185"/>
    </row>
    <row r="8" spans="2:16" ht="20.75" customHeight="1" x14ac:dyDescent="0.25">
      <c r="B8" s="160">
        <v>3</v>
      </c>
      <c r="C8" s="160" t="s">
        <v>60</v>
      </c>
      <c r="D8" s="174" t="s">
        <v>80</v>
      </c>
      <c r="E8" s="164">
        <f>SUM(J8:K9)</f>
        <v>0</v>
      </c>
      <c r="F8" s="162" t="s">
        <v>40</v>
      </c>
      <c r="G8" s="161" t="s">
        <v>61</v>
      </c>
      <c r="H8" s="161"/>
      <c r="I8" s="161"/>
      <c r="J8" s="166"/>
      <c r="K8" s="167"/>
      <c r="L8" s="188" t="s">
        <v>81</v>
      </c>
      <c r="M8" s="189"/>
    </row>
    <row r="9" spans="2:16" ht="20.75" customHeight="1" x14ac:dyDescent="0.25">
      <c r="B9" s="173"/>
      <c r="C9" s="173"/>
      <c r="D9" s="175"/>
      <c r="E9" s="165"/>
      <c r="F9" s="163"/>
      <c r="G9" s="161" t="s">
        <v>62</v>
      </c>
      <c r="H9" s="161"/>
      <c r="I9" s="161"/>
      <c r="J9" s="166"/>
      <c r="K9" s="167"/>
      <c r="L9" s="188" t="s">
        <v>81</v>
      </c>
      <c r="M9" s="189"/>
    </row>
    <row r="10" spans="2:16" ht="20.75" customHeight="1" x14ac:dyDescent="0.25">
      <c r="B10" s="160">
        <v>4</v>
      </c>
      <c r="C10" s="160" t="s">
        <v>76</v>
      </c>
      <c r="D10" s="169" t="s">
        <v>82</v>
      </c>
      <c r="E10" s="169"/>
      <c r="F10" s="170"/>
      <c r="G10" s="126"/>
      <c r="H10" s="76" t="s">
        <v>84</v>
      </c>
      <c r="I10" s="85"/>
      <c r="J10" s="120"/>
      <c r="K10" s="76" t="s">
        <v>87</v>
      </c>
      <c r="L10" s="76"/>
      <c r="M10" s="86"/>
      <c r="O10" s="120"/>
      <c r="P10" t="s">
        <v>134</v>
      </c>
    </row>
    <row r="11" spans="2:16" ht="20.75" customHeight="1" x14ac:dyDescent="0.25">
      <c r="B11" s="173"/>
      <c r="C11" s="173"/>
      <c r="D11" s="182" t="s">
        <v>83</v>
      </c>
      <c r="E11" s="182"/>
      <c r="F11" s="180"/>
      <c r="G11" s="120"/>
      <c r="H11" s="82" t="s">
        <v>84</v>
      </c>
      <c r="I11" s="87"/>
      <c r="J11" s="123"/>
      <c r="K11" s="82" t="s">
        <v>85</v>
      </c>
      <c r="L11" s="82"/>
      <c r="M11" s="88"/>
    </row>
    <row r="12" spans="2:16" ht="41.25" customHeight="1" x14ac:dyDescent="0.25">
      <c r="B12" s="90">
        <v>5</v>
      </c>
      <c r="C12" s="70" t="s">
        <v>77</v>
      </c>
      <c r="D12" s="75"/>
      <c r="E12" s="71" t="s">
        <v>90</v>
      </c>
      <c r="F12" s="168"/>
      <c r="G12" s="168"/>
      <c r="H12" s="71" t="s">
        <v>86</v>
      </c>
      <c r="I12" s="71"/>
      <c r="J12" s="73"/>
      <c r="K12" s="73"/>
      <c r="L12" s="73"/>
      <c r="M12" s="74"/>
    </row>
    <row r="13" spans="2:16" ht="20.75" customHeight="1" x14ac:dyDescent="0.25">
      <c r="B13" s="160">
        <v>6</v>
      </c>
      <c r="C13" s="160" t="s">
        <v>78</v>
      </c>
      <c r="D13" s="170" t="s">
        <v>63</v>
      </c>
      <c r="E13" s="177"/>
      <c r="F13" s="77"/>
      <c r="G13" s="126"/>
      <c r="H13" s="76" t="s">
        <v>64</v>
      </c>
      <c r="I13" s="76"/>
      <c r="J13" s="120"/>
      <c r="K13" s="76" t="s">
        <v>65</v>
      </c>
      <c r="L13" s="76"/>
      <c r="M13" s="78"/>
    </row>
    <row r="14" spans="2:16" ht="20.75" customHeight="1" x14ac:dyDescent="0.25">
      <c r="B14" s="176"/>
      <c r="C14" s="176"/>
      <c r="D14" s="178" t="s">
        <v>66</v>
      </c>
      <c r="E14" s="179"/>
      <c r="F14" s="80"/>
      <c r="G14" s="120"/>
      <c r="H14" s="79" t="s">
        <v>64</v>
      </c>
      <c r="I14" s="79"/>
      <c r="J14" s="124"/>
      <c r="K14" s="79" t="s">
        <v>65</v>
      </c>
      <c r="L14" s="79"/>
      <c r="M14" s="81"/>
    </row>
    <row r="15" spans="2:16" ht="20.75" customHeight="1" x14ac:dyDescent="0.25">
      <c r="B15" s="176"/>
      <c r="C15" s="176"/>
      <c r="D15" s="178" t="s">
        <v>67</v>
      </c>
      <c r="E15" s="179"/>
      <c r="F15" s="80"/>
      <c r="G15" s="124"/>
      <c r="H15" s="79" t="s">
        <v>64</v>
      </c>
      <c r="I15" s="79"/>
      <c r="J15" s="125"/>
      <c r="K15" s="79" t="s">
        <v>65</v>
      </c>
      <c r="L15" s="79"/>
      <c r="M15" s="81"/>
    </row>
    <row r="16" spans="2:16" ht="20.75" customHeight="1" x14ac:dyDescent="0.25">
      <c r="B16" s="173"/>
      <c r="C16" s="173"/>
      <c r="D16" s="180" t="s">
        <v>68</v>
      </c>
      <c r="E16" s="181"/>
      <c r="F16" s="83"/>
      <c r="G16" s="123"/>
      <c r="H16" s="82" t="s">
        <v>64</v>
      </c>
      <c r="I16" s="82"/>
      <c r="J16" s="120"/>
      <c r="K16" s="82" t="s">
        <v>65</v>
      </c>
      <c r="L16" s="82"/>
      <c r="M16" s="84"/>
    </row>
    <row r="17" spans="2:13" ht="20.75" customHeight="1" x14ac:dyDescent="0.25">
      <c r="B17" s="161">
        <v>7</v>
      </c>
      <c r="C17" s="161" t="s">
        <v>79</v>
      </c>
      <c r="D17" s="70" t="s">
        <v>69</v>
      </c>
      <c r="E17" s="161" t="s">
        <v>70</v>
      </c>
      <c r="F17" s="161"/>
      <c r="G17" s="161"/>
      <c r="H17" s="160" t="s">
        <v>71</v>
      </c>
      <c r="I17" s="160"/>
      <c r="J17" s="160"/>
      <c r="K17" s="160"/>
      <c r="L17" s="160" t="s">
        <v>72</v>
      </c>
      <c r="M17" s="161"/>
    </row>
    <row r="18" spans="2:13" ht="41.45" customHeight="1" x14ac:dyDescent="0.25">
      <c r="B18" s="161"/>
      <c r="C18" s="161"/>
      <c r="D18" s="89"/>
      <c r="E18" s="171"/>
      <c r="F18" s="171"/>
      <c r="G18" s="172"/>
      <c r="H18" s="122"/>
      <c r="I18" s="70" t="s">
        <v>73</v>
      </c>
      <c r="J18" s="122"/>
      <c r="K18" s="70" t="s">
        <v>74</v>
      </c>
      <c r="L18" s="127"/>
      <c r="M18" s="72" t="s">
        <v>75</v>
      </c>
    </row>
    <row r="19" spans="2:13" ht="41.45" customHeight="1" x14ac:dyDescent="0.25">
      <c r="B19" s="161"/>
      <c r="C19" s="161"/>
      <c r="D19" s="89"/>
      <c r="E19" s="171"/>
      <c r="F19" s="171"/>
      <c r="G19" s="172"/>
      <c r="H19" s="122"/>
      <c r="I19" s="70" t="s">
        <v>73</v>
      </c>
      <c r="J19" s="122"/>
      <c r="K19" s="70" t="s">
        <v>74</v>
      </c>
      <c r="L19" s="127"/>
      <c r="M19" s="72" t="s">
        <v>75</v>
      </c>
    </row>
    <row r="20" spans="2:13" ht="41.45" customHeight="1" x14ac:dyDescent="0.25">
      <c r="B20" s="161"/>
      <c r="C20" s="161"/>
      <c r="D20" s="89"/>
      <c r="E20" s="171"/>
      <c r="F20" s="171"/>
      <c r="G20" s="172"/>
      <c r="H20" s="122"/>
      <c r="I20" s="70" t="s">
        <v>73</v>
      </c>
      <c r="J20" s="122"/>
      <c r="K20" s="70" t="s">
        <v>74</v>
      </c>
      <c r="L20" s="127"/>
      <c r="M20" s="72" t="s">
        <v>75</v>
      </c>
    </row>
    <row r="21" spans="2:13" ht="41.45" customHeight="1" x14ac:dyDescent="0.25">
      <c r="B21" s="161"/>
      <c r="C21" s="161"/>
      <c r="D21" s="89"/>
      <c r="E21" s="171"/>
      <c r="F21" s="171"/>
      <c r="G21" s="172"/>
      <c r="H21" s="122"/>
      <c r="I21" s="70" t="s">
        <v>73</v>
      </c>
      <c r="J21" s="122"/>
      <c r="K21" s="70" t="s">
        <v>74</v>
      </c>
      <c r="L21" s="127"/>
      <c r="M21" s="72" t="s">
        <v>75</v>
      </c>
    </row>
    <row r="22" spans="2:13" ht="41.45" customHeight="1" x14ac:dyDescent="0.25">
      <c r="B22" s="161"/>
      <c r="C22" s="161"/>
      <c r="D22" s="89"/>
      <c r="E22" s="171"/>
      <c r="F22" s="171"/>
      <c r="G22" s="172"/>
      <c r="H22" s="122"/>
      <c r="I22" s="70" t="s">
        <v>73</v>
      </c>
      <c r="J22" s="122"/>
      <c r="K22" s="70" t="s">
        <v>74</v>
      </c>
      <c r="L22" s="127"/>
      <c r="M22" s="72" t="s">
        <v>75</v>
      </c>
    </row>
    <row r="23" spans="2:13" ht="41.45" customHeight="1" x14ac:dyDescent="0.25">
      <c r="B23" s="161"/>
      <c r="C23" s="161"/>
      <c r="D23" s="89"/>
      <c r="E23" s="171"/>
      <c r="F23" s="171"/>
      <c r="G23" s="172"/>
      <c r="H23" s="122"/>
      <c r="I23" s="70" t="s">
        <v>73</v>
      </c>
      <c r="J23" s="122"/>
      <c r="K23" s="70" t="s">
        <v>74</v>
      </c>
      <c r="L23" s="127"/>
      <c r="M23" s="72" t="s">
        <v>75</v>
      </c>
    </row>
    <row r="24" spans="2:13" ht="41.45" customHeight="1" x14ac:dyDescent="0.25">
      <c r="B24" s="161"/>
      <c r="C24" s="161"/>
      <c r="D24" s="89"/>
      <c r="E24" s="171"/>
      <c r="F24" s="171"/>
      <c r="G24" s="172"/>
      <c r="H24" s="122"/>
      <c r="I24" s="70" t="s">
        <v>73</v>
      </c>
      <c r="J24" s="122"/>
      <c r="K24" s="70" t="s">
        <v>74</v>
      </c>
      <c r="L24" s="127"/>
      <c r="M24" s="72" t="s">
        <v>75</v>
      </c>
    </row>
    <row r="25" spans="2:13" ht="41.45" customHeight="1" x14ac:dyDescent="0.25">
      <c r="B25" s="161"/>
      <c r="C25" s="161"/>
      <c r="D25" s="89"/>
      <c r="E25" s="171"/>
      <c r="F25" s="171"/>
      <c r="G25" s="172"/>
      <c r="H25" s="122"/>
      <c r="I25" s="70" t="s">
        <v>73</v>
      </c>
      <c r="J25" s="122"/>
      <c r="K25" s="70" t="s">
        <v>74</v>
      </c>
      <c r="L25" s="127"/>
      <c r="M25" s="72" t="s">
        <v>75</v>
      </c>
    </row>
    <row r="26" spans="2:13" ht="41.45" customHeight="1" x14ac:dyDescent="0.25">
      <c r="B26" s="161"/>
      <c r="C26" s="161"/>
      <c r="D26" s="89"/>
      <c r="E26" s="171"/>
      <c r="F26" s="171"/>
      <c r="G26" s="172"/>
      <c r="H26" s="122"/>
      <c r="I26" s="70" t="s">
        <v>73</v>
      </c>
      <c r="J26" s="122"/>
      <c r="K26" s="70" t="s">
        <v>74</v>
      </c>
      <c r="L26" s="127"/>
      <c r="M26" s="72" t="s">
        <v>75</v>
      </c>
    </row>
    <row r="27" spans="2:13" ht="41.45" customHeight="1" x14ac:dyDescent="0.25">
      <c r="B27" s="161"/>
      <c r="C27" s="161"/>
      <c r="D27" s="89"/>
      <c r="E27" s="171"/>
      <c r="F27" s="171"/>
      <c r="G27" s="172"/>
      <c r="H27" s="122"/>
      <c r="I27" s="70" t="s">
        <v>73</v>
      </c>
      <c r="J27" s="122"/>
      <c r="K27" s="70" t="s">
        <v>74</v>
      </c>
      <c r="L27" s="127"/>
      <c r="M27" s="72" t="s">
        <v>75</v>
      </c>
    </row>
  </sheetData>
  <sheetProtection sheet="1" selectLockedCells="1"/>
  <mergeCells count="41">
    <mergeCell ref="D6:M6"/>
    <mergeCell ref="D7:M7"/>
    <mergeCell ref="L2:M2"/>
    <mergeCell ref="D4:K4"/>
    <mergeCell ref="B8:B9"/>
    <mergeCell ref="C8:C9"/>
    <mergeCell ref="G8:I8"/>
    <mergeCell ref="G9:I9"/>
    <mergeCell ref="L8:M8"/>
    <mergeCell ref="L9:M9"/>
    <mergeCell ref="B10:B11"/>
    <mergeCell ref="C10:C11"/>
    <mergeCell ref="D8:D9"/>
    <mergeCell ref="B13:B16"/>
    <mergeCell ref="C13:C16"/>
    <mergeCell ref="D13:E13"/>
    <mergeCell ref="D14:E14"/>
    <mergeCell ref="D15:E15"/>
    <mergeCell ref="D16:E16"/>
    <mergeCell ref="D11:F11"/>
    <mergeCell ref="E20:G20"/>
    <mergeCell ref="E21:G21"/>
    <mergeCell ref="B17:B27"/>
    <mergeCell ref="C17:C27"/>
    <mergeCell ref="E17:G17"/>
    <mergeCell ref="E18:G18"/>
    <mergeCell ref="E26:G26"/>
    <mergeCell ref="E27:G27"/>
    <mergeCell ref="E24:G24"/>
    <mergeCell ref="E25:G25"/>
    <mergeCell ref="E22:G22"/>
    <mergeCell ref="E23:G23"/>
    <mergeCell ref="E19:G19"/>
    <mergeCell ref="L17:M17"/>
    <mergeCell ref="F8:F9"/>
    <mergeCell ref="E8:E9"/>
    <mergeCell ref="H17:K17"/>
    <mergeCell ref="J8:K8"/>
    <mergeCell ref="J9:K9"/>
    <mergeCell ref="F12:G12"/>
    <mergeCell ref="D10:F10"/>
  </mergeCells>
  <phoneticPr fontId="3"/>
  <conditionalFormatting sqref="D6 E8">
    <cfRule type="cellIs" dxfId="168" priority="71" operator="equal">
      <formula>0</formula>
    </cfRule>
  </conditionalFormatting>
  <conditionalFormatting sqref="G10:G11">
    <cfRule type="cellIs" dxfId="167" priority="31" operator="equal">
      <formula>0</formula>
    </cfRule>
  </conditionalFormatting>
  <conditionalFormatting sqref="G13:G16">
    <cfRule type="cellIs" dxfId="166" priority="25" operator="equal">
      <formula>0</formula>
    </cfRule>
  </conditionalFormatting>
  <conditionalFormatting sqref="H18:H27">
    <cfRule type="cellIs" dxfId="165" priority="11" operator="equal">
      <formula>0</formula>
    </cfRule>
  </conditionalFormatting>
  <conditionalFormatting sqref="J10:J11">
    <cfRule type="cellIs" dxfId="164" priority="29" operator="equal">
      <formula>0</formula>
    </cfRule>
  </conditionalFormatting>
  <conditionalFormatting sqref="J13:J16">
    <cfRule type="cellIs" dxfId="163" priority="21" operator="equal">
      <formula>0</formula>
    </cfRule>
  </conditionalFormatting>
  <conditionalFormatting sqref="J18:J27">
    <cfRule type="cellIs" dxfId="162" priority="1" operator="equal">
      <formula>0</formula>
    </cfRule>
  </conditionalFormatting>
  <conditionalFormatting sqref="O10">
    <cfRule type="cellIs" dxfId="161" priority="33" operator="equal">
      <formula>0</formula>
    </cfRule>
  </conditionalFormatting>
  <dataValidations count="1">
    <dataValidation type="list" allowBlank="1" showInputMessage="1" showErrorMessage="1" sqref="J10:J11 G10:G11 G13:G16 H18:H27 J13:J16 O10 J18:J27" xr:uid="{02DB8F76-16D3-437A-B8C4-22CA53A0DF9C}">
      <formula1>$P$9:$P$10</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A6571-C434-4757-984D-9683ACF2D242}">
  <sheetPr codeName="Sheet3">
    <tabColor rgb="FF00B0F0"/>
  </sheetPr>
  <dimension ref="B2:P27"/>
  <sheetViews>
    <sheetView view="pageBreakPreview" zoomScaleNormal="100" zoomScaleSheetLayoutView="100" workbookViewId="0">
      <selection activeCell="G11" sqref="G11"/>
    </sheetView>
  </sheetViews>
  <sheetFormatPr defaultRowHeight="12.75" x14ac:dyDescent="0.25"/>
  <cols>
    <col min="1" max="1" width="3.1328125" customWidth="1"/>
    <col min="2" max="2" width="3.46484375" customWidth="1"/>
    <col min="3" max="3" width="10" customWidth="1"/>
    <col min="4" max="4" width="22.6640625" customWidth="1"/>
    <col min="5" max="5" width="14.6640625" customWidth="1"/>
    <col min="6" max="6" width="3.33203125" customWidth="1"/>
    <col min="7" max="8" width="4.6640625" customWidth="1"/>
    <col min="9" max="9" width="6" customWidth="1"/>
    <col min="10" max="10" width="4.6640625" customWidth="1"/>
    <col min="11" max="11" width="6" customWidth="1"/>
    <col min="12" max="12" width="6.6640625" customWidth="1"/>
    <col min="13" max="13" width="4" customWidth="1"/>
    <col min="14" max="14" width="19.19921875" customWidth="1"/>
    <col min="15" max="15" width="5.06640625" hidden="1" customWidth="1"/>
    <col min="16" max="16" width="4.796875" hidden="1" customWidth="1"/>
    <col min="17" max="17" width="4.796875" customWidth="1"/>
  </cols>
  <sheetData>
    <row r="2" spans="2:16" x14ac:dyDescent="0.25">
      <c r="L2" s="186" t="s">
        <v>88</v>
      </c>
      <c r="M2" s="186"/>
    </row>
    <row r="4" spans="2:16" ht="18.75" x14ac:dyDescent="0.25">
      <c r="D4" s="187" t="s">
        <v>89</v>
      </c>
      <c r="E4" s="187"/>
      <c r="F4" s="187"/>
      <c r="G4" s="187"/>
      <c r="H4" s="187"/>
      <c r="I4" s="187"/>
      <c r="J4" s="187"/>
      <c r="K4" s="187"/>
    </row>
    <row r="5" spans="2:16" ht="12.75" customHeight="1" x14ac:dyDescent="0.25">
      <c r="D5" s="37"/>
      <c r="E5" s="37"/>
      <c r="F5" s="37"/>
      <c r="G5" s="37"/>
      <c r="H5" s="37"/>
      <c r="I5" s="37"/>
      <c r="J5" s="37"/>
      <c r="K5" s="37"/>
    </row>
    <row r="6" spans="2:16" ht="41.45" customHeight="1" x14ac:dyDescent="0.25">
      <c r="B6" s="70">
        <v>1</v>
      </c>
      <c r="C6" s="70" t="s">
        <v>58</v>
      </c>
      <c r="D6" s="193" t="s">
        <v>99</v>
      </c>
      <c r="E6" s="183"/>
      <c r="F6" s="183"/>
      <c r="G6" s="183"/>
      <c r="H6" s="183"/>
      <c r="I6" s="183"/>
      <c r="J6" s="183"/>
      <c r="K6" s="183"/>
      <c r="L6" s="183"/>
      <c r="M6" s="183"/>
    </row>
    <row r="7" spans="2:16" ht="41.45" customHeight="1" x14ac:dyDescent="0.25">
      <c r="B7" s="70">
        <v>2</v>
      </c>
      <c r="C7" s="70" t="s">
        <v>59</v>
      </c>
      <c r="D7" s="194" t="s">
        <v>100</v>
      </c>
      <c r="E7" s="195"/>
      <c r="F7" s="195"/>
      <c r="G7" s="195"/>
      <c r="H7" s="195"/>
      <c r="I7" s="195"/>
      <c r="J7" s="195"/>
      <c r="K7" s="195"/>
      <c r="L7" s="195"/>
      <c r="M7" s="195"/>
    </row>
    <row r="8" spans="2:16" ht="20.75" customHeight="1" x14ac:dyDescent="0.25">
      <c r="B8" s="160">
        <v>3</v>
      </c>
      <c r="C8" s="160" t="s">
        <v>60</v>
      </c>
      <c r="D8" s="174" t="s">
        <v>80</v>
      </c>
      <c r="E8" s="164">
        <f>SUM(J8:K9)</f>
        <v>70</v>
      </c>
      <c r="F8" s="162" t="s">
        <v>40</v>
      </c>
      <c r="G8" s="161" t="s">
        <v>61</v>
      </c>
      <c r="H8" s="161"/>
      <c r="I8" s="161"/>
      <c r="J8" s="196">
        <v>50</v>
      </c>
      <c r="K8" s="197"/>
      <c r="L8" s="188" t="s">
        <v>81</v>
      </c>
      <c r="M8" s="189"/>
    </row>
    <row r="9" spans="2:16" ht="20.75" customHeight="1" x14ac:dyDescent="0.25">
      <c r="B9" s="173"/>
      <c r="C9" s="173"/>
      <c r="D9" s="175"/>
      <c r="E9" s="165"/>
      <c r="F9" s="163"/>
      <c r="G9" s="161" t="s">
        <v>62</v>
      </c>
      <c r="H9" s="161"/>
      <c r="I9" s="161"/>
      <c r="J9" s="196">
        <v>20</v>
      </c>
      <c r="K9" s="197"/>
      <c r="L9" s="188" t="s">
        <v>81</v>
      </c>
      <c r="M9" s="189"/>
    </row>
    <row r="10" spans="2:16" ht="20.75" customHeight="1" x14ac:dyDescent="0.25">
      <c r="B10" s="160">
        <v>4</v>
      </c>
      <c r="C10" s="160" t="s">
        <v>76</v>
      </c>
      <c r="D10" s="169" t="s">
        <v>82</v>
      </c>
      <c r="E10" s="169"/>
      <c r="F10" s="170"/>
      <c r="G10" s="120" t="s">
        <v>135</v>
      </c>
      <c r="H10" s="76" t="s">
        <v>84</v>
      </c>
      <c r="I10" s="85"/>
      <c r="J10" s="120"/>
      <c r="K10" s="76" t="s">
        <v>87</v>
      </c>
      <c r="L10" s="76"/>
      <c r="M10" s="86"/>
      <c r="O10" s="121"/>
      <c r="P10" s="36" t="s">
        <v>134</v>
      </c>
    </row>
    <row r="11" spans="2:16" ht="20.75" customHeight="1" x14ac:dyDescent="0.25">
      <c r="B11" s="173"/>
      <c r="C11" s="173"/>
      <c r="D11" s="182" t="s">
        <v>83</v>
      </c>
      <c r="E11" s="182"/>
      <c r="F11" s="180"/>
      <c r="G11" s="123" t="s">
        <v>135</v>
      </c>
      <c r="H11" s="82" t="s">
        <v>84</v>
      </c>
      <c r="I11" s="87"/>
      <c r="J11" s="123"/>
      <c r="K11" s="82" t="s">
        <v>85</v>
      </c>
      <c r="L11" s="82"/>
      <c r="M11" s="88"/>
    </row>
    <row r="12" spans="2:16" ht="41.25" customHeight="1" x14ac:dyDescent="0.25">
      <c r="B12" s="90">
        <v>5</v>
      </c>
      <c r="C12" s="70" t="s">
        <v>77</v>
      </c>
      <c r="D12" s="75"/>
      <c r="E12" s="71" t="s">
        <v>90</v>
      </c>
      <c r="F12" s="192">
        <v>6</v>
      </c>
      <c r="G12" s="192"/>
      <c r="H12" s="71" t="s">
        <v>86</v>
      </c>
      <c r="I12" s="71"/>
      <c r="J12" s="73"/>
      <c r="K12" s="73"/>
      <c r="L12" s="73"/>
      <c r="M12" s="74"/>
    </row>
    <row r="13" spans="2:16" ht="20.75" customHeight="1" x14ac:dyDescent="0.25">
      <c r="B13" s="160">
        <v>6</v>
      </c>
      <c r="C13" s="160" t="s">
        <v>78</v>
      </c>
      <c r="D13" s="170" t="s">
        <v>63</v>
      </c>
      <c r="E13" s="177"/>
      <c r="F13" s="77"/>
      <c r="G13" s="120" t="s">
        <v>135</v>
      </c>
      <c r="H13" s="76" t="s">
        <v>64</v>
      </c>
      <c r="I13" s="76"/>
      <c r="J13" s="126"/>
      <c r="K13" s="76" t="s">
        <v>65</v>
      </c>
      <c r="L13" s="76"/>
      <c r="M13" s="78"/>
    </row>
    <row r="14" spans="2:16" ht="20.75" customHeight="1" x14ac:dyDescent="0.25">
      <c r="B14" s="176"/>
      <c r="C14" s="176"/>
      <c r="D14" s="178" t="s">
        <v>66</v>
      </c>
      <c r="E14" s="179"/>
      <c r="F14" s="80"/>
      <c r="G14" s="125" t="s">
        <v>135</v>
      </c>
      <c r="H14" s="79" t="s">
        <v>64</v>
      </c>
      <c r="I14" s="79"/>
      <c r="J14" s="120"/>
      <c r="K14" s="79" t="s">
        <v>65</v>
      </c>
      <c r="L14" s="79"/>
      <c r="M14" s="81"/>
    </row>
    <row r="15" spans="2:16" ht="20.75" customHeight="1" x14ac:dyDescent="0.25">
      <c r="B15" s="176"/>
      <c r="C15" s="176"/>
      <c r="D15" s="178" t="s">
        <v>67</v>
      </c>
      <c r="E15" s="179"/>
      <c r="F15" s="80"/>
      <c r="G15" s="120" t="s">
        <v>135</v>
      </c>
      <c r="H15" s="79" t="s">
        <v>64</v>
      </c>
      <c r="I15" s="79"/>
      <c r="J15" s="125"/>
      <c r="K15" s="79" t="s">
        <v>65</v>
      </c>
      <c r="L15" s="79"/>
      <c r="M15" s="81"/>
    </row>
    <row r="16" spans="2:16" ht="20.75" customHeight="1" x14ac:dyDescent="0.25">
      <c r="B16" s="173"/>
      <c r="C16" s="173"/>
      <c r="D16" s="180" t="s">
        <v>68</v>
      </c>
      <c r="E16" s="181"/>
      <c r="F16" s="83"/>
      <c r="G16" s="123" t="s">
        <v>135</v>
      </c>
      <c r="H16" s="82" t="s">
        <v>64</v>
      </c>
      <c r="I16" s="82"/>
      <c r="J16" s="120"/>
      <c r="K16" s="82" t="s">
        <v>65</v>
      </c>
      <c r="L16" s="82"/>
      <c r="M16" s="84"/>
    </row>
    <row r="17" spans="2:13" ht="20.75" customHeight="1" x14ac:dyDescent="0.25">
      <c r="B17" s="161">
        <v>7</v>
      </c>
      <c r="C17" s="161" t="s">
        <v>79</v>
      </c>
      <c r="D17" s="70" t="s">
        <v>69</v>
      </c>
      <c r="E17" s="161" t="s">
        <v>70</v>
      </c>
      <c r="F17" s="161"/>
      <c r="G17" s="161"/>
      <c r="H17" s="161" t="s">
        <v>71</v>
      </c>
      <c r="I17" s="161"/>
      <c r="J17" s="161"/>
      <c r="K17" s="161"/>
      <c r="L17" s="161" t="s">
        <v>72</v>
      </c>
      <c r="M17" s="161"/>
    </row>
    <row r="18" spans="2:13" ht="41.45" customHeight="1" x14ac:dyDescent="0.25">
      <c r="B18" s="161"/>
      <c r="C18" s="161"/>
      <c r="D18" s="91" t="s">
        <v>97</v>
      </c>
      <c r="E18" s="190" t="s">
        <v>98</v>
      </c>
      <c r="F18" s="191"/>
      <c r="G18" s="191"/>
      <c r="H18" s="122"/>
      <c r="I18" s="72" t="s">
        <v>73</v>
      </c>
      <c r="J18" s="122" t="s">
        <v>135</v>
      </c>
      <c r="K18" s="72" t="s">
        <v>74</v>
      </c>
      <c r="L18" s="93">
        <v>10</v>
      </c>
      <c r="M18" s="72" t="s">
        <v>75</v>
      </c>
    </row>
    <row r="19" spans="2:13" ht="41.45" customHeight="1" x14ac:dyDescent="0.25">
      <c r="B19" s="161"/>
      <c r="C19" s="161"/>
      <c r="D19" s="91" t="s">
        <v>95</v>
      </c>
      <c r="E19" s="190" t="s">
        <v>96</v>
      </c>
      <c r="F19" s="191"/>
      <c r="G19" s="191"/>
      <c r="H19" s="122" t="s">
        <v>135</v>
      </c>
      <c r="I19" s="72" t="s">
        <v>73</v>
      </c>
      <c r="J19" s="122"/>
      <c r="K19" s="72" t="s">
        <v>74</v>
      </c>
      <c r="L19" s="93">
        <v>20</v>
      </c>
      <c r="M19" s="72" t="s">
        <v>75</v>
      </c>
    </row>
    <row r="20" spans="2:13" ht="41.45" customHeight="1" x14ac:dyDescent="0.25">
      <c r="B20" s="161"/>
      <c r="C20" s="161"/>
      <c r="D20" s="91" t="s">
        <v>92</v>
      </c>
      <c r="E20" s="190" t="s">
        <v>93</v>
      </c>
      <c r="F20" s="191"/>
      <c r="G20" s="191"/>
      <c r="H20" s="122" t="s">
        <v>135</v>
      </c>
      <c r="I20" s="72" t="s">
        <v>73</v>
      </c>
      <c r="J20" s="122"/>
      <c r="K20" s="72" t="s">
        <v>74</v>
      </c>
      <c r="L20" s="93">
        <v>20</v>
      </c>
      <c r="M20" s="72" t="s">
        <v>75</v>
      </c>
    </row>
    <row r="21" spans="2:13" ht="41.45" customHeight="1" x14ac:dyDescent="0.25">
      <c r="B21" s="161"/>
      <c r="C21" s="161"/>
      <c r="D21" s="91" t="s">
        <v>91</v>
      </c>
      <c r="E21" s="190" t="s">
        <v>94</v>
      </c>
      <c r="F21" s="191"/>
      <c r="G21" s="191"/>
      <c r="H21" s="122"/>
      <c r="I21" s="72" t="s">
        <v>73</v>
      </c>
      <c r="J21" s="122" t="s">
        <v>135</v>
      </c>
      <c r="K21" s="72" t="s">
        <v>74</v>
      </c>
      <c r="L21" s="93">
        <v>20</v>
      </c>
      <c r="M21" s="72" t="s">
        <v>75</v>
      </c>
    </row>
    <row r="22" spans="2:13" ht="41.45" customHeight="1" x14ac:dyDescent="0.25">
      <c r="B22" s="161"/>
      <c r="C22" s="161"/>
      <c r="D22" s="92"/>
      <c r="E22" s="191"/>
      <c r="F22" s="191"/>
      <c r="G22" s="191"/>
      <c r="H22" s="122"/>
      <c r="I22" s="72" t="s">
        <v>73</v>
      </c>
      <c r="J22" s="122"/>
      <c r="K22" s="72" t="s">
        <v>74</v>
      </c>
      <c r="L22" s="93"/>
      <c r="M22" s="72" t="s">
        <v>75</v>
      </c>
    </row>
    <row r="23" spans="2:13" ht="41.45" customHeight="1" x14ac:dyDescent="0.25">
      <c r="B23" s="161"/>
      <c r="C23" s="161"/>
      <c r="D23" s="92"/>
      <c r="E23" s="191"/>
      <c r="F23" s="191"/>
      <c r="G23" s="191"/>
      <c r="H23" s="122"/>
      <c r="I23" s="72" t="s">
        <v>73</v>
      </c>
      <c r="J23" s="122"/>
      <c r="K23" s="72" t="s">
        <v>74</v>
      </c>
      <c r="L23" s="93"/>
      <c r="M23" s="72" t="s">
        <v>75</v>
      </c>
    </row>
    <row r="24" spans="2:13" ht="41.45" customHeight="1" x14ac:dyDescent="0.25">
      <c r="B24" s="161"/>
      <c r="C24" s="161"/>
      <c r="D24" s="92"/>
      <c r="E24" s="191"/>
      <c r="F24" s="191"/>
      <c r="G24" s="191"/>
      <c r="H24" s="122"/>
      <c r="I24" s="72" t="s">
        <v>73</v>
      </c>
      <c r="J24" s="122"/>
      <c r="K24" s="72" t="s">
        <v>74</v>
      </c>
      <c r="L24" s="93"/>
      <c r="M24" s="72" t="s">
        <v>75</v>
      </c>
    </row>
    <row r="25" spans="2:13" ht="41.45" customHeight="1" x14ac:dyDescent="0.25">
      <c r="B25" s="161"/>
      <c r="C25" s="161"/>
      <c r="D25" s="92"/>
      <c r="E25" s="191"/>
      <c r="F25" s="191"/>
      <c r="G25" s="191"/>
      <c r="H25" s="122"/>
      <c r="I25" s="72" t="s">
        <v>73</v>
      </c>
      <c r="J25" s="122"/>
      <c r="K25" s="72" t="s">
        <v>74</v>
      </c>
      <c r="L25" s="93"/>
      <c r="M25" s="72" t="s">
        <v>75</v>
      </c>
    </row>
    <row r="26" spans="2:13" ht="41.45" customHeight="1" x14ac:dyDescent="0.25">
      <c r="B26" s="161"/>
      <c r="C26" s="161"/>
      <c r="D26" s="92"/>
      <c r="E26" s="191"/>
      <c r="F26" s="191"/>
      <c r="G26" s="191"/>
      <c r="H26" s="122"/>
      <c r="I26" s="72" t="s">
        <v>73</v>
      </c>
      <c r="J26" s="122"/>
      <c r="K26" s="72" t="s">
        <v>74</v>
      </c>
      <c r="L26" s="93"/>
      <c r="M26" s="72" t="s">
        <v>75</v>
      </c>
    </row>
    <row r="27" spans="2:13" ht="41.45" customHeight="1" x14ac:dyDescent="0.25">
      <c r="B27" s="161"/>
      <c r="C27" s="161"/>
      <c r="D27" s="92"/>
      <c r="E27" s="191"/>
      <c r="F27" s="191"/>
      <c r="G27" s="191"/>
      <c r="H27" s="122"/>
      <c r="I27" s="72" t="s">
        <v>73</v>
      </c>
      <c r="J27" s="122"/>
      <c r="K27" s="72" t="s">
        <v>74</v>
      </c>
      <c r="L27" s="93"/>
      <c r="M27" s="72" t="s">
        <v>75</v>
      </c>
    </row>
  </sheetData>
  <sheetProtection sheet="1" selectLockedCells="1"/>
  <mergeCells count="41">
    <mergeCell ref="L2:M2"/>
    <mergeCell ref="D4:K4"/>
    <mergeCell ref="D6:M6"/>
    <mergeCell ref="D7:M7"/>
    <mergeCell ref="B8:B9"/>
    <mergeCell ref="C8:C9"/>
    <mergeCell ref="D8:D9"/>
    <mergeCell ref="E8:E9"/>
    <mergeCell ref="F8:F9"/>
    <mergeCell ref="G8:I8"/>
    <mergeCell ref="J8:K8"/>
    <mergeCell ref="L8:M8"/>
    <mergeCell ref="G9:I9"/>
    <mergeCell ref="J9:K9"/>
    <mergeCell ref="L9:M9"/>
    <mergeCell ref="C13:C16"/>
    <mergeCell ref="D13:E13"/>
    <mergeCell ref="D14:E14"/>
    <mergeCell ref="D15:E15"/>
    <mergeCell ref="D16:E16"/>
    <mergeCell ref="B10:B11"/>
    <mergeCell ref="C10:C11"/>
    <mergeCell ref="D10:F10"/>
    <mergeCell ref="D11:F11"/>
    <mergeCell ref="B17:B27"/>
    <mergeCell ref="C17:C27"/>
    <mergeCell ref="E17:G17"/>
    <mergeCell ref="E21:G21"/>
    <mergeCell ref="E22:G22"/>
    <mergeCell ref="E23:G23"/>
    <mergeCell ref="E24:G24"/>
    <mergeCell ref="E25:G25"/>
    <mergeCell ref="E26:G26"/>
    <mergeCell ref="E27:G27"/>
    <mergeCell ref="F12:G12"/>
    <mergeCell ref="B13:B16"/>
    <mergeCell ref="H17:K17"/>
    <mergeCell ref="L17:M17"/>
    <mergeCell ref="E18:G18"/>
    <mergeCell ref="E19:G19"/>
    <mergeCell ref="E20:G20"/>
  </mergeCells>
  <phoneticPr fontId="3"/>
  <conditionalFormatting sqref="A8:G8 N8:XFD9">
    <cfRule type="cellIs" dxfId="160" priority="32" operator="equal">
      <formula>0</formula>
    </cfRule>
  </conditionalFormatting>
  <conditionalFormatting sqref="A1:XFD1 A2:L2 N2:XFD2 A3:XFD3 A4:D5 L4:XFD5 A6:XFD7 J8 L8:L9 A9:C9 A10:D11 A12:E12 A17:H17 L17 N17:XFD17">
    <cfRule type="cellIs" dxfId="159" priority="33" operator="equal">
      <formula>0</formula>
    </cfRule>
  </conditionalFormatting>
  <conditionalFormatting sqref="A13:XFD16">
    <cfRule type="cellIs" dxfId="158" priority="21" operator="equal">
      <formula>0</formula>
    </cfRule>
  </conditionalFormatting>
  <conditionalFormatting sqref="A18:XFD1048576">
    <cfRule type="cellIs" dxfId="157" priority="1" operator="equal">
      <formula>0</formula>
    </cfRule>
  </conditionalFormatting>
  <conditionalFormatting sqref="G9:G11">
    <cfRule type="cellIs" dxfId="156" priority="29" operator="equal">
      <formula>0</formula>
    </cfRule>
  </conditionalFormatting>
  <conditionalFormatting sqref="H10:XFD12">
    <cfRule type="cellIs" dxfId="155" priority="26" operator="equal">
      <formula>0</formula>
    </cfRule>
  </conditionalFormatting>
  <dataValidations count="1">
    <dataValidation type="list" allowBlank="1" showInputMessage="1" showErrorMessage="1" sqref="O10 G10:G11 J10:J11 G13:G16 J13:J16 J18:J27 H18:H27" xr:uid="{49AB1FDD-755A-4C1E-89FA-5F2531116ECB}">
      <formula1>$P$9:$P$10</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00B050"/>
  </sheetPr>
  <dimension ref="A1:P41"/>
  <sheetViews>
    <sheetView tabSelected="1" view="pageBreakPreview" zoomScale="85" zoomScaleNormal="75" zoomScaleSheetLayoutView="85" workbookViewId="0">
      <selection activeCell="G18" sqref="G18"/>
    </sheetView>
  </sheetViews>
  <sheetFormatPr defaultColWidth="9" defaultRowHeight="16.149999999999999" x14ac:dyDescent="0.25"/>
  <cols>
    <col min="1" max="1" width="3.46484375" style="1" customWidth="1"/>
    <col min="2" max="3" width="6.6640625" style="3" customWidth="1"/>
    <col min="4" max="4" width="22.6640625" style="3" customWidth="1"/>
    <col min="5" max="5" width="56" style="4" customWidth="1"/>
    <col min="6" max="6" width="12.6640625" style="4" customWidth="1"/>
    <col min="7" max="9" width="8.6640625" style="4" customWidth="1"/>
    <col min="10" max="10" width="12.6640625" style="4" customWidth="1"/>
    <col min="11" max="11" width="3.1328125" style="4" customWidth="1"/>
    <col min="12" max="12" width="9" style="4"/>
    <col min="13" max="16" width="9.1328125" style="4" hidden="1" customWidth="1"/>
    <col min="17" max="16384" width="9" style="4"/>
  </cols>
  <sheetData>
    <row r="1" spans="1:16" ht="18.75" x14ac:dyDescent="0.25">
      <c r="B1" s="2"/>
      <c r="C1" s="2"/>
      <c r="F1" s="5"/>
      <c r="G1" s="5"/>
      <c r="H1" s="5"/>
      <c r="I1" s="5"/>
    </row>
    <row r="2" spans="1:16" s="27" customFormat="1" ht="30" customHeight="1" x14ac:dyDescent="0.4">
      <c r="A2" s="26"/>
      <c r="B2" s="147" t="s">
        <v>57</v>
      </c>
      <c r="C2" s="147"/>
      <c r="D2" s="147"/>
      <c r="E2" s="101">
        <f>'様式1 事業実施申込書'!I21</f>
        <v>0</v>
      </c>
      <c r="I2" s="132" t="s">
        <v>28</v>
      </c>
      <c r="J2" s="132"/>
    </row>
    <row r="3" spans="1:16" ht="6" customHeight="1" x14ac:dyDescent="0.3">
      <c r="B3" s="54"/>
      <c r="C3" s="54"/>
      <c r="D3" s="54"/>
      <c r="E3" s="54"/>
      <c r="I3" s="132"/>
      <c r="J3" s="132"/>
    </row>
    <row r="4" spans="1:16" ht="6" customHeight="1" thickBot="1" x14ac:dyDescent="0.3"/>
    <row r="5" spans="1:16" s="11" customFormat="1" ht="45" customHeight="1" x14ac:dyDescent="0.25">
      <c r="A5" s="6"/>
      <c r="B5" s="136" t="s">
        <v>0</v>
      </c>
      <c r="C5" s="137"/>
      <c r="D5" s="138"/>
      <c r="E5" s="7" t="s">
        <v>1</v>
      </c>
      <c r="F5" s="8" t="s">
        <v>14</v>
      </c>
      <c r="G5" s="7" t="s">
        <v>3</v>
      </c>
      <c r="H5" s="8" t="s">
        <v>4</v>
      </c>
      <c r="I5" s="7" t="s">
        <v>5</v>
      </c>
      <c r="J5" s="9" t="s">
        <v>15</v>
      </c>
      <c r="K5" s="10"/>
      <c r="L5" s="20" t="s">
        <v>16</v>
      </c>
      <c r="M5" s="3" t="s">
        <v>2</v>
      </c>
      <c r="N5" s="3" t="s">
        <v>3</v>
      </c>
      <c r="O5" s="3" t="s">
        <v>6</v>
      </c>
      <c r="P5" s="3" t="s">
        <v>5</v>
      </c>
    </row>
    <row r="6" spans="1:16" ht="33" customHeight="1" x14ac:dyDescent="0.25">
      <c r="A6" s="12"/>
      <c r="B6" s="133" t="s">
        <v>32</v>
      </c>
      <c r="C6" s="134"/>
      <c r="D6" s="135"/>
      <c r="E6" s="64"/>
      <c r="F6" s="98"/>
      <c r="G6" s="65"/>
      <c r="H6" s="65"/>
      <c r="I6" s="65"/>
      <c r="J6" s="22" t="str">
        <f>IF(F6="","",M6*N6*O6*P6)</f>
        <v/>
      </c>
      <c r="K6" s="14"/>
      <c r="L6" s="21" t="str">
        <f>IF(F6="","-",IF(F6&gt;1200,"？","OK"))</f>
        <v>-</v>
      </c>
      <c r="M6" s="1">
        <f t="shared" ref="M6:M39" si="0">IF(F6="",1,F6)</f>
        <v>1</v>
      </c>
      <c r="N6" s="1">
        <f t="shared" ref="N6:N39" si="1">IF(G6="",1,G6)</f>
        <v>1</v>
      </c>
      <c r="O6" s="1">
        <f t="shared" ref="O6:O39" si="2">IF(H6="",1,H6)</f>
        <v>1</v>
      </c>
      <c r="P6" s="1">
        <f t="shared" ref="P6:P39" si="3">IF(I6="",1,I6)</f>
        <v>1</v>
      </c>
    </row>
    <row r="7" spans="1:16" ht="33" customHeight="1" x14ac:dyDescent="0.25">
      <c r="A7" s="12"/>
      <c r="B7" s="13" t="s">
        <v>7</v>
      </c>
      <c r="C7" s="115"/>
      <c r="D7" s="25">
        <f>SUM(J6:J11)</f>
        <v>0</v>
      </c>
      <c r="E7" s="64"/>
      <c r="F7" s="98"/>
      <c r="G7" s="65"/>
      <c r="H7" s="65"/>
      <c r="I7" s="65"/>
      <c r="J7" s="22" t="str">
        <f>IF(F7="","",M7*N7*O7*P7)</f>
        <v/>
      </c>
      <c r="K7" s="14"/>
      <c r="L7" s="21" t="str">
        <f t="shared" ref="L7:L11" si="4">IF(F7="","-",IF(F7&gt;1200,"？","OK"))</f>
        <v>-</v>
      </c>
      <c r="M7" s="1">
        <f t="shared" si="0"/>
        <v>1</v>
      </c>
      <c r="N7" s="1">
        <f t="shared" si="1"/>
        <v>1</v>
      </c>
      <c r="O7" s="1">
        <f t="shared" si="2"/>
        <v>1</v>
      </c>
      <c r="P7" s="1">
        <f t="shared" si="3"/>
        <v>1</v>
      </c>
    </row>
    <row r="8" spans="1:16" ht="33" customHeight="1" x14ac:dyDescent="0.25">
      <c r="A8" s="12"/>
      <c r="B8" s="142" t="s">
        <v>133</v>
      </c>
      <c r="C8" s="143"/>
      <c r="D8" s="144"/>
      <c r="E8" s="64"/>
      <c r="F8" s="98"/>
      <c r="G8" s="65"/>
      <c r="H8" s="65"/>
      <c r="I8" s="65"/>
      <c r="J8" s="22" t="str">
        <f t="shared" ref="J8:J39" si="5">IF(F8="","",M8*N8*O8*P8)</f>
        <v/>
      </c>
      <c r="K8" s="14"/>
      <c r="L8" s="21" t="str">
        <f t="shared" si="4"/>
        <v>-</v>
      </c>
      <c r="M8" s="1">
        <f t="shared" si="0"/>
        <v>1</v>
      </c>
      <c r="N8" s="1">
        <f t="shared" si="1"/>
        <v>1</v>
      </c>
      <c r="O8" s="1">
        <f t="shared" si="2"/>
        <v>1</v>
      </c>
      <c r="P8" s="1">
        <f t="shared" si="3"/>
        <v>1</v>
      </c>
    </row>
    <row r="9" spans="1:16" ht="33" customHeight="1" x14ac:dyDescent="0.25">
      <c r="A9" s="12"/>
      <c r="B9" s="145"/>
      <c r="C9" s="146"/>
      <c r="D9" s="144"/>
      <c r="E9" s="64"/>
      <c r="F9" s="98"/>
      <c r="G9" s="65"/>
      <c r="H9" s="65"/>
      <c r="I9" s="65"/>
      <c r="J9" s="22" t="str">
        <f t="shared" si="5"/>
        <v/>
      </c>
      <c r="K9" s="14"/>
      <c r="L9" s="21" t="str">
        <f t="shared" si="4"/>
        <v>-</v>
      </c>
      <c r="M9" s="1">
        <f t="shared" si="0"/>
        <v>1</v>
      </c>
      <c r="N9" s="1">
        <f t="shared" si="1"/>
        <v>1</v>
      </c>
      <c r="O9" s="1">
        <f t="shared" si="2"/>
        <v>1</v>
      </c>
      <c r="P9" s="1">
        <f t="shared" si="3"/>
        <v>1</v>
      </c>
    </row>
    <row r="10" spans="1:16" ht="33" customHeight="1" x14ac:dyDescent="0.25">
      <c r="A10" s="12"/>
      <c r="B10" s="13"/>
      <c r="C10" s="115"/>
      <c r="D10" s="15"/>
      <c r="E10" s="64"/>
      <c r="F10" s="98"/>
      <c r="G10" s="65"/>
      <c r="H10" s="65"/>
      <c r="I10" s="65"/>
      <c r="J10" s="22" t="str">
        <f t="shared" si="5"/>
        <v/>
      </c>
      <c r="K10" s="14"/>
      <c r="L10" s="21" t="str">
        <f t="shared" si="4"/>
        <v>-</v>
      </c>
      <c r="M10" s="1">
        <f t="shared" si="0"/>
        <v>1</v>
      </c>
      <c r="N10" s="1">
        <f t="shared" si="1"/>
        <v>1</v>
      </c>
      <c r="O10" s="1">
        <f t="shared" si="2"/>
        <v>1</v>
      </c>
      <c r="P10" s="1">
        <f t="shared" si="3"/>
        <v>1</v>
      </c>
    </row>
    <row r="11" spans="1:16" ht="33" customHeight="1" x14ac:dyDescent="0.25">
      <c r="A11" s="12"/>
      <c r="B11" s="13"/>
      <c r="C11" s="115"/>
      <c r="D11" s="35"/>
      <c r="E11" s="64"/>
      <c r="F11" s="98"/>
      <c r="G11" s="65"/>
      <c r="H11" s="65"/>
      <c r="I11" s="65"/>
      <c r="J11" s="22" t="str">
        <f t="shared" si="5"/>
        <v/>
      </c>
      <c r="K11" s="14"/>
      <c r="L11" s="21" t="str">
        <f t="shared" si="4"/>
        <v>-</v>
      </c>
      <c r="M11" s="1">
        <f t="shared" si="0"/>
        <v>1</v>
      </c>
      <c r="N11" s="1">
        <f t="shared" si="1"/>
        <v>1</v>
      </c>
      <c r="O11" s="1">
        <f t="shared" si="2"/>
        <v>1</v>
      </c>
      <c r="P11" s="1">
        <f t="shared" si="3"/>
        <v>1</v>
      </c>
    </row>
    <row r="12" spans="1:16" ht="33" customHeight="1" x14ac:dyDescent="0.25">
      <c r="A12" s="12"/>
      <c r="B12" s="139" t="s">
        <v>8</v>
      </c>
      <c r="C12" s="140"/>
      <c r="D12" s="141"/>
      <c r="E12" s="64"/>
      <c r="F12" s="98"/>
      <c r="G12" s="65"/>
      <c r="H12" s="65"/>
      <c r="I12" s="65"/>
      <c r="J12" s="22" t="str">
        <f>IF(F12="","",M12*N12*O12*P12)</f>
        <v/>
      </c>
      <c r="K12" s="14"/>
      <c r="L12" s="21" t="str">
        <f>IF(F12="","-",IF(F12&gt;30000,"？","OK"))</f>
        <v>-</v>
      </c>
      <c r="M12" s="1">
        <f>IF(F12="",1,F12)</f>
        <v>1</v>
      </c>
      <c r="N12" s="1">
        <f t="shared" si="1"/>
        <v>1</v>
      </c>
      <c r="O12" s="1">
        <f t="shared" si="2"/>
        <v>1</v>
      </c>
      <c r="P12" s="1">
        <f t="shared" si="3"/>
        <v>1</v>
      </c>
    </row>
    <row r="13" spans="1:16" ht="33" customHeight="1" x14ac:dyDescent="0.25">
      <c r="A13" s="12"/>
      <c r="B13" s="13" t="s">
        <v>7</v>
      </c>
      <c r="C13" s="115"/>
      <c r="D13" s="25">
        <f>SUM(J12:J17)</f>
        <v>0</v>
      </c>
      <c r="E13" s="64"/>
      <c r="F13" s="98"/>
      <c r="G13" s="65"/>
      <c r="H13" s="65"/>
      <c r="I13" s="65"/>
      <c r="J13" s="22" t="str">
        <f>IF(F13="","",M13*N13*O13*P13)</f>
        <v/>
      </c>
      <c r="K13" s="14"/>
      <c r="L13" s="21" t="str">
        <f t="shared" ref="L13:L20" si="6">IF(F13="","-",IF(F13&gt;30000,"？","OK"))</f>
        <v>-</v>
      </c>
      <c r="M13" s="1">
        <f>IF(F13="",1,F13)</f>
        <v>1</v>
      </c>
      <c r="N13" s="1">
        <f t="shared" si="1"/>
        <v>1</v>
      </c>
      <c r="O13" s="1">
        <f t="shared" si="2"/>
        <v>1</v>
      </c>
      <c r="P13" s="1">
        <f t="shared" si="3"/>
        <v>1</v>
      </c>
    </row>
    <row r="14" spans="1:16" ht="33" customHeight="1" x14ac:dyDescent="0.25">
      <c r="A14" s="12"/>
      <c r="B14" s="13"/>
      <c r="C14" s="115"/>
      <c r="D14" s="15"/>
      <c r="E14" s="64"/>
      <c r="F14" s="98"/>
      <c r="G14" s="65"/>
      <c r="H14" s="65"/>
      <c r="I14" s="65"/>
      <c r="J14" s="22" t="str">
        <f t="shared" si="5"/>
        <v/>
      </c>
      <c r="K14" s="14"/>
      <c r="L14" s="21" t="str">
        <f t="shared" si="6"/>
        <v>-</v>
      </c>
      <c r="M14" s="1">
        <f t="shared" si="0"/>
        <v>1</v>
      </c>
      <c r="N14" s="1">
        <f t="shared" si="1"/>
        <v>1</v>
      </c>
      <c r="O14" s="1">
        <f t="shared" si="2"/>
        <v>1</v>
      </c>
      <c r="P14" s="1">
        <f t="shared" si="3"/>
        <v>1</v>
      </c>
    </row>
    <row r="15" spans="1:16" ht="33" customHeight="1" x14ac:dyDescent="0.25">
      <c r="A15" s="12"/>
      <c r="B15" s="13"/>
      <c r="C15" s="115"/>
      <c r="D15" s="15"/>
      <c r="E15" s="64"/>
      <c r="F15" s="98"/>
      <c r="G15" s="65"/>
      <c r="H15" s="65"/>
      <c r="I15" s="65"/>
      <c r="J15" s="22" t="str">
        <f t="shared" si="5"/>
        <v/>
      </c>
      <c r="K15" s="14"/>
      <c r="L15" s="21" t="str">
        <f t="shared" si="6"/>
        <v>-</v>
      </c>
      <c r="M15" s="1">
        <f t="shared" si="0"/>
        <v>1</v>
      </c>
      <c r="N15" s="1">
        <f t="shared" si="1"/>
        <v>1</v>
      </c>
      <c r="O15" s="1">
        <f t="shared" si="2"/>
        <v>1</v>
      </c>
      <c r="P15" s="1">
        <f t="shared" si="3"/>
        <v>1</v>
      </c>
    </row>
    <row r="16" spans="1:16" ht="33" customHeight="1" x14ac:dyDescent="0.25">
      <c r="A16" s="12"/>
      <c r="B16" s="13"/>
      <c r="C16" s="115"/>
      <c r="D16" s="15"/>
      <c r="E16" s="64"/>
      <c r="F16" s="98"/>
      <c r="G16" s="65"/>
      <c r="H16" s="65"/>
      <c r="I16" s="65"/>
      <c r="J16" s="22" t="str">
        <f t="shared" si="5"/>
        <v/>
      </c>
      <c r="K16" s="14"/>
      <c r="L16" s="21" t="str">
        <f t="shared" si="6"/>
        <v>-</v>
      </c>
      <c r="M16" s="1">
        <f t="shared" si="0"/>
        <v>1</v>
      </c>
      <c r="N16" s="1">
        <f t="shared" si="1"/>
        <v>1</v>
      </c>
      <c r="O16" s="1">
        <f t="shared" si="2"/>
        <v>1</v>
      </c>
      <c r="P16" s="1">
        <f t="shared" si="3"/>
        <v>1</v>
      </c>
    </row>
    <row r="17" spans="1:16" ht="33" customHeight="1" x14ac:dyDescent="0.25">
      <c r="A17" s="12"/>
      <c r="B17" s="13"/>
      <c r="C17" s="115"/>
      <c r="D17" s="15"/>
      <c r="E17" s="64"/>
      <c r="F17" s="98"/>
      <c r="G17" s="65"/>
      <c r="H17" s="65"/>
      <c r="I17" s="65"/>
      <c r="J17" s="22" t="str">
        <f t="shared" si="5"/>
        <v/>
      </c>
      <c r="K17" s="14"/>
      <c r="L17" s="21" t="str">
        <f t="shared" si="6"/>
        <v>-</v>
      </c>
      <c r="M17" s="1">
        <f t="shared" si="0"/>
        <v>1</v>
      </c>
      <c r="N17" s="1">
        <f t="shared" si="1"/>
        <v>1</v>
      </c>
      <c r="O17" s="1">
        <f t="shared" si="2"/>
        <v>1</v>
      </c>
      <c r="P17" s="1">
        <f t="shared" si="3"/>
        <v>1</v>
      </c>
    </row>
    <row r="18" spans="1:16" ht="33" customHeight="1" x14ac:dyDescent="0.25">
      <c r="A18" s="12"/>
      <c r="B18" s="139" t="s">
        <v>12</v>
      </c>
      <c r="C18" s="140"/>
      <c r="D18" s="141"/>
      <c r="E18" s="64"/>
      <c r="F18" s="98"/>
      <c r="G18" s="65"/>
      <c r="H18" s="65"/>
      <c r="I18" s="65"/>
      <c r="J18" s="22" t="str">
        <f t="shared" ref="J18:J23" si="7">IF(F18="","",M18*N18*O18*P18)</f>
        <v/>
      </c>
      <c r="K18" s="14"/>
      <c r="L18" s="21" t="str">
        <f t="shared" si="6"/>
        <v>-</v>
      </c>
      <c r="M18" s="1">
        <f t="shared" ref="M18:P23" si="8">IF(F18="",1,F18)</f>
        <v>1</v>
      </c>
      <c r="N18" s="1">
        <f t="shared" si="8"/>
        <v>1</v>
      </c>
      <c r="O18" s="1">
        <f t="shared" si="8"/>
        <v>1</v>
      </c>
      <c r="P18" s="1">
        <f t="shared" si="8"/>
        <v>1</v>
      </c>
    </row>
    <row r="19" spans="1:16" ht="33" customHeight="1" x14ac:dyDescent="0.25">
      <c r="A19" s="12"/>
      <c r="B19" s="13" t="s">
        <v>7</v>
      </c>
      <c r="C19" s="115"/>
      <c r="D19" s="25">
        <f>SUM(J18:J23)</f>
        <v>0</v>
      </c>
      <c r="E19" s="64"/>
      <c r="F19" s="98"/>
      <c r="G19" s="65"/>
      <c r="H19" s="65"/>
      <c r="I19" s="65"/>
      <c r="J19" s="22" t="str">
        <f t="shared" si="7"/>
        <v/>
      </c>
      <c r="K19" s="14"/>
      <c r="L19" s="21" t="str">
        <f t="shared" si="6"/>
        <v>-</v>
      </c>
      <c r="M19" s="1">
        <f t="shared" si="8"/>
        <v>1</v>
      </c>
      <c r="N19" s="1">
        <f t="shared" si="8"/>
        <v>1</v>
      </c>
      <c r="O19" s="1">
        <f t="shared" si="8"/>
        <v>1</v>
      </c>
      <c r="P19" s="1">
        <f t="shared" si="8"/>
        <v>1</v>
      </c>
    </row>
    <row r="20" spans="1:16" ht="33" customHeight="1" x14ac:dyDescent="0.25">
      <c r="A20" s="12"/>
      <c r="B20" s="13"/>
      <c r="C20" s="115"/>
      <c r="D20" s="15"/>
      <c r="E20" s="64"/>
      <c r="F20" s="98"/>
      <c r="G20" s="65"/>
      <c r="H20" s="65"/>
      <c r="I20" s="65"/>
      <c r="J20" s="22" t="str">
        <f t="shared" si="7"/>
        <v/>
      </c>
      <c r="K20" s="14"/>
      <c r="L20" s="21" t="str">
        <f t="shared" si="6"/>
        <v>-</v>
      </c>
      <c r="M20" s="1">
        <f t="shared" si="8"/>
        <v>1</v>
      </c>
      <c r="N20" s="1">
        <f t="shared" si="8"/>
        <v>1</v>
      </c>
      <c r="O20" s="1">
        <f t="shared" si="8"/>
        <v>1</v>
      </c>
      <c r="P20" s="1">
        <f t="shared" si="8"/>
        <v>1</v>
      </c>
    </row>
    <row r="21" spans="1:16" ht="33" customHeight="1" x14ac:dyDescent="0.25">
      <c r="A21" s="12"/>
      <c r="B21" s="13"/>
      <c r="C21" s="115"/>
      <c r="D21" s="119" t="s">
        <v>129</v>
      </c>
      <c r="E21" s="64"/>
      <c r="F21" s="98"/>
      <c r="G21" s="65"/>
      <c r="H21" s="65"/>
      <c r="I21" s="65"/>
      <c r="J21" s="22" t="str">
        <f t="shared" si="7"/>
        <v/>
      </c>
      <c r="K21" s="14"/>
      <c r="L21" s="21" t="str">
        <f>IF(F21="","-",IF(F21&gt;500,"？","OK"))</f>
        <v>-</v>
      </c>
      <c r="M21" s="1">
        <f t="shared" si="8"/>
        <v>1</v>
      </c>
      <c r="N21" s="1">
        <f t="shared" si="8"/>
        <v>1</v>
      </c>
      <c r="O21" s="1">
        <f t="shared" si="8"/>
        <v>1</v>
      </c>
      <c r="P21" s="1">
        <f t="shared" si="8"/>
        <v>1</v>
      </c>
    </row>
    <row r="22" spans="1:16" ht="33" customHeight="1" x14ac:dyDescent="0.25">
      <c r="A22" s="12"/>
      <c r="B22" s="114"/>
      <c r="C22" s="116" t="s">
        <v>7</v>
      </c>
      <c r="D22" s="25">
        <f>SUM(J21:J23)</f>
        <v>0</v>
      </c>
      <c r="E22" s="64"/>
      <c r="F22" s="98"/>
      <c r="G22" s="65"/>
      <c r="H22" s="65"/>
      <c r="I22" s="65"/>
      <c r="J22" s="22" t="str">
        <f t="shared" si="7"/>
        <v/>
      </c>
      <c r="K22" s="14"/>
      <c r="L22" s="21" t="str">
        <f t="shared" ref="L22:L23" si="9">IF(F22="","-",IF(F22&gt;500,"？","OK"))</f>
        <v>-</v>
      </c>
      <c r="M22" s="1">
        <f t="shared" si="8"/>
        <v>1</v>
      </c>
      <c r="N22" s="1">
        <f t="shared" si="8"/>
        <v>1</v>
      </c>
      <c r="O22" s="1">
        <f t="shared" si="8"/>
        <v>1</v>
      </c>
      <c r="P22" s="1">
        <f t="shared" si="8"/>
        <v>1</v>
      </c>
    </row>
    <row r="23" spans="1:16" ht="33" customHeight="1" x14ac:dyDescent="0.25">
      <c r="A23" s="12"/>
      <c r="B23" s="13"/>
      <c r="C23" s="115"/>
      <c r="D23" s="118" t="s">
        <v>130</v>
      </c>
      <c r="E23" s="64"/>
      <c r="F23" s="98"/>
      <c r="G23" s="65"/>
      <c r="H23" s="65"/>
      <c r="I23" s="65"/>
      <c r="J23" s="22" t="str">
        <f t="shared" si="7"/>
        <v/>
      </c>
      <c r="K23" s="14"/>
      <c r="L23" s="21" t="str">
        <f t="shared" si="9"/>
        <v>-</v>
      </c>
      <c r="M23" s="1">
        <f t="shared" si="8"/>
        <v>1</v>
      </c>
      <c r="N23" s="1">
        <f t="shared" si="8"/>
        <v>1</v>
      </c>
      <c r="O23" s="1">
        <f t="shared" si="8"/>
        <v>1</v>
      </c>
      <c r="P23" s="1">
        <f t="shared" si="8"/>
        <v>1</v>
      </c>
    </row>
    <row r="24" spans="1:16" ht="33" customHeight="1" x14ac:dyDescent="0.25">
      <c r="A24" s="12"/>
      <c r="B24" s="139" t="s">
        <v>9</v>
      </c>
      <c r="C24" s="140"/>
      <c r="D24" s="141"/>
      <c r="E24" s="64"/>
      <c r="F24" s="98"/>
      <c r="G24" s="65"/>
      <c r="H24" s="65"/>
      <c r="I24" s="65"/>
      <c r="J24" s="22" t="str">
        <f t="shared" si="5"/>
        <v/>
      </c>
      <c r="K24" s="14"/>
      <c r="L24" s="21" t="str">
        <f t="shared" ref="L24:L29" si="10">IF(F24="","-",IF(F24&gt;500,"？","OK"))</f>
        <v>-</v>
      </c>
      <c r="M24" s="1">
        <f t="shared" si="0"/>
        <v>1</v>
      </c>
      <c r="N24" s="1">
        <f t="shared" si="1"/>
        <v>1</v>
      </c>
      <c r="O24" s="1">
        <f t="shared" si="2"/>
        <v>1</v>
      </c>
      <c r="P24" s="1">
        <f t="shared" si="3"/>
        <v>1</v>
      </c>
    </row>
    <row r="25" spans="1:16" ht="33" customHeight="1" x14ac:dyDescent="0.25">
      <c r="A25" s="12"/>
      <c r="B25" s="13" t="s">
        <v>7</v>
      </c>
      <c r="C25" s="115"/>
      <c r="D25" s="25">
        <f>SUM(J24:J26)</f>
        <v>0</v>
      </c>
      <c r="E25" s="64"/>
      <c r="F25" s="98"/>
      <c r="G25" s="65"/>
      <c r="H25" s="65"/>
      <c r="I25" s="65"/>
      <c r="J25" s="22" t="str">
        <f t="shared" si="5"/>
        <v/>
      </c>
      <c r="K25" s="14"/>
      <c r="L25" s="21" t="str">
        <f t="shared" si="10"/>
        <v>-</v>
      </c>
      <c r="M25" s="1">
        <f t="shared" si="0"/>
        <v>1</v>
      </c>
      <c r="N25" s="1">
        <f t="shared" si="1"/>
        <v>1</v>
      </c>
      <c r="O25" s="1">
        <f t="shared" si="2"/>
        <v>1</v>
      </c>
      <c r="P25" s="1">
        <f t="shared" si="3"/>
        <v>1</v>
      </c>
    </row>
    <row r="26" spans="1:16" ht="33" customHeight="1" x14ac:dyDescent="0.25">
      <c r="A26" s="12"/>
      <c r="B26" s="13"/>
      <c r="C26" s="115"/>
      <c r="D26" s="15"/>
      <c r="E26" s="64"/>
      <c r="F26" s="98"/>
      <c r="G26" s="65"/>
      <c r="H26" s="65"/>
      <c r="I26" s="65"/>
      <c r="J26" s="22" t="str">
        <f t="shared" si="5"/>
        <v/>
      </c>
      <c r="K26" s="14"/>
      <c r="L26" s="21" t="str">
        <f t="shared" si="10"/>
        <v>-</v>
      </c>
      <c r="M26" s="1">
        <f t="shared" si="0"/>
        <v>1</v>
      </c>
      <c r="N26" s="1">
        <f t="shared" si="1"/>
        <v>1</v>
      </c>
      <c r="O26" s="1">
        <f t="shared" si="2"/>
        <v>1</v>
      </c>
      <c r="P26" s="1">
        <f t="shared" si="3"/>
        <v>1</v>
      </c>
    </row>
    <row r="27" spans="1:16" ht="33" customHeight="1" x14ac:dyDescent="0.25">
      <c r="A27" s="12"/>
      <c r="B27" s="139" t="s">
        <v>10</v>
      </c>
      <c r="C27" s="140"/>
      <c r="D27" s="141"/>
      <c r="E27" s="64"/>
      <c r="F27" s="98"/>
      <c r="G27" s="65"/>
      <c r="H27" s="65"/>
      <c r="I27" s="65"/>
      <c r="J27" s="22" t="str">
        <f t="shared" si="5"/>
        <v/>
      </c>
      <c r="K27" s="14"/>
      <c r="L27" s="21" t="str">
        <f t="shared" si="10"/>
        <v>-</v>
      </c>
      <c r="M27" s="1">
        <f t="shared" si="0"/>
        <v>1</v>
      </c>
      <c r="N27" s="1">
        <f t="shared" si="1"/>
        <v>1</v>
      </c>
      <c r="O27" s="1">
        <f t="shared" si="2"/>
        <v>1</v>
      </c>
      <c r="P27" s="1">
        <f t="shared" si="3"/>
        <v>1</v>
      </c>
    </row>
    <row r="28" spans="1:16" ht="33" customHeight="1" x14ac:dyDescent="0.25">
      <c r="A28" s="12"/>
      <c r="B28" s="13" t="s">
        <v>7</v>
      </c>
      <c r="C28" s="115"/>
      <c r="D28" s="25">
        <f>SUM(J27:J29)</f>
        <v>0</v>
      </c>
      <c r="E28" s="64"/>
      <c r="F28" s="98"/>
      <c r="G28" s="65"/>
      <c r="H28" s="65"/>
      <c r="I28" s="65"/>
      <c r="J28" s="22" t="str">
        <f t="shared" si="5"/>
        <v/>
      </c>
      <c r="K28" s="14"/>
      <c r="L28" s="21" t="str">
        <f t="shared" si="10"/>
        <v>-</v>
      </c>
      <c r="M28" s="1">
        <f t="shared" si="0"/>
        <v>1</v>
      </c>
      <c r="N28" s="1">
        <f t="shared" si="1"/>
        <v>1</v>
      </c>
      <c r="O28" s="1">
        <f t="shared" si="2"/>
        <v>1</v>
      </c>
      <c r="P28" s="1">
        <f t="shared" si="3"/>
        <v>1</v>
      </c>
    </row>
    <row r="29" spans="1:16" ht="33" customHeight="1" x14ac:dyDescent="0.25">
      <c r="A29" s="12"/>
      <c r="B29" s="13"/>
      <c r="C29" s="115"/>
      <c r="D29" s="15"/>
      <c r="E29" s="64"/>
      <c r="F29" s="98"/>
      <c r="G29" s="65"/>
      <c r="H29" s="65"/>
      <c r="I29" s="65"/>
      <c r="J29" s="22" t="str">
        <f t="shared" si="5"/>
        <v/>
      </c>
      <c r="K29" s="14"/>
      <c r="L29" s="21" t="str">
        <f t="shared" si="10"/>
        <v>-</v>
      </c>
      <c r="M29" s="1">
        <f t="shared" si="0"/>
        <v>1</v>
      </c>
      <c r="N29" s="1">
        <f t="shared" si="1"/>
        <v>1</v>
      </c>
      <c r="O29" s="1">
        <f t="shared" si="2"/>
        <v>1</v>
      </c>
      <c r="P29" s="1">
        <f t="shared" si="3"/>
        <v>1</v>
      </c>
    </row>
    <row r="30" spans="1:16" ht="33" customHeight="1" x14ac:dyDescent="0.25">
      <c r="A30" s="12"/>
      <c r="B30" s="148" t="s">
        <v>36</v>
      </c>
      <c r="C30" s="149"/>
      <c r="D30" s="150"/>
      <c r="E30" s="66"/>
      <c r="F30" s="99"/>
      <c r="G30" s="67"/>
      <c r="H30" s="67"/>
      <c r="I30" s="67"/>
      <c r="J30" s="22" t="str">
        <f t="shared" si="5"/>
        <v/>
      </c>
      <c r="K30" s="14"/>
      <c r="L30" s="21" t="str">
        <f>IF(F30="","-",IF(F30&gt;1000,"？","OK"))</f>
        <v>-</v>
      </c>
      <c r="M30" s="1">
        <f t="shared" si="0"/>
        <v>1</v>
      </c>
      <c r="N30" s="1">
        <f t="shared" si="1"/>
        <v>1</v>
      </c>
      <c r="O30" s="1">
        <f t="shared" si="2"/>
        <v>1</v>
      </c>
      <c r="P30" s="1">
        <f t="shared" si="3"/>
        <v>1</v>
      </c>
    </row>
    <row r="31" spans="1:16" ht="33" customHeight="1" x14ac:dyDescent="0.25">
      <c r="A31" s="12"/>
      <c r="B31" s="34" t="s">
        <v>37</v>
      </c>
      <c r="C31" s="117"/>
      <c r="D31" s="33">
        <f>SUM(J30:J31)</f>
        <v>0</v>
      </c>
      <c r="E31" s="68"/>
      <c r="F31" s="100"/>
      <c r="G31" s="69"/>
      <c r="H31" s="69"/>
      <c r="I31" s="69"/>
      <c r="J31" s="22" t="str">
        <f t="shared" si="5"/>
        <v/>
      </c>
      <c r="K31" s="14"/>
      <c r="L31" s="21" t="str">
        <f>IF(F31="","-",IF(F31&gt;1000,"？","OK"))</f>
        <v>-</v>
      </c>
      <c r="M31" s="1">
        <f t="shared" si="0"/>
        <v>1</v>
      </c>
      <c r="N31" s="1">
        <f t="shared" si="1"/>
        <v>1</v>
      </c>
      <c r="O31" s="1">
        <f t="shared" si="2"/>
        <v>1</v>
      </c>
      <c r="P31" s="1">
        <f t="shared" si="3"/>
        <v>1</v>
      </c>
    </row>
    <row r="32" spans="1:16" ht="33" customHeight="1" x14ac:dyDescent="0.25">
      <c r="A32" s="12"/>
      <c r="B32" s="139" t="s">
        <v>34</v>
      </c>
      <c r="C32" s="140"/>
      <c r="D32" s="141"/>
      <c r="E32" s="64"/>
      <c r="F32" s="98"/>
      <c r="G32" s="65"/>
      <c r="H32" s="65"/>
      <c r="I32" s="65"/>
      <c r="J32" s="22" t="str">
        <f t="shared" si="5"/>
        <v/>
      </c>
      <c r="K32" s="14"/>
      <c r="L32" s="21" t="str">
        <f>IF(F32="","-",IF(F32&gt;500,"？","OK"))</f>
        <v>-</v>
      </c>
      <c r="M32" s="1">
        <f t="shared" si="0"/>
        <v>1</v>
      </c>
      <c r="N32" s="1">
        <f t="shared" si="1"/>
        <v>1</v>
      </c>
      <c r="O32" s="1">
        <f t="shared" si="2"/>
        <v>1</v>
      </c>
      <c r="P32" s="1">
        <f t="shared" si="3"/>
        <v>1</v>
      </c>
    </row>
    <row r="33" spans="1:16" ht="33" customHeight="1" x14ac:dyDescent="0.25">
      <c r="A33" s="12"/>
      <c r="B33" s="13" t="s">
        <v>7</v>
      </c>
      <c r="C33" s="115"/>
      <c r="D33" s="25">
        <f>SUM(J32:J33)</f>
        <v>0</v>
      </c>
      <c r="E33" s="64"/>
      <c r="F33" s="98"/>
      <c r="G33" s="65"/>
      <c r="H33" s="65"/>
      <c r="I33" s="65"/>
      <c r="J33" s="22" t="str">
        <f t="shared" si="5"/>
        <v/>
      </c>
      <c r="K33" s="14"/>
      <c r="L33" s="21" t="str">
        <f>IF(F33="","-",IF(F33&gt;500,"？","OK"))</f>
        <v>-</v>
      </c>
      <c r="M33" s="1">
        <f t="shared" si="0"/>
        <v>1</v>
      </c>
      <c r="N33" s="1">
        <f t="shared" si="1"/>
        <v>1</v>
      </c>
      <c r="O33" s="1">
        <f t="shared" si="2"/>
        <v>1</v>
      </c>
      <c r="P33" s="1">
        <f t="shared" si="3"/>
        <v>1</v>
      </c>
    </row>
    <row r="34" spans="1:16" ht="33" customHeight="1" x14ac:dyDescent="0.25">
      <c r="A34" s="12"/>
      <c r="B34" s="139" t="s">
        <v>33</v>
      </c>
      <c r="C34" s="140"/>
      <c r="D34" s="141"/>
      <c r="E34" s="64"/>
      <c r="F34" s="98"/>
      <c r="G34" s="65"/>
      <c r="H34" s="65"/>
      <c r="I34" s="65"/>
      <c r="J34" s="22" t="str">
        <f t="shared" si="5"/>
        <v/>
      </c>
      <c r="K34" s="14"/>
      <c r="L34" s="21" t="str">
        <f>IF(F34="","-",IF(F34&gt;5000,"？","OK"))</f>
        <v>-</v>
      </c>
      <c r="M34" s="1">
        <f t="shared" si="0"/>
        <v>1</v>
      </c>
      <c r="N34" s="1">
        <f t="shared" si="1"/>
        <v>1</v>
      </c>
      <c r="O34" s="1">
        <f t="shared" si="2"/>
        <v>1</v>
      </c>
      <c r="P34" s="1">
        <f t="shared" si="3"/>
        <v>1</v>
      </c>
    </row>
    <row r="35" spans="1:16" ht="33" customHeight="1" x14ac:dyDescent="0.25">
      <c r="A35" s="12"/>
      <c r="B35" s="13" t="s">
        <v>7</v>
      </c>
      <c r="C35" s="115"/>
      <c r="D35" s="25">
        <f>SUM(J34:J36)</f>
        <v>0</v>
      </c>
      <c r="E35" s="64"/>
      <c r="F35" s="98"/>
      <c r="G35" s="65"/>
      <c r="H35" s="65"/>
      <c r="I35" s="65"/>
      <c r="J35" s="22" t="str">
        <f t="shared" si="5"/>
        <v/>
      </c>
      <c r="K35" s="14"/>
      <c r="L35" s="21" t="str">
        <f>IF(F35="","-",IF(F35&gt;5000,"？","OK"))</f>
        <v>-</v>
      </c>
      <c r="M35" s="1">
        <f t="shared" si="0"/>
        <v>1</v>
      </c>
      <c r="N35" s="1">
        <f t="shared" si="1"/>
        <v>1</v>
      </c>
      <c r="O35" s="1">
        <f t="shared" si="2"/>
        <v>1</v>
      </c>
      <c r="P35" s="1">
        <f t="shared" si="3"/>
        <v>1</v>
      </c>
    </row>
    <row r="36" spans="1:16" ht="33" customHeight="1" x14ac:dyDescent="0.25">
      <c r="A36" s="12"/>
      <c r="B36" s="13"/>
      <c r="C36" s="115"/>
      <c r="D36" s="15"/>
      <c r="E36" s="64"/>
      <c r="F36" s="98"/>
      <c r="G36" s="65"/>
      <c r="H36" s="65"/>
      <c r="I36" s="65"/>
      <c r="J36" s="22" t="str">
        <f t="shared" si="5"/>
        <v/>
      </c>
      <c r="K36" s="14"/>
      <c r="L36" s="21" t="str">
        <f>IF(F36="","-",IF(F36&gt;5000,"？","OK"))</f>
        <v>-</v>
      </c>
      <c r="M36" s="1">
        <f t="shared" si="0"/>
        <v>1</v>
      </c>
      <c r="N36" s="1">
        <f t="shared" si="1"/>
        <v>1</v>
      </c>
      <c r="O36" s="1">
        <f t="shared" si="2"/>
        <v>1</v>
      </c>
      <c r="P36" s="1">
        <f t="shared" si="3"/>
        <v>1</v>
      </c>
    </row>
    <row r="37" spans="1:16" ht="33" customHeight="1" x14ac:dyDescent="0.25">
      <c r="A37" s="12"/>
      <c r="B37" s="139" t="s">
        <v>11</v>
      </c>
      <c r="C37" s="140"/>
      <c r="D37" s="141"/>
      <c r="E37" s="64"/>
      <c r="F37" s="98"/>
      <c r="G37" s="65"/>
      <c r="H37" s="65"/>
      <c r="I37" s="65"/>
      <c r="J37" s="22" t="str">
        <f t="shared" si="5"/>
        <v/>
      </c>
      <c r="K37" s="14"/>
      <c r="L37" s="21" t="str">
        <f>IF(F37="","-",IF(F37&gt;300,"？","OK"))</f>
        <v>-</v>
      </c>
      <c r="M37" s="1">
        <f t="shared" si="0"/>
        <v>1</v>
      </c>
      <c r="N37" s="1">
        <f t="shared" si="1"/>
        <v>1</v>
      </c>
      <c r="O37" s="1">
        <f t="shared" si="2"/>
        <v>1</v>
      </c>
      <c r="P37" s="1">
        <f t="shared" si="3"/>
        <v>1</v>
      </c>
    </row>
    <row r="38" spans="1:16" ht="33" customHeight="1" x14ac:dyDescent="0.25">
      <c r="A38" s="12"/>
      <c r="B38" s="13" t="s">
        <v>7</v>
      </c>
      <c r="C38" s="115"/>
      <c r="D38" s="25">
        <f>SUM(J37:J39)</f>
        <v>0</v>
      </c>
      <c r="E38" s="64"/>
      <c r="F38" s="98"/>
      <c r="G38" s="65"/>
      <c r="H38" s="65"/>
      <c r="I38" s="65"/>
      <c r="J38" s="22" t="str">
        <f t="shared" si="5"/>
        <v/>
      </c>
      <c r="K38" s="14"/>
      <c r="L38" s="21" t="str">
        <f>IF(F38="","-",IF(F38&gt;300,"？","OK"))</f>
        <v>-</v>
      </c>
      <c r="M38" s="1">
        <f t="shared" si="0"/>
        <v>1</v>
      </c>
      <c r="N38" s="1">
        <f t="shared" si="1"/>
        <v>1</v>
      </c>
      <c r="O38" s="1">
        <f t="shared" si="2"/>
        <v>1</v>
      </c>
      <c r="P38" s="1">
        <f t="shared" si="3"/>
        <v>1</v>
      </c>
    </row>
    <row r="39" spans="1:16" ht="33" customHeight="1" thickBot="1" x14ac:dyDescent="0.3">
      <c r="A39" s="12"/>
      <c r="B39" s="153" t="s">
        <v>29</v>
      </c>
      <c r="C39" s="154"/>
      <c r="D39" s="155"/>
      <c r="E39" s="64"/>
      <c r="F39" s="98"/>
      <c r="G39" s="65"/>
      <c r="H39" s="65"/>
      <c r="I39" s="65"/>
      <c r="J39" s="22" t="str">
        <f t="shared" si="5"/>
        <v/>
      </c>
      <c r="K39" s="14"/>
      <c r="L39" s="21" t="str">
        <f>IF(F39="","-",IF(F39&gt;300,"？","OK"))</f>
        <v>-</v>
      </c>
      <c r="M39" s="1">
        <f t="shared" si="0"/>
        <v>1</v>
      </c>
      <c r="N39" s="1">
        <f t="shared" si="1"/>
        <v>1</v>
      </c>
      <c r="O39" s="1">
        <f t="shared" si="2"/>
        <v>1</v>
      </c>
      <c r="P39" s="1">
        <f t="shared" si="3"/>
        <v>1</v>
      </c>
    </row>
    <row r="40" spans="1:16" ht="33" customHeight="1" x14ac:dyDescent="0.25">
      <c r="A40" s="12"/>
      <c r="B40" s="16"/>
      <c r="C40" s="16"/>
      <c r="D40" s="17"/>
      <c r="E40" s="23"/>
      <c r="F40" s="24"/>
      <c r="G40" s="152" t="s">
        <v>13</v>
      </c>
      <c r="H40" s="152"/>
      <c r="I40" s="151">
        <f>SUM(D7+D13+D25+D28+D31+D33+D35+D38+D19)</f>
        <v>0</v>
      </c>
      <c r="J40" s="151"/>
      <c r="K40" s="18"/>
      <c r="M40" s="1"/>
      <c r="N40" s="1"/>
      <c r="O40" s="1"/>
      <c r="P40" s="1"/>
    </row>
    <row r="41" spans="1:16" ht="30" customHeight="1" x14ac:dyDescent="0.25">
      <c r="F41" s="19"/>
      <c r="G41" s="19"/>
      <c r="H41" s="19"/>
      <c r="I41" s="19"/>
      <c r="J41" s="19"/>
      <c r="K41" s="19"/>
    </row>
  </sheetData>
  <sheetProtection sheet="1" selectLockedCells="1"/>
  <mergeCells count="16">
    <mergeCell ref="B18:D18"/>
    <mergeCell ref="B32:D32"/>
    <mergeCell ref="B30:D30"/>
    <mergeCell ref="I40:J40"/>
    <mergeCell ref="G40:H40"/>
    <mergeCell ref="B24:D24"/>
    <mergeCell ref="B27:D27"/>
    <mergeCell ref="B34:D34"/>
    <mergeCell ref="B37:D37"/>
    <mergeCell ref="B39:D39"/>
    <mergeCell ref="I2:J3"/>
    <mergeCell ref="B6:D6"/>
    <mergeCell ref="B5:D5"/>
    <mergeCell ref="B12:D12"/>
    <mergeCell ref="B8:D9"/>
    <mergeCell ref="B2:D2"/>
  </mergeCells>
  <phoneticPr fontId="3"/>
  <conditionalFormatting sqref="A1:XFD1048576">
    <cfRule type="cellIs" dxfId="154" priority="1" operator="equal">
      <formula>0</formula>
    </cfRule>
  </conditionalFormatting>
  <dataValidations count="1">
    <dataValidation type="whole" imeMode="off" operator="greaterThanOrEqual" allowBlank="1" showInputMessage="1" showErrorMessage="1" errorTitle="経費部入力エラー" error="単価、人数、個数部数、回数は「整数」で入力して下さい。「0」は入力不可。" sqref="F6:I39" xr:uid="{00000000-0002-0000-0000-000000000000}">
      <formula1>1</formula1>
    </dataValidation>
  </dataValidations>
  <printOptions horizontalCentered="1" verticalCentered="1"/>
  <pageMargins left="0.39370078740157483" right="0.19685039370078741" top="0.39370078740157483" bottom="0.39370078740157483" header="0.51181102362204722" footer="0.51181102362204722"/>
  <pageSetup paperSize="9" scale="62" fitToHeight="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92D050"/>
  </sheetPr>
  <dimension ref="A1:O40"/>
  <sheetViews>
    <sheetView view="pageBreakPreview" zoomScale="80" zoomScaleNormal="75" zoomScaleSheetLayoutView="80" workbookViewId="0">
      <selection activeCell="B10" sqref="B10"/>
    </sheetView>
  </sheetViews>
  <sheetFormatPr defaultColWidth="9" defaultRowHeight="16.149999999999999" x14ac:dyDescent="0.25"/>
  <cols>
    <col min="1" max="1" width="3.46484375" style="1" customWidth="1"/>
    <col min="2" max="2" width="6.6640625" style="3" customWidth="1"/>
    <col min="3" max="3" width="21.46484375" style="3" customWidth="1"/>
    <col min="4" max="4" width="50.6640625" style="4" customWidth="1"/>
    <col min="5" max="5" width="12.6640625" style="4" customWidth="1"/>
    <col min="6" max="8" width="8.6640625" style="4" customWidth="1"/>
    <col min="9" max="9" width="12.6640625" style="4" customWidth="1"/>
    <col min="10" max="10" width="3.1328125" style="4" customWidth="1"/>
    <col min="11" max="11" width="9" style="4"/>
    <col min="12" max="15" width="9.1328125" style="4" hidden="1" customWidth="1"/>
    <col min="16" max="16384" width="9" style="4"/>
  </cols>
  <sheetData>
    <row r="1" spans="1:15" ht="18.75" x14ac:dyDescent="0.25">
      <c r="B1" s="200" t="s">
        <v>101</v>
      </c>
      <c r="C1" s="200"/>
      <c r="D1" s="200"/>
      <c r="E1" s="5"/>
      <c r="F1" s="5"/>
      <c r="G1" s="5"/>
      <c r="H1" s="201" t="s">
        <v>28</v>
      </c>
      <c r="I1" s="201"/>
    </row>
    <row r="2" spans="1:15" s="27" customFormat="1" ht="20.25" customHeight="1" x14ac:dyDescent="0.25">
      <c r="A2" s="26"/>
      <c r="B2" s="200"/>
      <c r="C2" s="200"/>
      <c r="D2" s="200"/>
      <c r="H2" s="201"/>
      <c r="I2" s="201"/>
    </row>
    <row r="3" spans="1:15" ht="6" customHeight="1" x14ac:dyDescent="0.25">
      <c r="B3" s="4"/>
    </row>
    <row r="4" spans="1:15" ht="6" customHeight="1" thickBot="1" x14ac:dyDescent="0.3"/>
    <row r="5" spans="1:15" s="11" customFormat="1" ht="45" customHeight="1" x14ac:dyDescent="0.25">
      <c r="A5" s="6"/>
      <c r="B5" s="136" t="s">
        <v>0</v>
      </c>
      <c r="C5" s="138"/>
      <c r="D5" s="7" t="s">
        <v>1</v>
      </c>
      <c r="E5" s="8" t="s">
        <v>14</v>
      </c>
      <c r="F5" s="7" t="s">
        <v>3</v>
      </c>
      <c r="G5" s="8" t="s">
        <v>4</v>
      </c>
      <c r="H5" s="7" t="s">
        <v>5</v>
      </c>
      <c r="I5" s="9" t="s">
        <v>15</v>
      </c>
      <c r="J5" s="10"/>
      <c r="K5" s="20" t="s">
        <v>16</v>
      </c>
      <c r="L5" s="3" t="s">
        <v>2</v>
      </c>
      <c r="M5" s="3" t="s">
        <v>3</v>
      </c>
      <c r="N5" s="3" t="s">
        <v>6</v>
      </c>
      <c r="O5" s="3" t="s">
        <v>5</v>
      </c>
    </row>
    <row r="6" spans="1:15" ht="33" customHeight="1" x14ac:dyDescent="0.25">
      <c r="A6" s="12"/>
      <c r="B6" s="133" t="s">
        <v>32</v>
      </c>
      <c r="C6" s="135"/>
      <c r="D6" s="61" t="s">
        <v>17</v>
      </c>
      <c r="E6" s="62">
        <v>1000</v>
      </c>
      <c r="F6" s="63">
        <v>3</v>
      </c>
      <c r="G6" s="63"/>
      <c r="H6" s="63">
        <v>50</v>
      </c>
      <c r="I6" s="28">
        <f t="shared" ref="I6:I38" si="0">IF(AND(E6="",F6="",G6="",H6=""),"",L6*M6*N6*O6)</f>
        <v>150000</v>
      </c>
      <c r="J6" s="14"/>
      <c r="K6" s="21" t="str">
        <f t="shared" ref="K6:K11" si="1">IF(E6&gt;1000,"？","OK")</f>
        <v>OK</v>
      </c>
      <c r="L6" s="1">
        <f>IF(E6="",1,E6)</f>
        <v>1000</v>
      </c>
      <c r="M6" s="1">
        <f>IF(F6="",1,F6)</f>
        <v>3</v>
      </c>
      <c r="N6" s="1">
        <f>IF(G6="",1,G6)</f>
        <v>1</v>
      </c>
      <c r="O6" s="1">
        <f>IF(H6="",1,H6)</f>
        <v>50</v>
      </c>
    </row>
    <row r="7" spans="1:15" ht="33" customHeight="1" x14ac:dyDescent="0.25">
      <c r="A7" s="12"/>
      <c r="B7" s="13" t="s">
        <v>7</v>
      </c>
      <c r="C7" s="30">
        <f>SUM(I6:I11)</f>
        <v>220000</v>
      </c>
      <c r="D7" s="61" t="s">
        <v>17</v>
      </c>
      <c r="E7" s="62">
        <v>1000</v>
      </c>
      <c r="F7" s="63">
        <v>1</v>
      </c>
      <c r="G7" s="63"/>
      <c r="H7" s="63">
        <v>40</v>
      </c>
      <c r="I7" s="28">
        <f t="shared" si="0"/>
        <v>40000</v>
      </c>
      <c r="J7" s="14"/>
      <c r="K7" s="21" t="str">
        <f t="shared" si="1"/>
        <v>OK</v>
      </c>
      <c r="L7" s="1">
        <f t="shared" ref="L7:L38" si="2">IF(E7="",1,E7)</f>
        <v>1000</v>
      </c>
      <c r="M7" s="1">
        <f t="shared" ref="M7:M38" si="3">IF(F7="",1,F7)</f>
        <v>1</v>
      </c>
      <c r="N7" s="1">
        <f t="shared" ref="N7:N38" si="4">IF(G7="",1,G7)</f>
        <v>1</v>
      </c>
      <c r="O7" s="1">
        <f t="shared" ref="O7:O38" si="5">IF(H7="",1,H7)</f>
        <v>40</v>
      </c>
    </row>
    <row r="8" spans="1:15" ht="33" customHeight="1" x14ac:dyDescent="0.25">
      <c r="A8" s="12"/>
      <c r="B8" s="202" t="s">
        <v>133</v>
      </c>
      <c r="C8" s="203"/>
      <c r="D8" s="61" t="s">
        <v>17</v>
      </c>
      <c r="E8" s="62">
        <v>1000</v>
      </c>
      <c r="F8" s="63">
        <v>3</v>
      </c>
      <c r="G8" s="63"/>
      <c r="H8" s="63">
        <v>10</v>
      </c>
      <c r="I8" s="28">
        <f t="shared" si="0"/>
        <v>30000</v>
      </c>
      <c r="J8" s="14"/>
      <c r="K8" s="21" t="str">
        <f t="shared" si="1"/>
        <v>OK</v>
      </c>
      <c r="L8" s="1">
        <f t="shared" si="2"/>
        <v>1000</v>
      </c>
      <c r="M8" s="1">
        <f t="shared" si="3"/>
        <v>3</v>
      </c>
      <c r="N8" s="1">
        <f t="shared" si="4"/>
        <v>1</v>
      </c>
      <c r="O8" s="1">
        <f t="shared" si="5"/>
        <v>10</v>
      </c>
    </row>
    <row r="9" spans="1:15" ht="33" customHeight="1" x14ac:dyDescent="0.25">
      <c r="A9" s="12"/>
      <c r="B9" s="142"/>
      <c r="C9" s="203"/>
      <c r="D9" s="61"/>
      <c r="E9" s="62"/>
      <c r="F9" s="63"/>
      <c r="G9" s="63"/>
      <c r="H9" s="63"/>
      <c r="I9" s="28" t="str">
        <f t="shared" si="0"/>
        <v/>
      </c>
      <c r="J9" s="14"/>
      <c r="K9" s="21" t="str">
        <f t="shared" si="1"/>
        <v>OK</v>
      </c>
      <c r="L9" s="1">
        <f t="shared" si="2"/>
        <v>1</v>
      </c>
      <c r="M9" s="1">
        <f t="shared" si="3"/>
        <v>1</v>
      </c>
      <c r="N9" s="1">
        <f t="shared" si="4"/>
        <v>1</v>
      </c>
      <c r="O9" s="1">
        <f t="shared" si="5"/>
        <v>1</v>
      </c>
    </row>
    <row r="10" spans="1:15" ht="33" customHeight="1" x14ac:dyDescent="0.25">
      <c r="A10" s="12"/>
      <c r="B10" s="13"/>
      <c r="C10" s="15"/>
      <c r="D10" s="61"/>
      <c r="E10" s="62"/>
      <c r="F10" s="63"/>
      <c r="G10" s="63"/>
      <c r="H10" s="63"/>
      <c r="I10" s="28" t="str">
        <f t="shared" si="0"/>
        <v/>
      </c>
      <c r="J10" s="14"/>
      <c r="K10" s="21" t="str">
        <f t="shared" si="1"/>
        <v>OK</v>
      </c>
      <c r="L10" s="1">
        <f t="shared" si="2"/>
        <v>1</v>
      </c>
      <c r="M10" s="1">
        <f t="shared" si="3"/>
        <v>1</v>
      </c>
      <c r="N10" s="1">
        <f t="shared" si="4"/>
        <v>1</v>
      </c>
      <c r="O10" s="1">
        <f t="shared" si="5"/>
        <v>1</v>
      </c>
    </row>
    <row r="11" spans="1:15" ht="33" customHeight="1" x14ac:dyDescent="0.25">
      <c r="A11" s="12"/>
      <c r="B11" s="13"/>
      <c r="C11" s="15"/>
      <c r="D11" s="61"/>
      <c r="E11" s="62"/>
      <c r="F11" s="63"/>
      <c r="G11" s="63"/>
      <c r="H11" s="63"/>
      <c r="I11" s="28" t="str">
        <f t="shared" si="0"/>
        <v/>
      </c>
      <c r="J11" s="14"/>
      <c r="K11" s="21" t="str">
        <f t="shared" si="1"/>
        <v>OK</v>
      </c>
      <c r="L11" s="1">
        <f t="shared" si="2"/>
        <v>1</v>
      </c>
      <c r="M11" s="1">
        <f t="shared" si="3"/>
        <v>1</v>
      </c>
      <c r="N11" s="1">
        <f t="shared" si="4"/>
        <v>1</v>
      </c>
      <c r="O11" s="1">
        <f t="shared" si="5"/>
        <v>1</v>
      </c>
    </row>
    <row r="12" spans="1:15" ht="33" customHeight="1" x14ac:dyDescent="0.25">
      <c r="A12" s="12"/>
      <c r="B12" s="139" t="s">
        <v>8</v>
      </c>
      <c r="C12" s="141"/>
      <c r="D12" s="61" t="s">
        <v>18</v>
      </c>
      <c r="E12" s="62">
        <v>2700</v>
      </c>
      <c r="F12" s="63"/>
      <c r="G12" s="63">
        <v>10</v>
      </c>
      <c r="H12" s="63"/>
      <c r="I12" s="28">
        <f t="shared" si="0"/>
        <v>27000</v>
      </c>
      <c r="J12" s="14"/>
      <c r="K12" s="21" t="str">
        <f t="shared" ref="K12:K17" si="6">IF(E12&gt;5000,"？","OK")</f>
        <v>OK</v>
      </c>
      <c r="L12" s="1">
        <f t="shared" si="2"/>
        <v>2700</v>
      </c>
      <c r="M12" s="1">
        <f t="shared" si="3"/>
        <v>1</v>
      </c>
      <c r="N12" s="1">
        <f t="shared" si="4"/>
        <v>10</v>
      </c>
      <c r="O12" s="1">
        <f t="shared" si="5"/>
        <v>1</v>
      </c>
    </row>
    <row r="13" spans="1:15" ht="33" customHeight="1" x14ac:dyDescent="0.25">
      <c r="A13" s="12"/>
      <c r="B13" s="13" t="s">
        <v>7</v>
      </c>
      <c r="C13" s="31">
        <f>SUM(I12:I17)</f>
        <v>46000</v>
      </c>
      <c r="D13" s="61" t="s">
        <v>19</v>
      </c>
      <c r="E13" s="62">
        <v>1500</v>
      </c>
      <c r="F13" s="63"/>
      <c r="G13" s="63">
        <v>10</v>
      </c>
      <c r="H13" s="63"/>
      <c r="I13" s="28">
        <f t="shared" si="0"/>
        <v>15000</v>
      </c>
      <c r="J13" s="14"/>
      <c r="K13" s="21" t="str">
        <f t="shared" si="6"/>
        <v>OK</v>
      </c>
      <c r="L13" s="1">
        <f t="shared" si="2"/>
        <v>1500</v>
      </c>
      <c r="M13" s="1">
        <f t="shared" si="3"/>
        <v>1</v>
      </c>
      <c r="N13" s="1">
        <f t="shared" si="4"/>
        <v>10</v>
      </c>
      <c r="O13" s="1">
        <f t="shared" si="5"/>
        <v>1</v>
      </c>
    </row>
    <row r="14" spans="1:15" ht="33" customHeight="1" x14ac:dyDescent="0.25">
      <c r="A14" s="12"/>
      <c r="B14" s="13"/>
      <c r="C14" s="15"/>
      <c r="D14" s="61" t="s">
        <v>20</v>
      </c>
      <c r="E14" s="62">
        <v>500</v>
      </c>
      <c r="F14" s="63"/>
      <c r="G14" s="63">
        <v>8</v>
      </c>
      <c r="H14" s="63"/>
      <c r="I14" s="28">
        <f t="shared" si="0"/>
        <v>4000</v>
      </c>
      <c r="J14" s="14"/>
      <c r="K14" s="21" t="str">
        <f t="shared" si="6"/>
        <v>OK</v>
      </c>
      <c r="L14" s="1">
        <f t="shared" si="2"/>
        <v>500</v>
      </c>
      <c r="M14" s="1">
        <f t="shared" si="3"/>
        <v>1</v>
      </c>
      <c r="N14" s="1">
        <f t="shared" si="4"/>
        <v>8</v>
      </c>
      <c r="O14" s="1">
        <f t="shared" si="5"/>
        <v>1</v>
      </c>
    </row>
    <row r="15" spans="1:15" ht="33" customHeight="1" x14ac:dyDescent="0.25">
      <c r="A15" s="12"/>
      <c r="B15" s="13"/>
      <c r="C15" s="15"/>
      <c r="D15" s="61"/>
      <c r="E15" s="62"/>
      <c r="F15" s="63"/>
      <c r="G15" s="63"/>
      <c r="H15" s="63"/>
      <c r="I15" s="28" t="str">
        <f t="shared" si="0"/>
        <v/>
      </c>
      <c r="J15" s="14"/>
      <c r="K15" s="21" t="str">
        <f t="shared" si="6"/>
        <v>OK</v>
      </c>
      <c r="L15" s="1">
        <f t="shared" si="2"/>
        <v>1</v>
      </c>
      <c r="M15" s="1">
        <f t="shared" si="3"/>
        <v>1</v>
      </c>
      <c r="N15" s="1">
        <f t="shared" si="4"/>
        <v>1</v>
      </c>
      <c r="O15" s="1">
        <f t="shared" si="5"/>
        <v>1</v>
      </c>
    </row>
    <row r="16" spans="1:15" ht="33" customHeight="1" x14ac:dyDescent="0.25">
      <c r="A16" s="12"/>
      <c r="B16" s="13"/>
      <c r="C16" s="15"/>
      <c r="D16" s="61"/>
      <c r="E16" s="62"/>
      <c r="F16" s="63"/>
      <c r="G16" s="63"/>
      <c r="H16" s="63"/>
      <c r="I16" s="28" t="str">
        <f t="shared" si="0"/>
        <v/>
      </c>
      <c r="J16" s="14"/>
      <c r="K16" s="21" t="str">
        <f t="shared" si="6"/>
        <v>OK</v>
      </c>
      <c r="L16" s="1">
        <f t="shared" si="2"/>
        <v>1</v>
      </c>
      <c r="M16" s="1">
        <f t="shared" si="3"/>
        <v>1</v>
      </c>
      <c r="N16" s="1">
        <f t="shared" si="4"/>
        <v>1</v>
      </c>
      <c r="O16" s="1">
        <f t="shared" si="5"/>
        <v>1</v>
      </c>
    </row>
    <row r="17" spans="1:15" ht="33" customHeight="1" x14ac:dyDescent="0.25">
      <c r="A17" s="12"/>
      <c r="B17" s="13"/>
      <c r="C17" s="15"/>
      <c r="D17" s="61"/>
      <c r="E17" s="62"/>
      <c r="F17" s="63"/>
      <c r="G17" s="63"/>
      <c r="H17" s="63"/>
      <c r="I17" s="28" t="str">
        <f t="shared" si="0"/>
        <v/>
      </c>
      <c r="J17" s="14"/>
      <c r="K17" s="21" t="str">
        <f t="shared" si="6"/>
        <v>OK</v>
      </c>
      <c r="L17" s="1">
        <f t="shared" si="2"/>
        <v>1</v>
      </c>
      <c r="M17" s="1">
        <f t="shared" si="3"/>
        <v>1</v>
      </c>
      <c r="N17" s="1">
        <f t="shared" si="4"/>
        <v>1</v>
      </c>
      <c r="O17" s="1">
        <f t="shared" si="5"/>
        <v>1</v>
      </c>
    </row>
    <row r="18" spans="1:15" ht="33" customHeight="1" x14ac:dyDescent="0.25">
      <c r="A18" s="12"/>
      <c r="B18" s="139" t="s">
        <v>12</v>
      </c>
      <c r="C18" s="141"/>
      <c r="D18" s="61" t="s">
        <v>25</v>
      </c>
      <c r="E18" s="62">
        <v>2000</v>
      </c>
      <c r="F18" s="63"/>
      <c r="G18" s="63">
        <v>10</v>
      </c>
      <c r="H18" s="63"/>
      <c r="I18" s="28">
        <f t="shared" ref="I18:I23" si="7">IF(AND(E18="",F18="",G18="",H18=""),"",L18*M18*N18*O18)</f>
        <v>20000</v>
      </c>
      <c r="J18" s="14"/>
      <c r="K18" s="21" t="str">
        <f t="shared" ref="K18:K23" si="8">IF(E18&gt;5000,"？","OK")</f>
        <v>OK</v>
      </c>
      <c r="L18" s="1">
        <f t="shared" ref="L18:O23" si="9">IF(E18="",1,E18)</f>
        <v>2000</v>
      </c>
      <c r="M18" s="1">
        <f t="shared" si="9"/>
        <v>1</v>
      </c>
      <c r="N18" s="1">
        <f t="shared" si="9"/>
        <v>10</v>
      </c>
      <c r="O18" s="1">
        <f t="shared" si="9"/>
        <v>1</v>
      </c>
    </row>
    <row r="19" spans="1:15" ht="33" customHeight="1" x14ac:dyDescent="0.25">
      <c r="A19" s="12"/>
      <c r="B19" s="13" t="s">
        <v>7</v>
      </c>
      <c r="C19" s="31">
        <f>SUM(I18:I23)</f>
        <v>65000</v>
      </c>
      <c r="D19" s="61" t="s">
        <v>26</v>
      </c>
      <c r="E19" s="62">
        <v>3000</v>
      </c>
      <c r="F19" s="63"/>
      <c r="G19" s="63">
        <v>10</v>
      </c>
      <c r="H19" s="63"/>
      <c r="I19" s="28">
        <f t="shared" si="7"/>
        <v>30000</v>
      </c>
      <c r="J19" s="14"/>
      <c r="K19" s="21" t="str">
        <f t="shared" si="8"/>
        <v>OK</v>
      </c>
      <c r="L19" s="1">
        <f t="shared" si="9"/>
        <v>3000</v>
      </c>
      <c r="M19" s="1">
        <f t="shared" si="9"/>
        <v>1</v>
      </c>
      <c r="N19" s="1">
        <f t="shared" si="9"/>
        <v>10</v>
      </c>
      <c r="O19" s="1">
        <f t="shared" si="9"/>
        <v>1</v>
      </c>
    </row>
    <row r="20" spans="1:15" ht="33" customHeight="1" x14ac:dyDescent="0.25">
      <c r="A20" s="12"/>
      <c r="B20" s="13"/>
      <c r="C20" s="15"/>
      <c r="D20" s="61" t="s">
        <v>30</v>
      </c>
      <c r="E20" s="62">
        <v>1000</v>
      </c>
      <c r="F20" s="63"/>
      <c r="G20" s="63">
        <v>5</v>
      </c>
      <c r="H20" s="63"/>
      <c r="I20" s="28">
        <f t="shared" si="7"/>
        <v>5000</v>
      </c>
      <c r="J20" s="14"/>
      <c r="K20" s="21" t="str">
        <f t="shared" si="8"/>
        <v>OK</v>
      </c>
      <c r="L20" s="1">
        <f t="shared" si="9"/>
        <v>1000</v>
      </c>
      <c r="M20" s="1">
        <f t="shared" si="9"/>
        <v>1</v>
      </c>
      <c r="N20" s="1">
        <f t="shared" si="9"/>
        <v>5</v>
      </c>
      <c r="O20" s="1">
        <f t="shared" si="9"/>
        <v>1</v>
      </c>
    </row>
    <row r="21" spans="1:15" ht="33" customHeight="1" x14ac:dyDescent="0.25">
      <c r="A21" s="12"/>
      <c r="B21" s="13"/>
      <c r="C21" s="119" t="s">
        <v>129</v>
      </c>
      <c r="D21" s="61" t="s">
        <v>131</v>
      </c>
      <c r="E21" s="62">
        <v>250</v>
      </c>
      <c r="F21" s="63">
        <v>20</v>
      </c>
      <c r="G21" s="63">
        <v>1</v>
      </c>
      <c r="H21" s="63"/>
      <c r="I21" s="28">
        <f t="shared" si="7"/>
        <v>5000</v>
      </c>
      <c r="J21" s="14"/>
      <c r="K21" s="21" t="str">
        <f t="shared" si="8"/>
        <v>OK</v>
      </c>
      <c r="L21" s="1">
        <f t="shared" si="9"/>
        <v>250</v>
      </c>
      <c r="M21" s="1">
        <f t="shared" si="9"/>
        <v>20</v>
      </c>
      <c r="N21" s="1">
        <f t="shared" si="9"/>
        <v>1</v>
      </c>
      <c r="O21" s="1">
        <f t="shared" si="9"/>
        <v>1</v>
      </c>
    </row>
    <row r="22" spans="1:15" ht="33" customHeight="1" x14ac:dyDescent="0.25">
      <c r="A22" s="12"/>
      <c r="B22" s="13" t="s">
        <v>7</v>
      </c>
      <c r="C22" s="31">
        <f>SUM(I21:I23)</f>
        <v>10000</v>
      </c>
      <c r="D22" s="61" t="s">
        <v>132</v>
      </c>
      <c r="E22" s="62">
        <v>500</v>
      </c>
      <c r="F22" s="63">
        <v>10</v>
      </c>
      <c r="G22" s="63">
        <v>1</v>
      </c>
      <c r="H22" s="63"/>
      <c r="I22" s="28">
        <f t="shared" si="7"/>
        <v>5000</v>
      </c>
      <c r="J22" s="14"/>
      <c r="K22" s="21" t="str">
        <f t="shared" si="8"/>
        <v>OK</v>
      </c>
      <c r="L22" s="1">
        <f t="shared" si="9"/>
        <v>500</v>
      </c>
      <c r="M22" s="1">
        <f t="shared" si="9"/>
        <v>10</v>
      </c>
      <c r="N22" s="1">
        <f t="shared" si="9"/>
        <v>1</v>
      </c>
      <c r="O22" s="1">
        <f t="shared" si="9"/>
        <v>1</v>
      </c>
    </row>
    <row r="23" spans="1:15" ht="33" customHeight="1" x14ac:dyDescent="0.25">
      <c r="A23" s="12"/>
      <c r="B23" s="13"/>
      <c r="C23" s="118" t="s">
        <v>130</v>
      </c>
      <c r="D23" s="61"/>
      <c r="E23" s="62"/>
      <c r="F23" s="63"/>
      <c r="G23" s="63"/>
      <c r="H23" s="63"/>
      <c r="I23" s="28" t="str">
        <f t="shared" si="7"/>
        <v/>
      </c>
      <c r="J23" s="14"/>
      <c r="K23" s="21" t="str">
        <f t="shared" si="8"/>
        <v>OK</v>
      </c>
      <c r="L23" s="1">
        <f t="shared" si="9"/>
        <v>1</v>
      </c>
      <c r="M23" s="1">
        <f t="shared" si="9"/>
        <v>1</v>
      </c>
      <c r="N23" s="1">
        <f t="shared" si="9"/>
        <v>1</v>
      </c>
      <c r="O23" s="1">
        <f t="shared" si="9"/>
        <v>1</v>
      </c>
    </row>
    <row r="24" spans="1:15" ht="33" customHeight="1" x14ac:dyDescent="0.25">
      <c r="A24" s="12"/>
      <c r="B24" s="139" t="s">
        <v>9</v>
      </c>
      <c r="C24" s="141"/>
      <c r="D24" s="61" t="s">
        <v>21</v>
      </c>
      <c r="E24" s="62">
        <v>20</v>
      </c>
      <c r="F24" s="63"/>
      <c r="G24" s="63">
        <v>400</v>
      </c>
      <c r="H24" s="63"/>
      <c r="I24" s="28">
        <f t="shared" si="0"/>
        <v>8000</v>
      </c>
      <c r="J24" s="14"/>
      <c r="K24" s="21" t="str">
        <f t="shared" ref="K24:K32" si="10">IF(E24&gt;500,"？","OK")</f>
        <v>OK</v>
      </c>
      <c r="L24" s="1">
        <f t="shared" si="2"/>
        <v>20</v>
      </c>
      <c r="M24" s="1">
        <f t="shared" si="3"/>
        <v>1</v>
      </c>
      <c r="N24" s="1">
        <f t="shared" si="4"/>
        <v>400</v>
      </c>
      <c r="O24" s="1">
        <f t="shared" si="5"/>
        <v>1</v>
      </c>
    </row>
    <row r="25" spans="1:15" ht="33" customHeight="1" x14ac:dyDescent="0.25">
      <c r="A25" s="12"/>
      <c r="B25" s="13" t="s">
        <v>7</v>
      </c>
      <c r="C25" s="31">
        <f>SUM(I24:I26)</f>
        <v>10000</v>
      </c>
      <c r="D25" s="61" t="s">
        <v>22</v>
      </c>
      <c r="E25" s="62">
        <v>500</v>
      </c>
      <c r="F25" s="63"/>
      <c r="G25" s="63">
        <v>4</v>
      </c>
      <c r="H25" s="63"/>
      <c r="I25" s="28">
        <f t="shared" si="0"/>
        <v>2000</v>
      </c>
      <c r="J25" s="14"/>
      <c r="K25" s="21" t="str">
        <f t="shared" si="10"/>
        <v>OK</v>
      </c>
      <c r="L25" s="1">
        <f t="shared" si="2"/>
        <v>500</v>
      </c>
      <c r="M25" s="1">
        <f t="shared" si="3"/>
        <v>1</v>
      </c>
      <c r="N25" s="1">
        <f t="shared" si="4"/>
        <v>4</v>
      </c>
      <c r="O25" s="1">
        <f t="shared" si="5"/>
        <v>1</v>
      </c>
    </row>
    <row r="26" spans="1:15" ht="33" customHeight="1" x14ac:dyDescent="0.25">
      <c r="A26" s="12"/>
      <c r="B26" s="13"/>
      <c r="C26" s="15"/>
      <c r="D26" s="61"/>
      <c r="E26" s="62"/>
      <c r="F26" s="63"/>
      <c r="G26" s="63"/>
      <c r="H26" s="63"/>
      <c r="I26" s="28" t="str">
        <f t="shared" si="0"/>
        <v/>
      </c>
      <c r="J26" s="14"/>
      <c r="K26" s="21" t="str">
        <f t="shared" si="10"/>
        <v>OK</v>
      </c>
      <c r="L26" s="1">
        <f t="shared" si="2"/>
        <v>1</v>
      </c>
      <c r="M26" s="1">
        <f t="shared" si="3"/>
        <v>1</v>
      </c>
      <c r="N26" s="1">
        <f t="shared" si="4"/>
        <v>1</v>
      </c>
      <c r="O26" s="1">
        <f t="shared" si="5"/>
        <v>1</v>
      </c>
    </row>
    <row r="27" spans="1:15" ht="33" customHeight="1" x14ac:dyDescent="0.25">
      <c r="A27" s="12"/>
      <c r="B27" s="139" t="s">
        <v>10</v>
      </c>
      <c r="C27" s="141"/>
      <c r="D27" s="61" t="s">
        <v>23</v>
      </c>
      <c r="E27" s="62">
        <v>80</v>
      </c>
      <c r="F27" s="63"/>
      <c r="G27" s="63">
        <v>50</v>
      </c>
      <c r="H27" s="63"/>
      <c r="I27" s="28">
        <f t="shared" si="0"/>
        <v>4000</v>
      </c>
      <c r="J27" s="14"/>
      <c r="K27" s="21" t="str">
        <f t="shared" si="10"/>
        <v>OK</v>
      </c>
      <c r="L27" s="1">
        <f t="shared" si="2"/>
        <v>80</v>
      </c>
      <c r="M27" s="1">
        <f t="shared" si="3"/>
        <v>1</v>
      </c>
      <c r="N27" s="1">
        <f t="shared" si="4"/>
        <v>50</v>
      </c>
      <c r="O27" s="1">
        <f t="shared" si="5"/>
        <v>1</v>
      </c>
    </row>
    <row r="28" spans="1:15" ht="33" customHeight="1" x14ac:dyDescent="0.25">
      <c r="A28" s="12"/>
      <c r="B28" s="13" t="s">
        <v>7</v>
      </c>
      <c r="C28" s="31">
        <f>SUM(I27:I28)</f>
        <v>5000</v>
      </c>
      <c r="D28" s="61" t="s">
        <v>23</v>
      </c>
      <c r="E28" s="62">
        <v>50</v>
      </c>
      <c r="F28" s="63"/>
      <c r="G28" s="63">
        <v>20</v>
      </c>
      <c r="H28" s="63"/>
      <c r="I28" s="28">
        <f t="shared" si="0"/>
        <v>1000</v>
      </c>
      <c r="J28" s="14"/>
      <c r="K28" s="21" t="str">
        <f t="shared" si="10"/>
        <v>OK</v>
      </c>
      <c r="L28" s="1">
        <f t="shared" si="2"/>
        <v>50</v>
      </c>
      <c r="M28" s="1">
        <f t="shared" si="3"/>
        <v>1</v>
      </c>
      <c r="N28" s="1">
        <f t="shared" si="4"/>
        <v>20</v>
      </c>
      <c r="O28" s="1">
        <f t="shared" si="5"/>
        <v>1</v>
      </c>
    </row>
    <row r="29" spans="1:15" ht="33" customHeight="1" x14ac:dyDescent="0.25">
      <c r="A29" s="12"/>
      <c r="B29" s="148" t="s">
        <v>36</v>
      </c>
      <c r="C29" s="150"/>
      <c r="D29" s="58" t="s">
        <v>31</v>
      </c>
      <c r="E29" s="59">
        <v>500</v>
      </c>
      <c r="F29" s="60">
        <v>3</v>
      </c>
      <c r="G29" s="60"/>
      <c r="H29" s="60">
        <v>1</v>
      </c>
      <c r="I29" s="28">
        <f t="shared" si="0"/>
        <v>1500</v>
      </c>
      <c r="J29" s="14"/>
      <c r="K29" s="21" t="str">
        <f>IF(E29&gt;1000,"？","OK")</f>
        <v>OK</v>
      </c>
      <c r="L29" s="1">
        <f t="shared" si="2"/>
        <v>500</v>
      </c>
      <c r="M29" s="1">
        <f t="shared" si="3"/>
        <v>3</v>
      </c>
      <c r="N29" s="1">
        <f t="shared" si="4"/>
        <v>1</v>
      </c>
      <c r="O29" s="1">
        <f t="shared" si="5"/>
        <v>1</v>
      </c>
    </row>
    <row r="30" spans="1:15" ht="33" customHeight="1" x14ac:dyDescent="0.25">
      <c r="A30" s="12"/>
      <c r="B30" s="34" t="s">
        <v>37</v>
      </c>
      <c r="C30" s="32">
        <f>SUM(I29:I30)</f>
        <v>1500</v>
      </c>
      <c r="D30" s="61"/>
      <c r="E30" s="62"/>
      <c r="F30" s="63"/>
      <c r="G30" s="63"/>
      <c r="H30" s="63"/>
      <c r="I30" s="28" t="str">
        <f t="shared" si="0"/>
        <v/>
      </c>
      <c r="J30" s="14"/>
      <c r="K30" s="21" t="str">
        <f>IF(E30&gt;1000,"？","OK")</f>
        <v>OK</v>
      </c>
      <c r="L30" s="1">
        <f t="shared" si="2"/>
        <v>1</v>
      </c>
      <c r="M30" s="1">
        <f t="shared" si="3"/>
        <v>1</v>
      </c>
      <c r="N30" s="1">
        <f t="shared" si="4"/>
        <v>1</v>
      </c>
      <c r="O30" s="1">
        <f t="shared" si="5"/>
        <v>1</v>
      </c>
    </row>
    <row r="31" spans="1:15" ht="33" customHeight="1" x14ac:dyDescent="0.25">
      <c r="A31" s="12"/>
      <c r="B31" s="133" t="s">
        <v>34</v>
      </c>
      <c r="C31" s="135"/>
      <c r="D31" s="94" t="s">
        <v>35</v>
      </c>
      <c r="E31" s="95">
        <v>200</v>
      </c>
      <c r="G31" s="96">
        <v>5</v>
      </c>
      <c r="H31" s="97"/>
      <c r="I31" s="28">
        <f t="shared" si="0"/>
        <v>1000</v>
      </c>
      <c r="J31" s="14"/>
      <c r="K31" s="21" t="str">
        <f t="shared" si="10"/>
        <v>OK</v>
      </c>
      <c r="L31" s="1">
        <f t="shared" si="2"/>
        <v>200</v>
      </c>
      <c r="M31" s="1">
        <f t="shared" si="3"/>
        <v>1</v>
      </c>
      <c r="N31" s="1">
        <f t="shared" si="4"/>
        <v>5</v>
      </c>
      <c r="O31" s="1">
        <f t="shared" si="5"/>
        <v>1</v>
      </c>
    </row>
    <row r="32" spans="1:15" ht="33" customHeight="1" x14ac:dyDescent="0.25">
      <c r="A32" s="12"/>
      <c r="B32" s="13" t="s">
        <v>7</v>
      </c>
      <c r="C32" s="31">
        <f>SUM(I31:I32)</f>
        <v>1000</v>
      </c>
      <c r="D32" s="55"/>
      <c r="E32" s="57"/>
      <c r="F32" s="56"/>
      <c r="G32" s="56"/>
      <c r="H32" s="56"/>
      <c r="I32" s="28" t="str">
        <f t="shared" si="0"/>
        <v/>
      </c>
      <c r="J32" s="14"/>
      <c r="K32" s="21" t="str">
        <f t="shared" si="10"/>
        <v>OK</v>
      </c>
      <c r="L32" s="1">
        <f t="shared" si="2"/>
        <v>1</v>
      </c>
      <c r="M32" s="1">
        <f t="shared" si="3"/>
        <v>1</v>
      </c>
      <c r="N32" s="1">
        <f t="shared" si="4"/>
        <v>1</v>
      </c>
      <c r="O32" s="1">
        <f t="shared" si="5"/>
        <v>1</v>
      </c>
    </row>
    <row r="33" spans="1:15" ht="33" customHeight="1" x14ac:dyDescent="0.25">
      <c r="A33" s="12"/>
      <c r="B33" s="139" t="s">
        <v>33</v>
      </c>
      <c r="C33" s="141"/>
      <c r="D33" s="61" t="s">
        <v>27</v>
      </c>
      <c r="E33" s="62">
        <v>500</v>
      </c>
      <c r="F33" s="63"/>
      <c r="G33" s="63">
        <v>15</v>
      </c>
      <c r="H33" s="63"/>
      <c r="I33" s="28">
        <f t="shared" si="0"/>
        <v>7500</v>
      </c>
      <c r="J33" s="14"/>
      <c r="K33" s="21" t="str">
        <f>IF(E33&gt;5000,"？","OK")</f>
        <v>OK</v>
      </c>
      <c r="L33" s="1">
        <f t="shared" si="2"/>
        <v>500</v>
      </c>
      <c r="M33" s="1">
        <f t="shared" si="3"/>
        <v>1</v>
      </c>
      <c r="N33" s="1">
        <f t="shared" si="4"/>
        <v>15</v>
      </c>
      <c r="O33" s="1">
        <f t="shared" si="5"/>
        <v>1</v>
      </c>
    </row>
    <row r="34" spans="1:15" ht="33" customHeight="1" x14ac:dyDescent="0.25">
      <c r="A34" s="12"/>
      <c r="B34" s="13" t="s">
        <v>7</v>
      </c>
      <c r="C34" s="31">
        <f>SUM(I33:I35)</f>
        <v>7500</v>
      </c>
      <c r="D34" s="61"/>
      <c r="E34" s="62"/>
      <c r="F34" s="63"/>
      <c r="G34" s="63"/>
      <c r="H34" s="63"/>
      <c r="I34" s="28" t="str">
        <f t="shared" si="0"/>
        <v/>
      </c>
      <c r="J34" s="14"/>
      <c r="K34" s="21" t="str">
        <f>IF(E34&gt;5000,"？","OK")</f>
        <v>OK</v>
      </c>
      <c r="L34" s="1">
        <f t="shared" si="2"/>
        <v>1</v>
      </c>
      <c r="M34" s="1">
        <f t="shared" si="3"/>
        <v>1</v>
      </c>
      <c r="N34" s="1">
        <f t="shared" si="4"/>
        <v>1</v>
      </c>
      <c r="O34" s="1">
        <f t="shared" si="5"/>
        <v>1</v>
      </c>
    </row>
    <row r="35" spans="1:15" ht="33" customHeight="1" x14ac:dyDescent="0.25">
      <c r="A35" s="12"/>
      <c r="B35" s="13"/>
      <c r="C35" s="15"/>
      <c r="D35" s="61"/>
      <c r="E35" s="62"/>
      <c r="F35" s="63"/>
      <c r="G35" s="63"/>
      <c r="H35" s="63"/>
      <c r="I35" s="28" t="str">
        <f t="shared" si="0"/>
        <v/>
      </c>
      <c r="J35" s="14"/>
      <c r="K35" s="21" t="str">
        <f>IF(E35&gt;5000,"？","OK")</f>
        <v>OK</v>
      </c>
      <c r="L35" s="1">
        <f t="shared" si="2"/>
        <v>1</v>
      </c>
      <c r="M35" s="1">
        <f t="shared" si="3"/>
        <v>1</v>
      </c>
      <c r="N35" s="1">
        <f t="shared" si="4"/>
        <v>1</v>
      </c>
      <c r="O35" s="1">
        <f t="shared" si="5"/>
        <v>1</v>
      </c>
    </row>
    <row r="36" spans="1:15" ht="33" customHeight="1" x14ac:dyDescent="0.25">
      <c r="A36" s="12"/>
      <c r="B36" s="139" t="s">
        <v>11</v>
      </c>
      <c r="C36" s="141"/>
      <c r="D36" s="61" t="s">
        <v>24</v>
      </c>
      <c r="E36" s="62">
        <v>100</v>
      </c>
      <c r="F36" s="63">
        <v>4</v>
      </c>
      <c r="G36" s="63"/>
      <c r="H36" s="63">
        <v>10</v>
      </c>
      <c r="I36" s="28">
        <f t="shared" si="0"/>
        <v>4000</v>
      </c>
      <c r="J36" s="14"/>
      <c r="K36" s="21" t="str">
        <f>IF(E36&gt;300,"？","OK")</f>
        <v>OK</v>
      </c>
      <c r="L36" s="1">
        <f t="shared" si="2"/>
        <v>100</v>
      </c>
      <c r="M36" s="1">
        <f t="shared" si="3"/>
        <v>4</v>
      </c>
      <c r="N36" s="1">
        <f t="shared" si="4"/>
        <v>1</v>
      </c>
      <c r="O36" s="1">
        <f t="shared" si="5"/>
        <v>10</v>
      </c>
    </row>
    <row r="37" spans="1:15" ht="33" customHeight="1" x14ac:dyDescent="0.25">
      <c r="A37" s="12"/>
      <c r="B37" s="13" t="s">
        <v>7</v>
      </c>
      <c r="C37" s="31">
        <f>SUM(I36:I38)</f>
        <v>4000</v>
      </c>
      <c r="D37" s="61"/>
      <c r="E37" s="62"/>
      <c r="F37" s="63"/>
      <c r="G37" s="63"/>
      <c r="H37" s="63"/>
      <c r="I37" s="28" t="str">
        <f t="shared" si="0"/>
        <v/>
      </c>
      <c r="J37" s="14"/>
      <c r="K37" s="21" t="str">
        <f>IF(E37&gt;300,"？","OK")</f>
        <v>OK</v>
      </c>
      <c r="L37" s="1">
        <f t="shared" si="2"/>
        <v>1</v>
      </c>
      <c r="M37" s="1">
        <f t="shared" si="3"/>
        <v>1</v>
      </c>
      <c r="N37" s="1">
        <f t="shared" si="4"/>
        <v>1</v>
      </c>
      <c r="O37" s="1">
        <f t="shared" si="5"/>
        <v>1</v>
      </c>
    </row>
    <row r="38" spans="1:15" ht="33" customHeight="1" thickBot="1" x14ac:dyDescent="0.3">
      <c r="A38" s="12"/>
      <c r="B38" s="153" t="s">
        <v>29</v>
      </c>
      <c r="C38" s="155"/>
      <c r="D38" s="61"/>
      <c r="E38" s="62"/>
      <c r="F38" s="63"/>
      <c r="G38" s="63"/>
      <c r="H38" s="63"/>
      <c r="I38" s="28" t="str">
        <f t="shared" si="0"/>
        <v/>
      </c>
      <c r="J38" s="14"/>
      <c r="K38" s="21" t="str">
        <f>IF(E38&gt;300,"？","OK")</f>
        <v>OK</v>
      </c>
      <c r="L38" s="1">
        <f t="shared" si="2"/>
        <v>1</v>
      </c>
      <c r="M38" s="1">
        <f t="shared" si="3"/>
        <v>1</v>
      </c>
      <c r="N38" s="1">
        <f t="shared" si="4"/>
        <v>1</v>
      </c>
      <c r="O38" s="1">
        <f t="shared" si="5"/>
        <v>1</v>
      </c>
    </row>
    <row r="39" spans="1:15" ht="33" customHeight="1" x14ac:dyDescent="0.25">
      <c r="A39" s="12"/>
      <c r="B39" s="16"/>
      <c r="C39" s="17"/>
      <c r="D39" s="23"/>
      <c r="E39" s="29"/>
      <c r="F39" s="199" t="s">
        <v>13</v>
      </c>
      <c r="G39" s="199"/>
      <c r="H39" s="198">
        <f>SUM(I6:I38)</f>
        <v>360000</v>
      </c>
      <c r="I39" s="198"/>
      <c r="J39" s="18"/>
      <c r="L39" s="1"/>
      <c r="M39" s="1"/>
      <c r="N39" s="1"/>
      <c r="O39" s="1"/>
    </row>
    <row r="40" spans="1:15" ht="30" customHeight="1" x14ac:dyDescent="0.25">
      <c r="E40" s="19"/>
      <c r="F40" s="19"/>
      <c r="G40" s="19"/>
      <c r="H40" s="19"/>
      <c r="I40" s="19"/>
      <c r="J40" s="19"/>
    </row>
  </sheetData>
  <sheetProtection sheet="1" objects="1" scenarios="1" selectLockedCells="1"/>
  <mergeCells count="16">
    <mergeCell ref="B12:C12"/>
    <mergeCell ref="B18:C18"/>
    <mergeCell ref="B1:D2"/>
    <mergeCell ref="H1:I2"/>
    <mergeCell ref="B6:C6"/>
    <mergeCell ref="B5:C5"/>
    <mergeCell ref="B8:C9"/>
    <mergeCell ref="H39:I39"/>
    <mergeCell ref="F39:G39"/>
    <mergeCell ref="B24:C24"/>
    <mergeCell ref="B27:C27"/>
    <mergeCell ref="B33:C33"/>
    <mergeCell ref="B36:C36"/>
    <mergeCell ref="B31:C31"/>
    <mergeCell ref="B29:C29"/>
    <mergeCell ref="B38:C38"/>
  </mergeCells>
  <phoneticPr fontId="3"/>
  <dataValidations count="1">
    <dataValidation type="whole" operator="greaterThanOrEqual" allowBlank="1" showInputMessage="1" showErrorMessage="1" errorTitle="経費部入力エラー" error="単価、人数、個数部数、回数は「整数」で入力して下さい。" sqref="G31 E31 E6:G30 H6:H17 H24:H38 E18:H23 E32:G38" xr:uid="{00000000-0002-0000-0100-000000000000}">
      <formula1>0</formula1>
    </dataValidation>
  </dataValidations>
  <printOptions horizontalCentered="1"/>
  <pageMargins left="0.39370078740157483" right="0.19685039370078741" top="0.39370078740157483" bottom="0.19685039370078741" header="0.19685039370078741" footer="0.51181102362204722"/>
  <pageSetup paperSize="9" scale="64" fitToHeight="3" orientation="portrait" r:id="rId1"/>
  <headerFooter alignWithMargins="0">
    <oddHeader>&amp;R&amp;"HG創英角ﾎﾟｯﾌﾟ体,標準"&amp;14記入例</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2BAD-23A4-44BD-8D93-BB2B96F8C031}">
  <sheetPr codeName="Sheet4">
    <tabColor rgb="FF7030A0"/>
  </sheetPr>
  <dimension ref="B1:S120"/>
  <sheetViews>
    <sheetView view="pageBreakPreview" topLeftCell="A22" zoomScale="115" zoomScaleNormal="100" zoomScaleSheetLayoutView="115" workbookViewId="0">
      <selection activeCell="K59" sqref="K59"/>
    </sheetView>
  </sheetViews>
  <sheetFormatPr defaultRowHeight="12.75" x14ac:dyDescent="0.25"/>
  <cols>
    <col min="1" max="1" width="2" customWidth="1"/>
    <col min="2" max="2" width="7.33203125" customWidth="1"/>
    <col min="3" max="3" width="5.33203125" customWidth="1"/>
    <col min="4" max="4" width="3" bestFit="1" customWidth="1"/>
    <col min="5" max="5" width="10" customWidth="1"/>
    <col min="6" max="6" width="2.1328125" bestFit="1" customWidth="1"/>
    <col min="7" max="7" width="15.33203125" customWidth="1"/>
    <col min="8" max="8" width="3.53125" customWidth="1"/>
    <col min="9" max="9" width="3.33203125" customWidth="1"/>
    <col min="10" max="10" width="6.6640625" customWidth="1"/>
    <col min="11" max="11" width="10" customWidth="1"/>
    <col min="12" max="13" width="3.33203125" customWidth="1"/>
    <col min="14" max="14" width="6.6640625" customWidth="1"/>
    <col min="15" max="15" width="3.33203125" customWidth="1"/>
    <col min="16" max="16" width="10" customWidth="1"/>
    <col min="17" max="17" width="2" customWidth="1"/>
    <col min="18" max="18" width="13.33203125" hidden="1" customWidth="1"/>
    <col min="19" max="19" width="4" hidden="1" customWidth="1"/>
    <col min="20" max="20" width="5.33203125" customWidth="1"/>
    <col min="21" max="21" width="13.19921875" bestFit="1" customWidth="1"/>
    <col min="22" max="22" width="4" customWidth="1"/>
    <col min="23" max="23" width="5.33203125" customWidth="1"/>
  </cols>
  <sheetData>
    <row r="1" spans="2:16" ht="9.5" customHeight="1" x14ac:dyDescent="0.25"/>
    <row r="2" spans="2:16" ht="16.149999999999999" x14ac:dyDescent="0.25">
      <c r="B2" s="222" t="s">
        <v>126</v>
      </c>
      <c r="C2" s="222"/>
      <c r="D2" s="222"/>
      <c r="E2" s="222"/>
      <c r="F2" s="222"/>
      <c r="G2" s="222"/>
      <c r="H2" s="222"/>
      <c r="I2" s="222"/>
      <c r="J2" s="222"/>
      <c r="K2" s="222"/>
      <c r="L2" s="222"/>
      <c r="M2" s="222"/>
      <c r="N2" s="222"/>
      <c r="O2" s="222"/>
      <c r="P2" s="222"/>
    </row>
    <row r="3" spans="2:16" ht="5.75" customHeight="1" x14ac:dyDescent="0.25"/>
    <row r="4" spans="2:16" ht="18.75" customHeight="1" x14ac:dyDescent="0.25">
      <c r="B4" s="205" t="s">
        <v>127</v>
      </c>
      <c r="C4" s="205"/>
      <c r="D4" s="205">
        <f>'様式1 事業実施申込書'!I21</f>
        <v>0</v>
      </c>
      <c r="E4" s="205"/>
      <c r="F4" s="205"/>
      <c r="G4" s="205"/>
      <c r="H4" s="205"/>
      <c r="I4" s="205"/>
      <c r="J4" s="205"/>
      <c r="K4" s="205"/>
      <c r="L4" s="205"/>
      <c r="M4" s="205"/>
      <c r="N4" s="205"/>
      <c r="O4" s="205"/>
      <c r="P4" s="205"/>
    </row>
    <row r="5" spans="2:16" ht="37.5" customHeight="1" x14ac:dyDescent="0.25">
      <c r="B5" s="205" t="s">
        <v>128</v>
      </c>
      <c r="C5" s="205"/>
      <c r="D5" s="204"/>
      <c r="E5" s="204"/>
      <c r="F5" s="204"/>
      <c r="G5" s="204"/>
      <c r="H5" s="204"/>
      <c r="I5" s="204"/>
      <c r="J5" s="204"/>
      <c r="K5" s="204"/>
      <c r="L5" s="204"/>
      <c r="M5" s="204"/>
      <c r="N5" s="204"/>
      <c r="O5" s="204"/>
      <c r="P5" s="204"/>
    </row>
    <row r="20" spans="2:19" ht="37.5" customHeight="1" x14ac:dyDescent="0.25">
      <c r="B20" s="225" t="s">
        <v>121</v>
      </c>
      <c r="C20" s="104" t="s">
        <v>102</v>
      </c>
      <c r="D20" s="206"/>
      <c r="E20" s="207"/>
      <c r="F20" s="207"/>
      <c r="G20" s="208"/>
      <c r="H20" s="209" t="s">
        <v>106</v>
      </c>
      <c r="I20" s="210"/>
      <c r="J20" s="211"/>
      <c r="K20" s="241"/>
      <c r="L20" s="105" t="s">
        <v>120</v>
      </c>
      <c r="M20" s="212"/>
      <c r="N20" s="212"/>
      <c r="O20" s="105" t="s">
        <v>120</v>
      </c>
      <c r="P20" s="241"/>
    </row>
    <row r="21" spans="2:19" ht="12.75" customHeight="1" x14ac:dyDescent="0.25">
      <c r="B21" s="226"/>
      <c r="C21" s="223" t="s">
        <v>103</v>
      </c>
      <c r="D21" s="106" t="s">
        <v>107</v>
      </c>
      <c r="E21" s="242"/>
      <c r="F21" s="102" t="s">
        <v>108</v>
      </c>
      <c r="G21" s="242"/>
      <c r="H21" s="103"/>
      <c r="I21" s="103"/>
      <c r="J21" s="103"/>
      <c r="K21" s="103"/>
      <c r="L21" s="103"/>
      <c r="M21" s="103"/>
      <c r="N21" s="103"/>
      <c r="O21" s="103"/>
      <c r="P21" s="107"/>
      <c r="R21" s="120"/>
      <c r="S21" t="s">
        <v>134</v>
      </c>
    </row>
    <row r="22" spans="2:19" ht="30" customHeight="1" x14ac:dyDescent="0.25">
      <c r="B22" s="226"/>
      <c r="C22" s="224"/>
      <c r="D22" s="108"/>
      <c r="E22" s="244"/>
      <c r="F22" s="244"/>
      <c r="G22" s="244"/>
      <c r="H22" s="244"/>
      <c r="I22" s="245"/>
      <c r="J22" s="244"/>
      <c r="K22" s="244"/>
      <c r="L22" s="244"/>
      <c r="M22" s="244"/>
      <c r="N22" s="244"/>
      <c r="O22" s="244"/>
      <c r="P22" s="246"/>
      <c r="R22" s="129"/>
      <c r="S22" s="130"/>
    </row>
    <row r="23" spans="2:19" ht="17" customHeight="1" x14ac:dyDescent="0.25">
      <c r="B23" s="226"/>
      <c r="C23" s="238" t="s">
        <v>118</v>
      </c>
      <c r="D23" s="243"/>
      <c r="E23" s="243"/>
      <c r="F23" s="243"/>
      <c r="G23" s="243"/>
      <c r="H23" s="235" t="s">
        <v>117</v>
      </c>
      <c r="I23" s="128"/>
      <c r="J23" s="231" t="s">
        <v>109</v>
      </c>
      <c r="K23" s="228"/>
      <c r="L23" s="228"/>
      <c r="M23" s="120"/>
      <c r="N23" s="228" t="s">
        <v>111</v>
      </c>
      <c r="O23" s="228"/>
      <c r="P23" s="228"/>
      <c r="R23" s="130"/>
      <c r="S23" s="130"/>
    </row>
    <row r="24" spans="2:19" ht="17" customHeight="1" x14ac:dyDescent="0.25">
      <c r="B24" s="226"/>
      <c r="C24" s="239"/>
      <c r="D24" s="243"/>
      <c r="E24" s="243"/>
      <c r="F24" s="243"/>
      <c r="G24" s="243"/>
      <c r="H24" s="236"/>
      <c r="I24" s="128"/>
      <c r="J24" s="231" t="s">
        <v>114</v>
      </c>
      <c r="K24" s="228"/>
      <c r="L24" s="228"/>
      <c r="M24" s="122"/>
      <c r="N24" s="228" t="s">
        <v>112</v>
      </c>
      <c r="O24" s="228"/>
      <c r="P24" s="228"/>
      <c r="R24" s="129"/>
      <c r="S24" s="130"/>
    </row>
    <row r="25" spans="2:19" ht="17" customHeight="1" x14ac:dyDescent="0.25">
      <c r="B25" s="226"/>
      <c r="C25" s="239"/>
      <c r="D25" s="243"/>
      <c r="E25" s="243"/>
      <c r="F25" s="243"/>
      <c r="G25" s="243"/>
      <c r="H25" s="236"/>
      <c r="I25" s="128"/>
      <c r="J25" s="231" t="s">
        <v>116</v>
      </c>
      <c r="K25" s="228"/>
      <c r="L25" s="228"/>
      <c r="M25" s="131"/>
      <c r="N25" s="228" t="s">
        <v>113</v>
      </c>
      <c r="O25" s="228"/>
      <c r="P25" s="228"/>
      <c r="R25" s="130"/>
      <c r="S25" s="130"/>
    </row>
    <row r="26" spans="2:19" ht="17" customHeight="1" x14ac:dyDescent="0.25">
      <c r="B26" s="226"/>
      <c r="C26" s="239"/>
      <c r="D26" s="243"/>
      <c r="E26" s="243"/>
      <c r="F26" s="243"/>
      <c r="G26" s="243"/>
      <c r="H26" s="236"/>
      <c r="I26" s="128"/>
      <c r="J26" s="231" t="s">
        <v>110</v>
      </c>
      <c r="K26" s="228"/>
      <c r="L26" s="228"/>
      <c r="M26" s="122"/>
      <c r="N26" s="228" t="s">
        <v>115</v>
      </c>
      <c r="O26" s="228"/>
      <c r="P26" s="228"/>
      <c r="R26" s="130"/>
      <c r="S26" s="130"/>
    </row>
    <row r="27" spans="2:19" ht="17" customHeight="1" x14ac:dyDescent="0.25">
      <c r="B27" s="227"/>
      <c r="C27" s="240"/>
      <c r="D27" s="232" t="s">
        <v>119</v>
      </c>
      <c r="E27" s="233"/>
      <c r="F27" s="233"/>
      <c r="G27" s="234"/>
      <c r="H27" s="237"/>
      <c r="I27" s="122"/>
      <c r="J27" s="229"/>
      <c r="K27" s="229"/>
      <c r="L27" s="229"/>
      <c r="M27" s="229"/>
      <c r="N27" s="229"/>
      <c r="O27" s="229"/>
      <c r="P27" s="230"/>
      <c r="Q27" s="36"/>
    </row>
    <row r="28" spans="2:19" ht="9.5" customHeight="1" x14ac:dyDescent="0.25"/>
    <row r="29" spans="2:19" ht="37.5" customHeight="1" x14ac:dyDescent="0.25">
      <c r="B29" s="225" t="s">
        <v>104</v>
      </c>
      <c r="C29" s="104" t="s">
        <v>102</v>
      </c>
      <c r="D29" s="206"/>
      <c r="E29" s="207"/>
      <c r="F29" s="207"/>
      <c r="G29" s="208"/>
      <c r="H29" s="209" t="s">
        <v>106</v>
      </c>
      <c r="I29" s="210"/>
      <c r="J29" s="211"/>
      <c r="K29" s="241"/>
      <c r="L29" s="105" t="s">
        <v>120</v>
      </c>
      <c r="M29" s="212"/>
      <c r="N29" s="212"/>
      <c r="O29" s="105" t="s">
        <v>120</v>
      </c>
      <c r="P29" s="241"/>
    </row>
    <row r="30" spans="2:19" ht="12.75" customHeight="1" x14ac:dyDescent="0.25">
      <c r="B30" s="226"/>
      <c r="C30" s="223" t="s">
        <v>103</v>
      </c>
      <c r="D30" s="106" t="s">
        <v>107</v>
      </c>
      <c r="E30" s="242"/>
      <c r="F30" s="102" t="s">
        <v>108</v>
      </c>
      <c r="G30" s="242"/>
      <c r="H30" s="103"/>
      <c r="I30" s="103"/>
      <c r="J30" s="103"/>
      <c r="K30" s="103"/>
      <c r="L30" s="103"/>
      <c r="M30" s="103"/>
      <c r="N30" s="103"/>
      <c r="O30" s="103"/>
      <c r="P30" s="107"/>
    </row>
    <row r="31" spans="2:19" ht="30" customHeight="1" x14ac:dyDescent="0.25">
      <c r="B31" s="227"/>
      <c r="C31" s="224"/>
      <c r="D31" s="108"/>
      <c r="E31" s="244"/>
      <c r="F31" s="244"/>
      <c r="G31" s="244"/>
      <c r="H31" s="244"/>
      <c r="I31" s="245"/>
      <c r="J31" s="244"/>
      <c r="K31" s="244"/>
      <c r="L31" s="244"/>
      <c r="M31" s="244"/>
      <c r="N31" s="244"/>
      <c r="O31" s="244"/>
      <c r="P31" s="246"/>
    </row>
    <row r="32" spans="2:19" ht="9.5" customHeight="1" x14ac:dyDescent="0.25"/>
    <row r="33" spans="2:16" ht="37.5" customHeight="1" x14ac:dyDescent="0.25">
      <c r="B33" s="110" t="s">
        <v>122</v>
      </c>
      <c r="C33" s="104" t="s">
        <v>102</v>
      </c>
      <c r="D33" s="206"/>
      <c r="E33" s="207"/>
      <c r="F33" s="207"/>
      <c r="G33" s="208"/>
      <c r="H33" s="209" t="s">
        <v>106</v>
      </c>
      <c r="I33" s="210"/>
      <c r="J33" s="211"/>
      <c r="K33" s="241"/>
      <c r="L33" s="105" t="s">
        <v>120</v>
      </c>
      <c r="M33" s="212"/>
      <c r="N33" s="212"/>
      <c r="O33" s="105" t="s">
        <v>120</v>
      </c>
      <c r="P33" s="241"/>
    </row>
    <row r="34" spans="2:16" ht="9.5" customHeight="1" x14ac:dyDescent="0.25"/>
    <row r="35" spans="2:16" ht="37.5" customHeight="1" x14ac:dyDescent="0.25">
      <c r="B35" s="109" t="s">
        <v>105</v>
      </c>
      <c r="C35" s="104" t="s">
        <v>102</v>
      </c>
      <c r="D35" s="206"/>
      <c r="E35" s="207"/>
      <c r="F35" s="207"/>
      <c r="G35" s="208"/>
      <c r="H35" s="209" t="s">
        <v>106</v>
      </c>
      <c r="I35" s="210"/>
      <c r="J35" s="211"/>
      <c r="K35" s="241"/>
      <c r="L35" s="105" t="s">
        <v>120</v>
      </c>
      <c r="M35" s="212"/>
      <c r="N35" s="212"/>
      <c r="O35" s="105" t="s">
        <v>120</v>
      </c>
      <c r="P35" s="241"/>
    </row>
    <row r="36" spans="2:16" ht="9.5" customHeight="1" x14ac:dyDescent="0.25"/>
    <row r="37" spans="2:16" ht="37.5" customHeight="1" x14ac:dyDescent="0.25">
      <c r="B37" s="109" t="s">
        <v>123</v>
      </c>
      <c r="C37" s="104" t="s">
        <v>102</v>
      </c>
      <c r="D37" s="206"/>
      <c r="E37" s="207"/>
      <c r="F37" s="207"/>
      <c r="G37" s="208"/>
      <c r="H37" s="209" t="s">
        <v>106</v>
      </c>
      <c r="I37" s="210"/>
      <c r="J37" s="211"/>
      <c r="K37" s="241"/>
      <c r="L37" s="105" t="s">
        <v>120</v>
      </c>
      <c r="M37" s="212"/>
      <c r="N37" s="212"/>
      <c r="O37" s="105" t="s">
        <v>120</v>
      </c>
      <c r="P37" s="241"/>
    </row>
    <row r="39" spans="2:16" x14ac:dyDescent="0.25">
      <c r="B39" s="214" t="s">
        <v>124</v>
      </c>
      <c r="C39" s="215"/>
      <c r="D39" s="215"/>
      <c r="E39" s="215"/>
      <c r="F39" s="103"/>
      <c r="G39" s="103"/>
      <c r="H39" s="103"/>
      <c r="I39" s="103"/>
      <c r="J39" s="103"/>
      <c r="K39" s="103"/>
      <c r="L39" s="103"/>
      <c r="M39" s="103"/>
      <c r="N39" s="103"/>
      <c r="O39" s="103"/>
      <c r="P39" s="107"/>
    </row>
    <row r="40" spans="2:16" x14ac:dyDescent="0.25">
      <c r="B40" s="216"/>
      <c r="C40" s="217"/>
      <c r="D40" s="217"/>
      <c r="E40" s="217"/>
      <c r="F40" s="217"/>
      <c r="G40" s="217"/>
      <c r="H40" s="217"/>
      <c r="I40" s="217"/>
      <c r="J40" s="217"/>
      <c r="K40" s="217"/>
      <c r="L40" s="217"/>
      <c r="M40" s="217"/>
      <c r="N40" s="217"/>
      <c r="O40" s="217"/>
      <c r="P40" s="218"/>
    </row>
    <row r="41" spans="2:16" x14ac:dyDescent="0.25">
      <c r="B41" s="216"/>
      <c r="C41" s="217"/>
      <c r="D41" s="217"/>
      <c r="E41" s="217"/>
      <c r="F41" s="217"/>
      <c r="G41" s="217"/>
      <c r="H41" s="217"/>
      <c r="I41" s="217"/>
      <c r="J41" s="217"/>
      <c r="K41" s="217"/>
      <c r="L41" s="217"/>
      <c r="M41" s="217"/>
      <c r="N41" s="217"/>
      <c r="O41" s="217"/>
      <c r="P41" s="218"/>
    </row>
    <row r="42" spans="2:16" x14ac:dyDescent="0.25">
      <c r="B42" s="216"/>
      <c r="C42" s="217"/>
      <c r="D42" s="217"/>
      <c r="E42" s="217"/>
      <c r="F42" s="217"/>
      <c r="G42" s="217"/>
      <c r="H42" s="217"/>
      <c r="I42" s="217"/>
      <c r="J42" s="217"/>
      <c r="K42" s="217"/>
      <c r="L42" s="217"/>
      <c r="M42" s="217"/>
      <c r="N42" s="217"/>
      <c r="O42" s="217"/>
      <c r="P42" s="218"/>
    </row>
    <row r="43" spans="2:16" x14ac:dyDescent="0.25">
      <c r="B43" s="216"/>
      <c r="C43" s="217"/>
      <c r="D43" s="217"/>
      <c r="E43" s="217"/>
      <c r="F43" s="217"/>
      <c r="G43" s="217"/>
      <c r="H43" s="217"/>
      <c r="I43" s="217"/>
      <c r="J43" s="217"/>
      <c r="K43" s="217"/>
      <c r="L43" s="217"/>
      <c r="M43" s="217"/>
      <c r="N43" s="217"/>
      <c r="O43" s="217"/>
      <c r="P43" s="218"/>
    </row>
    <row r="44" spans="2:16" x14ac:dyDescent="0.25">
      <c r="B44" s="216"/>
      <c r="C44" s="217"/>
      <c r="D44" s="217"/>
      <c r="E44" s="217"/>
      <c r="F44" s="217"/>
      <c r="G44" s="217"/>
      <c r="H44" s="217"/>
      <c r="I44" s="217"/>
      <c r="J44" s="217"/>
      <c r="K44" s="217"/>
      <c r="L44" s="217"/>
      <c r="M44" s="217"/>
      <c r="N44" s="217"/>
      <c r="O44" s="217"/>
      <c r="P44" s="218"/>
    </row>
    <row r="45" spans="2:16" x14ac:dyDescent="0.25">
      <c r="B45" s="216"/>
      <c r="C45" s="217"/>
      <c r="D45" s="217"/>
      <c r="E45" s="217"/>
      <c r="F45" s="217"/>
      <c r="G45" s="217"/>
      <c r="H45" s="217"/>
      <c r="I45" s="217"/>
      <c r="J45" s="217"/>
      <c r="K45" s="217"/>
      <c r="L45" s="217"/>
      <c r="M45" s="217"/>
      <c r="N45" s="217"/>
      <c r="O45" s="217"/>
      <c r="P45" s="218"/>
    </row>
    <row r="46" spans="2:16" x14ac:dyDescent="0.25">
      <c r="B46" s="216"/>
      <c r="C46" s="217"/>
      <c r="D46" s="217"/>
      <c r="E46" s="217"/>
      <c r="F46" s="217"/>
      <c r="G46" s="217"/>
      <c r="H46" s="217"/>
      <c r="I46" s="217"/>
      <c r="J46" s="217"/>
      <c r="K46" s="217"/>
      <c r="L46" s="217"/>
      <c r="M46" s="217"/>
      <c r="N46" s="217"/>
      <c r="O46" s="217"/>
      <c r="P46" s="218"/>
    </row>
    <row r="47" spans="2:16" x14ac:dyDescent="0.25">
      <c r="B47" s="219"/>
      <c r="C47" s="220"/>
      <c r="D47" s="220"/>
      <c r="E47" s="220"/>
      <c r="F47" s="220"/>
      <c r="G47" s="220"/>
      <c r="H47" s="220"/>
      <c r="I47" s="220"/>
      <c r="J47" s="220"/>
      <c r="K47" s="220"/>
      <c r="L47" s="220"/>
      <c r="M47" s="220"/>
      <c r="N47" s="220"/>
      <c r="O47" s="220"/>
      <c r="P47" s="221"/>
    </row>
    <row r="50" spans="2:16" ht="12.75" customHeight="1" x14ac:dyDescent="0.25">
      <c r="B50" s="213" t="s">
        <v>125</v>
      </c>
      <c r="C50" s="213"/>
      <c r="D50" s="213"/>
      <c r="E50" s="213"/>
      <c r="F50" s="213"/>
      <c r="G50" s="213"/>
      <c r="H50" s="213"/>
      <c r="I50" s="213"/>
      <c r="J50" s="213"/>
      <c r="K50" s="213"/>
      <c r="L50" s="213"/>
      <c r="M50" s="213"/>
      <c r="N50" s="213"/>
      <c r="O50" s="213"/>
      <c r="P50" s="213"/>
    </row>
    <row r="51" spans="2:16" ht="12.75" customHeight="1" x14ac:dyDescent="0.25">
      <c r="B51" s="213"/>
      <c r="C51" s="213"/>
      <c r="D51" s="213"/>
      <c r="E51" s="213"/>
      <c r="F51" s="213"/>
      <c r="G51" s="213"/>
      <c r="H51" s="213"/>
      <c r="I51" s="213"/>
      <c r="J51" s="213"/>
      <c r="K51" s="213"/>
      <c r="L51" s="213"/>
      <c r="M51" s="213"/>
      <c r="N51" s="213"/>
      <c r="O51" s="213"/>
      <c r="P51" s="213"/>
    </row>
    <row r="52" spans="2:16" ht="9.5" customHeight="1" x14ac:dyDescent="0.25"/>
    <row r="53" spans="2:16" ht="37.5" customHeight="1" x14ac:dyDescent="0.25">
      <c r="B53" s="111"/>
      <c r="C53" s="104" t="s">
        <v>102</v>
      </c>
      <c r="D53" s="206"/>
      <c r="E53" s="207"/>
      <c r="F53" s="207"/>
      <c r="G53" s="208"/>
      <c r="H53" s="209" t="s">
        <v>106</v>
      </c>
      <c r="I53" s="210"/>
      <c r="J53" s="211"/>
      <c r="K53" s="241"/>
      <c r="L53" s="105" t="s">
        <v>120</v>
      </c>
      <c r="M53" s="212"/>
      <c r="N53" s="212"/>
      <c r="O53" s="105" t="s">
        <v>120</v>
      </c>
      <c r="P53" s="241"/>
    </row>
    <row r="54" spans="2:16" ht="9.5" customHeight="1" x14ac:dyDescent="0.25"/>
    <row r="55" spans="2:16" ht="37.5" customHeight="1" x14ac:dyDescent="0.25">
      <c r="B55" s="112"/>
      <c r="C55" s="104" t="s">
        <v>102</v>
      </c>
      <c r="D55" s="206"/>
      <c r="E55" s="207"/>
      <c r="F55" s="207"/>
      <c r="G55" s="208"/>
      <c r="H55" s="209" t="s">
        <v>106</v>
      </c>
      <c r="I55" s="210"/>
      <c r="J55" s="211"/>
      <c r="K55" s="241"/>
      <c r="L55" s="105" t="s">
        <v>120</v>
      </c>
      <c r="M55" s="212"/>
      <c r="N55" s="212"/>
      <c r="O55" s="105" t="s">
        <v>120</v>
      </c>
      <c r="P55" s="241"/>
    </row>
    <row r="56" spans="2:16" ht="9.5" customHeight="1" x14ac:dyDescent="0.25"/>
    <row r="57" spans="2:16" ht="37.5" customHeight="1" x14ac:dyDescent="0.25">
      <c r="B57" s="113"/>
      <c r="C57" s="104" t="s">
        <v>102</v>
      </c>
      <c r="D57" s="206"/>
      <c r="E57" s="207"/>
      <c r="F57" s="207"/>
      <c r="G57" s="208"/>
      <c r="H57" s="209" t="s">
        <v>106</v>
      </c>
      <c r="I57" s="210"/>
      <c r="J57" s="211"/>
      <c r="K57" s="241"/>
      <c r="L57" s="105" t="s">
        <v>120</v>
      </c>
      <c r="M57" s="212"/>
      <c r="N57" s="212"/>
      <c r="O57" s="105" t="s">
        <v>120</v>
      </c>
      <c r="P57" s="241"/>
    </row>
    <row r="58" spans="2:16" ht="9.5" customHeight="1" x14ac:dyDescent="0.25"/>
    <row r="59" spans="2:16" ht="37.5" customHeight="1" x14ac:dyDescent="0.25">
      <c r="B59" s="112"/>
      <c r="C59" s="104" t="s">
        <v>102</v>
      </c>
      <c r="D59" s="206"/>
      <c r="E59" s="207"/>
      <c r="F59" s="207"/>
      <c r="G59" s="208"/>
      <c r="H59" s="209" t="s">
        <v>106</v>
      </c>
      <c r="I59" s="210"/>
      <c r="J59" s="211"/>
      <c r="K59" s="241"/>
      <c r="L59" s="105" t="s">
        <v>120</v>
      </c>
      <c r="M59" s="212"/>
      <c r="N59" s="212"/>
      <c r="O59" s="105" t="s">
        <v>120</v>
      </c>
      <c r="P59" s="241"/>
    </row>
    <row r="60" spans="2:16" ht="9.5" customHeight="1" x14ac:dyDescent="0.25"/>
    <row r="61" spans="2:16" ht="37.5" customHeight="1" x14ac:dyDescent="0.25">
      <c r="B61" s="112"/>
      <c r="C61" s="104" t="s">
        <v>102</v>
      </c>
      <c r="D61" s="206"/>
      <c r="E61" s="207"/>
      <c r="F61" s="207"/>
      <c r="G61" s="208"/>
      <c r="H61" s="209" t="s">
        <v>106</v>
      </c>
      <c r="I61" s="210"/>
      <c r="J61" s="211"/>
      <c r="K61" s="241"/>
      <c r="L61" s="105" t="s">
        <v>120</v>
      </c>
      <c r="M61" s="212"/>
      <c r="N61" s="212"/>
      <c r="O61" s="105" t="s">
        <v>120</v>
      </c>
      <c r="P61" s="241"/>
    </row>
    <row r="62" spans="2:16" ht="9.5" customHeight="1" x14ac:dyDescent="0.25"/>
    <row r="63" spans="2:16" ht="37.5" customHeight="1" x14ac:dyDescent="0.25">
      <c r="B63" s="113"/>
      <c r="C63" s="104" t="s">
        <v>102</v>
      </c>
      <c r="D63" s="206"/>
      <c r="E63" s="207"/>
      <c r="F63" s="207"/>
      <c r="G63" s="208"/>
      <c r="H63" s="209" t="s">
        <v>106</v>
      </c>
      <c r="I63" s="210"/>
      <c r="J63" s="211"/>
      <c r="K63" s="241"/>
      <c r="L63" s="105" t="s">
        <v>120</v>
      </c>
      <c r="M63" s="212"/>
      <c r="N63" s="212"/>
      <c r="O63" s="105" t="s">
        <v>120</v>
      </c>
      <c r="P63" s="241"/>
    </row>
    <row r="64" spans="2:16" ht="9.5" customHeight="1" x14ac:dyDescent="0.25"/>
    <row r="65" spans="2:16" ht="37.5" customHeight="1" x14ac:dyDescent="0.25">
      <c r="B65" s="112"/>
      <c r="C65" s="104" t="s">
        <v>102</v>
      </c>
      <c r="D65" s="206"/>
      <c r="E65" s="207"/>
      <c r="F65" s="207"/>
      <c r="G65" s="208"/>
      <c r="H65" s="209" t="s">
        <v>106</v>
      </c>
      <c r="I65" s="210"/>
      <c r="J65" s="211"/>
      <c r="K65" s="241"/>
      <c r="L65" s="105" t="s">
        <v>120</v>
      </c>
      <c r="M65" s="212"/>
      <c r="N65" s="212"/>
      <c r="O65" s="105" t="s">
        <v>120</v>
      </c>
      <c r="P65" s="241"/>
    </row>
    <row r="66" spans="2:16" ht="9.5" customHeight="1" x14ac:dyDescent="0.25"/>
    <row r="67" spans="2:16" ht="37.5" customHeight="1" x14ac:dyDescent="0.25">
      <c r="B67" s="112"/>
      <c r="C67" s="104" t="s">
        <v>102</v>
      </c>
      <c r="D67" s="206"/>
      <c r="E67" s="207"/>
      <c r="F67" s="207"/>
      <c r="G67" s="208"/>
      <c r="H67" s="209" t="s">
        <v>106</v>
      </c>
      <c r="I67" s="210"/>
      <c r="J67" s="211"/>
      <c r="K67" s="241"/>
      <c r="L67" s="105" t="s">
        <v>120</v>
      </c>
      <c r="M67" s="212"/>
      <c r="N67" s="212"/>
      <c r="O67" s="105" t="s">
        <v>120</v>
      </c>
      <c r="P67" s="241"/>
    </row>
    <row r="68" spans="2:16" ht="9.5" customHeight="1" x14ac:dyDescent="0.25"/>
    <row r="69" spans="2:16" ht="37.5" customHeight="1" x14ac:dyDescent="0.25">
      <c r="B69" s="113"/>
      <c r="C69" s="104" t="s">
        <v>102</v>
      </c>
      <c r="D69" s="206"/>
      <c r="E69" s="207"/>
      <c r="F69" s="207"/>
      <c r="G69" s="208"/>
      <c r="H69" s="209" t="s">
        <v>106</v>
      </c>
      <c r="I69" s="210"/>
      <c r="J69" s="211"/>
      <c r="K69" s="241"/>
      <c r="L69" s="105" t="s">
        <v>120</v>
      </c>
      <c r="M69" s="212"/>
      <c r="N69" s="212"/>
      <c r="O69" s="105" t="s">
        <v>120</v>
      </c>
      <c r="P69" s="241"/>
    </row>
    <row r="70" spans="2:16" ht="9.5" customHeight="1" x14ac:dyDescent="0.25"/>
    <row r="71" spans="2:16" ht="37.5" customHeight="1" x14ac:dyDescent="0.25">
      <c r="B71" s="112"/>
      <c r="C71" s="104" t="s">
        <v>102</v>
      </c>
      <c r="D71" s="206"/>
      <c r="E71" s="207"/>
      <c r="F71" s="207"/>
      <c r="G71" s="208"/>
      <c r="H71" s="209" t="s">
        <v>106</v>
      </c>
      <c r="I71" s="210"/>
      <c r="J71" s="211"/>
      <c r="K71" s="241"/>
      <c r="L71" s="105" t="s">
        <v>120</v>
      </c>
      <c r="M71" s="212"/>
      <c r="N71" s="212"/>
      <c r="O71" s="105" t="s">
        <v>120</v>
      </c>
      <c r="P71" s="241"/>
    </row>
    <row r="72" spans="2:16" ht="9.5" customHeight="1" x14ac:dyDescent="0.25"/>
    <row r="73" spans="2:16" ht="37.5" customHeight="1" x14ac:dyDescent="0.25">
      <c r="B73" s="112"/>
      <c r="C73" s="104" t="s">
        <v>102</v>
      </c>
      <c r="D73" s="206"/>
      <c r="E73" s="207"/>
      <c r="F73" s="207"/>
      <c r="G73" s="208"/>
      <c r="H73" s="209" t="s">
        <v>106</v>
      </c>
      <c r="I73" s="210"/>
      <c r="J73" s="211"/>
      <c r="K73" s="241"/>
      <c r="L73" s="105" t="s">
        <v>120</v>
      </c>
      <c r="M73" s="212"/>
      <c r="N73" s="212"/>
      <c r="O73" s="105" t="s">
        <v>120</v>
      </c>
      <c r="P73" s="241"/>
    </row>
    <row r="74" spans="2:16" ht="9.5" customHeight="1" x14ac:dyDescent="0.25"/>
    <row r="75" spans="2:16" ht="37.5" customHeight="1" x14ac:dyDescent="0.25">
      <c r="B75" s="112"/>
      <c r="C75" s="104" t="s">
        <v>102</v>
      </c>
      <c r="D75" s="206"/>
      <c r="E75" s="207"/>
      <c r="F75" s="207"/>
      <c r="G75" s="208"/>
      <c r="H75" s="209" t="s">
        <v>106</v>
      </c>
      <c r="I75" s="210"/>
      <c r="J75" s="211"/>
      <c r="K75" s="241"/>
      <c r="L75" s="105" t="s">
        <v>120</v>
      </c>
      <c r="M75" s="212"/>
      <c r="N75" s="212"/>
      <c r="O75" s="105" t="s">
        <v>120</v>
      </c>
      <c r="P75" s="241"/>
    </row>
    <row r="76" spans="2:16" ht="9.5" customHeight="1" x14ac:dyDescent="0.25"/>
    <row r="77" spans="2:16" ht="37.5" customHeight="1" x14ac:dyDescent="0.25">
      <c r="B77" s="113"/>
      <c r="C77" s="104" t="s">
        <v>102</v>
      </c>
      <c r="D77" s="206"/>
      <c r="E77" s="207"/>
      <c r="F77" s="207"/>
      <c r="G77" s="208"/>
      <c r="H77" s="209" t="s">
        <v>106</v>
      </c>
      <c r="I77" s="210"/>
      <c r="J77" s="211"/>
      <c r="K77" s="241"/>
      <c r="L77" s="105" t="s">
        <v>120</v>
      </c>
      <c r="M77" s="212"/>
      <c r="N77" s="212"/>
      <c r="O77" s="105" t="s">
        <v>120</v>
      </c>
      <c r="P77" s="241"/>
    </row>
    <row r="78" spans="2:16" ht="9.5" customHeight="1" x14ac:dyDescent="0.25"/>
    <row r="79" spans="2:16" ht="37.5" customHeight="1" x14ac:dyDescent="0.25">
      <c r="B79" s="112"/>
      <c r="C79" s="104" t="s">
        <v>102</v>
      </c>
      <c r="D79" s="206"/>
      <c r="E79" s="207"/>
      <c r="F79" s="207"/>
      <c r="G79" s="208"/>
      <c r="H79" s="209" t="s">
        <v>106</v>
      </c>
      <c r="I79" s="210"/>
      <c r="J79" s="211"/>
      <c r="K79" s="241"/>
      <c r="L79" s="105" t="s">
        <v>120</v>
      </c>
      <c r="M79" s="212"/>
      <c r="N79" s="212"/>
      <c r="O79" s="105" t="s">
        <v>120</v>
      </c>
      <c r="P79" s="241"/>
    </row>
    <row r="80" spans="2:16" ht="9.5" customHeight="1" x14ac:dyDescent="0.25"/>
    <row r="81" spans="2:16" ht="37.5" customHeight="1" x14ac:dyDescent="0.25">
      <c r="B81" s="112"/>
      <c r="C81" s="104" t="s">
        <v>102</v>
      </c>
      <c r="D81" s="206"/>
      <c r="E81" s="207"/>
      <c r="F81" s="207"/>
      <c r="G81" s="208"/>
      <c r="H81" s="209" t="s">
        <v>106</v>
      </c>
      <c r="I81" s="210"/>
      <c r="J81" s="211"/>
      <c r="K81" s="241"/>
      <c r="L81" s="105" t="s">
        <v>120</v>
      </c>
      <c r="M81" s="212"/>
      <c r="N81" s="212"/>
      <c r="O81" s="105" t="s">
        <v>120</v>
      </c>
      <c r="P81" s="241"/>
    </row>
    <row r="82" spans="2:16" ht="9.5" customHeight="1" x14ac:dyDescent="0.25"/>
    <row r="83" spans="2:16" ht="37.5" customHeight="1" x14ac:dyDescent="0.25">
      <c r="B83" s="112"/>
      <c r="C83" s="104" t="s">
        <v>102</v>
      </c>
      <c r="D83" s="206"/>
      <c r="E83" s="207"/>
      <c r="F83" s="207"/>
      <c r="G83" s="208"/>
      <c r="H83" s="209" t="s">
        <v>106</v>
      </c>
      <c r="I83" s="210"/>
      <c r="J83" s="211"/>
      <c r="K83" s="241"/>
      <c r="L83" s="105" t="s">
        <v>120</v>
      </c>
      <c r="M83" s="212"/>
      <c r="N83" s="212"/>
      <c r="O83" s="105" t="s">
        <v>120</v>
      </c>
      <c r="P83" s="241"/>
    </row>
    <row r="86" spans="2:16" ht="12.75" customHeight="1" x14ac:dyDescent="0.25">
      <c r="B86" s="213" t="s">
        <v>125</v>
      </c>
      <c r="C86" s="213"/>
      <c r="D86" s="213"/>
      <c r="E86" s="213"/>
      <c r="F86" s="213"/>
      <c r="G86" s="213"/>
      <c r="H86" s="213"/>
      <c r="I86" s="213"/>
      <c r="J86" s="213"/>
      <c r="K86" s="213"/>
      <c r="L86" s="213"/>
      <c r="M86" s="213"/>
      <c r="N86" s="213"/>
      <c r="O86" s="213"/>
      <c r="P86" s="213"/>
    </row>
    <row r="87" spans="2:16" ht="12.75" customHeight="1" x14ac:dyDescent="0.25">
      <c r="B87" s="213"/>
      <c r="C87" s="213"/>
      <c r="D87" s="213"/>
      <c r="E87" s="213"/>
      <c r="F87" s="213"/>
      <c r="G87" s="213"/>
      <c r="H87" s="213"/>
      <c r="I87" s="213"/>
      <c r="J87" s="213"/>
      <c r="K87" s="213"/>
      <c r="L87" s="213"/>
      <c r="M87" s="213"/>
      <c r="N87" s="213"/>
      <c r="O87" s="213"/>
      <c r="P87" s="213"/>
    </row>
    <row r="88" spans="2:16" ht="9.5" customHeight="1" x14ac:dyDescent="0.25"/>
    <row r="89" spans="2:16" ht="37.5" customHeight="1" x14ac:dyDescent="0.25">
      <c r="B89" s="113"/>
      <c r="C89" s="104" t="s">
        <v>102</v>
      </c>
      <c r="D89" s="206"/>
      <c r="E89" s="207"/>
      <c r="F89" s="207"/>
      <c r="G89" s="208"/>
      <c r="H89" s="209" t="s">
        <v>106</v>
      </c>
      <c r="I89" s="210"/>
      <c r="J89" s="211"/>
      <c r="K89" s="241"/>
      <c r="L89" s="105" t="s">
        <v>120</v>
      </c>
      <c r="M89" s="212"/>
      <c r="N89" s="212"/>
      <c r="O89" s="105" t="s">
        <v>120</v>
      </c>
      <c r="P89" s="241"/>
    </row>
    <row r="90" spans="2:16" ht="9.5" customHeight="1" x14ac:dyDescent="0.25"/>
    <row r="91" spans="2:16" ht="37.5" customHeight="1" x14ac:dyDescent="0.25">
      <c r="B91" s="112"/>
      <c r="C91" s="104" t="s">
        <v>102</v>
      </c>
      <c r="D91" s="206"/>
      <c r="E91" s="207"/>
      <c r="F91" s="207"/>
      <c r="G91" s="208"/>
      <c r="H91" s="209" t="s">
        <v>106</v>
      </c>
      <c r="I91" s="210"/>
      <c r="J91" s="211"/>
      <c r="K91" s="241"/>
      <c r="L91" s="105" t="s">
        <v>120</v>
      </c>
      <c r="M91" s="212"/>
      <c r="N91" s="212"/>
      <c r="O91" s="105" t="s">
        <v>120</v>
      </c>
      <c r="P91" s="241"/>
    </row>
    <row r="92" spans="2:16" ht="9.5" customHeight="1" x14ac:dyDescent="0.25"/>
    <row r="93" spans="2:16" ht="37.5" customHeight="1" x14ac:dyDescent="0.25">
      <c r="B93" s="112"/>
      <c r="C93" s="104" t="s">
        <v>102</v>
      </c>
      <c r="D93" s="206"/>
      <c r="E93" s="207"/>
      <c r="F93" s="207"/>
      <c r="G93" s="208"/>
      <c r="H93" s="209" t="s">
        <v>106</v>
      </c>
      <c r="I93" s="210"/>
      <c r="J93" s="211"/>
      <c r="K93" s="241"/>
      <c r="L93" s="105" t="s">
        <v>120</v>
      </c>
      <c r="M93" s="212"/>
      <c r="N93" s="212"/>
      <c r="O93" s="105" t="s">
        <v>120</v>
      </c>
      <c r="P93" s="241"/>
    </row>
    <row r="94" spans="2:16" ht="9.5" customHeight="1" x14ac:dyDescent="0.25"/>
    <row r="95" spans="2:16" ht="37.5" customHeight="1" x14ac:dyDescent="0.25">
      <c r="B95" s="111"/>
      <c r="C95" s="104" t="s">
        <v>102</v>
      </c>
      <c r="D95" s="206"/>
      <c r="E95" s="207"/>
      <c r="F95" s="207"/>
      <c r="G95" s="208"/>
      <c r="H95" s="209" t="s">
        <v>106</v>
      </c>
      <c r="I95" s="210"/>
      <c r="J95" s="211"/>
      <c r="K95" s="241"/>
      <c r="L95" s="105" t="s">
        <v>120</v>
      </c>
      <c r="M95" s="212"/>
      <c r="N95" s="212"/>
      <c r="O95" s="105" t="s">
        <v>120</v>
      </c>
      <c r="P95" s="241"/>
    </row>
    <row r="96" spans="2:16" ht="9.5" customHeight="1" x14ac:dyDescent="0.25"/>
    <row r="97" spans="2:16" ht="37.5" customHeight="1" x14ac:dyDescent="0.25">
      <c r="B97" s="112"/>
      <c r="C97" s="104" t="s">
        <v>102</v>
      </c>
      <c r="D97" s="206"/>
      <c r="E97" s="207"/>
      <c r="F97" s="207"/>
      <c r="G97" s="208"/>
      <c r="H97" s="209" t="s">
        <v>106</v>
      </c>
      <c r="I97" s="210"/>
      <c r="J97" s="211"/>
      <c r="K97" s="241"/>
      <c r="L97" s="105" t="s">
        <v>120</v>
      </c>
      <c r="M97" s="212"/>
      <c r="N97" s="212"/>
      <c r="O97" s="105" t="s">
        <v>120</v>
      </c>
      <c r="P97" s="241"/>
    </row>
    <row r="98" spans="2:16" ht="9.5" customHeight="1" x14ac:dyDescent="0.25"/>
    <row r="99" spans="2:16" ht="37.5" customHeight="1" x14ac:dyDescent="0.25">
      <c r="B99" s="113"/>
      <c r="C99" s="104" t="s">
        <v>102</v>
      </c>
      <c r="D99" s="206"/>
      <c r="E99" s="207"/>
      <c r="F99" s="207"/>
      <c r="G99" s="208"/>
      <c r="H99" s="209" t="s">
        <v>106</v>
      </c>
      <c r="I99" s="210"/>
      <c r="J99" s="211"/>
      <c r="K99" s="241"/>
      <c r="L99" s="105" t="s">
        <v>120</v>
      </c>
      <c r="M99" s="212"/>
      <c r="N99" s="212"/>
      <c r="O99" s="105" t="s">
        <v>120</v>
      </c>
      <c r="P99" s="241"/>
    </row>
    <row r="100" spans="2:16" ht="9.5" customHeight="1" x14ac:dyDescent="0.25"/>
    <row r="101" spans="2:16" ht="37.5" customHeight="1" x14ac:dyDescent="0.25">
      <c r="B101" s="112"/>
      <c r="C101" s="104" t="s">
        <v>102</v>
      </c>
      <c r="D101" s="206"/>
      <c r="E101" s="207"/>
      <c r="F101" s="207"/>
      <c r="G101" s="208"/>
      <c r="H101" s="209" t="s">
        <v>106</v>
      </c>
      <c r="I101" s="210"/>
      <c r="J101" s="211"/>
      <c r="K101" s="241"/>
      <c r="L101" s="105" t="s">
        <v>120</v>
      </c>
      <c r="M101" s="212"/>
      <c r="N101" s="212"/>
      <c r="O101" s="105" t="s">
        <v>120</v>
      </c>
      <c r="P101" s="241"/>
    </row>
    <row r="102" spans="2:16" ht="9.5" customHeight="1" x14ac:dyDescent="0.25"/>
    <row r="103" spans="2:16" ht="37.5" customHeight="1" x14ac:dyDescent="0.25">
      <c r="B103" s="112"/>
      <c r="C103" s="104" t="s">
        <v>102</v>
      </c>
      <c r="D103" s="206"/>
      <c r="E103" s="207"/>
      <c r="F103" s="207"/>
      <c r="G103" s="208"/>
      <c r="H103" s="209" t="s">
        <v>106</v>
      </c>
      <c r="I103" s="210"/>
      <c r="J103" s="211"/>
      <c r="K103" s="241"/>
      <c r="L103" s="105" t="s">
        <v>120</v>
      </c>
      <c r="M103" s="212"/>
      <c r="N103" s="212"/>
      <c r="O103" s="105" t="s">
        <v>120</v>
      </c>
      <c r="P103" s="241"/>
    </row>
    <row r="104" spans="2:16" ht="9.5" customHeight="1" x14ac:dyDescent="0.25"/>
    <row r="105" spans="2:16" ht="37.5" customHeight="1" x14ac:dyDescent="0.25">
      <c r="B105" s="112"/>
      <c r="C105" s="104" t="s">
        <v>102</v>
      </c>
      <c r="D105" s="206"/>
      <c r="E105" s="207"/>
      <c r="F105" s="207"/>
      <c r="G105" s="208"/>
      <c r="H105" s="209" t="s">
        <v>106</v>
      </c>
      <c r="I105" s="210"/>
      <c r="J105" s="211"/>
      <c r="K105" s="241"/>
      <c r="L105" s="105" t="s">
        <v>120</v>
      </c>
      <c r="M105" s="212"/>
      <c r="N105" s="212"/>
      <c r="O105" s="105" t="s">
        <v>120</v>
      </c>
      <c r="P105" s="241"/>
    </row>
    <row r="106" spans="2:16" ht="9.5" customHeight="1" x14ac:dyDescent="0.25"/>
    <row r="107" spans="2:16" ht="37.5" customHeight="1" x14ac:dyDescent="0.25">
      <c r="B107" s="111"/>
      <c r="C107" s="104" t="s">
        <v>102</v>
      </c>
      <c r="D107" s="206"/>
      <c r="E107" s="207"/>
      <c r="F107" s="207"/>
      <c r="G107" s="208"/>
      <c r="H107" s="209" t="s">
        <v>106</v>
      </c>
      <c r="I107" s="210"/>
      <c r="J107" s="211"/>
      <c r="K107" s="241"/>
      <c r="L107" s="105" t="s">
        <v>120</v>
      </c>
      <c r="M107" s="212"/>
      <c r="N107" s="212"/>
      <c r="O107" s="105" t="s">
        <v>120</v>
      </c>
      <c r="P107" s="241"/>
    </row>
    <row r="108" spans="2:16" ht="9.5" customHeight="1" x14ac:dyDescent="0.25"/>
    <row r="109" spans="2:16" ht="37.5" customHeight="1" x14ac:dyDescent="0.25">
      <c r="B109" s="112"/>
      <c r="C109" s="104" t="s">
        <v>102</v>
      </c>
      <c r="D109" s="206"/>
      <c r="E109" s="207"/>
      <c r="F109" s="207"/>
      <c r="G109" s="208"/>
      <c r="H109" s="209" t="s">
        <v>106</v>
      </c>
      <c r="I109" s="210"/>
      <c r="J109" s="211"/>
      <c r="K109" s="241"/>
      <c r="L109" s="105" t="s">
        <v>120</v>
      </c>
      <c r="M109" s="212"/>
      <c r="N109" s="212"/>
      <c r="O109" s="105" t="s">
        <v>120</v>
      </c>
      <c r="P109" s="241"/>
    </row>
    <row r="110" spans="2:16" ht="9.5" customHeight="1" x14ac:dyDescent="0.25"/>
    <row r="111" spans="2:16" ht="37.5" customHeight="1" x14ac:dyDescent="0.25">
      <c r="B111" s="113"/>
      <c r="C111" s="104" t="s">
        <v>102</v>
      </c>
      <c r="D111" s="206"/>
      <c r="E111" s="207"/>
      <c r="F111" s="207"/>
      <c r="G111" s="208"/>
      <c r="H111" s="209" t="s">
        <v>106</v>
      </c>
      <c r="I111" s="210"/>
      <c r="J111" s="211"/>
      <c r="K111" s="241"/>
      <c r="L111" s="105" t="s">
        <v>120</v>
      </c>
      <c r="M111" s="212"/>
      <c r="N111" s="212"/>
      <c r="O111" s="105" t="s">
        <v>120</v>
      </c>
      <c r="P111" s="241"/>
    </row>
    <row r="112" spans="2:16" ht="9.5" customHeight="1" x14ac:dyDescent="0.25"/>
    <row r="113" spans="2:16" ht="37.5" customHeight="1" x14ac:dyDescent="0.25">
      <c r="B113" s="112"/>
      <c r="C113" s="104" t="s">
        <v>102</v>
      </c>
      <c r="D113" s="206"/>
      <c r="E113" s="207"/>
      <c r="F113" s="207"/>
      <c r="G113" s="208"/>
      <c r="H113" s="209" t="s">
        <v>106</v>
      </c>
      <c r="I113" s="210"/>
      <c r="J113" s="211"/>
      <c r="K113" s="241"/>
      <c r="L113" s="105" t="s">
        <v>120</v>
      </c>
      <c r="M113" s="212"/>
      <c r="N113" s="212"/>
      <c r="O113" s="105" t="s">
        <v>120</v>
      </c>
      <c r="P113" s="241"/>
    </row>
    <row r="114" spans="2:16" ht="9.5" customHeight="1" x14ac:dyDescent="0.25"/>
    <row r="115" spans="2:16" ht="37.5" customHeight="1" x14ac:dyDescent="0.25">
      <c r="B115" s="112"/>
      <c r="C115" s="104" t="s">
        <v>102</v>
      </c>
      <c r="D115" s="206"/>
      <c r="E115" s="207"/>
      <c r="F115" s="207"/>
      <c r="G115" s="208"/>
      <c r="H115" s="209" t="s">
        <v>106</v>
      </c>
      <c r="I115" s="210"/>
      <c r="J115" s="211"/>
      <c r="K115" s="241"/>
      <c r="L115" s="105" t="s">
        <v>120</v>
      </c>
      <c r="M115" s="212"/>
      <c r="N115" s="212"/>
      <c r="O115" s="105" t="s">
        <v>120</v>
      </c>
      <c r="P115" s="241"/>
    </row>
    <row r="116" spans="2:16" ht="9.5" customHeight="1" x14ac:dyDescent="0.25"/>
    <row r="117" spans="2:16" ht="37.5" customHeight="1" x14ac:dyDescent="0.25">
      <c r="B117" s="111"/>
      <c r="C117" s="104" t="s">
        <v>102</v>
      </c>
      <c r="D117" s="206"/>
      <c r="E117" s="207"/>
      <c r="F117" s="207"/>
      <c r="G117" s="208"/>
      <c r="H117" s="209" t="s">
        <v>106</v>
      </c>
      <c r="I117" s="210"/>
      <c r="J117" s="211"/>
      <c r="K117" s="241"/>
      <c r="L117" s="105" t="s">
        <v>120</v>
      </c>
      <c r="M117" s="212"/>
      <c r="N117" s="212"/>
      <c r="O117" s="105" t="s">
        <v>120</v>
      </c>
      <c r="P117" s="241"/>
    </row>
    <row r="118" spans="2:16" ht="9.5" customHeight="1" x14ac:dyDescent="0.25"/>
    <row r="119" spans="2:16" ht="37.5" customHeight="1" x14ac:dyDescent="0.25">
      <c r="B119" s="113"/>
      <c r="C119" s="104" t="s">
        <v>102</v>
      </c>
      <c r="D119" s="206"/>
      <c r="E119" s="207"/>
      <c r="F119" s="207"/>
      <c r="G119" s="208"/>
      <c r="H119" s="209" t="s">
        <v>106</v>
      </c>
      <c r="I119" s="210"/>
      <c r="J119" s="211"/>
      <c r="K119" s="241"/>
      <c r="L119" s="105" t="s">
        <v>120</v>
      </c>
      <c r="M119" s="212"/>
      <c r="N119" s="212"/>
      <c r="O119" s="105" t="s">
        <v>120</v>
      </c>
      <c r="P119" s="241"/>
    </row>
    <row r="120" spans="2:16" ht="9.5" customHeight="1" x14ac:dyDescent="0.25"/>
  </sheetData>
  <sheetProtection sheet="1" selectLockedCells="1"/>
  <mergeCells count="139">
    <mergeCell ref="J26:L26"/>
    <mergeCell ref="C21:C22"/>
    <mergeCell ref="D27:G27"/>
    <mergeCell ref="H23:H27"/>
    <mergeCell ref="C23:C27"/>
    <mergeCell ref="B20:B27"/>
    <mergeCell ref="D23:G26"/>
    <mergeCell ref="D20:G20"/>
    <mergeCell ref="D33:G33"/>
    <mergeCell ref="H33:J33"/>
    <mergeCell ref="M33:N33"/>
    <mergeCell ref="D35:G35"/>
    <mergeCell ref="H35:J35"/>
    <mergeCell ref="M35:N35"/>
    <mergeCell ref="B2:P2"/>
    <mergeCell ref="D29:G29"/>
    <mergeCell ref="H29:J29"/>
    <mergeCell ref="M29:N29"/>
    <mergeCell ref="C30:C31"/>
    <mergeCell ref="E31:P31"/>
    <mergeCell ref="B29:B31"/>
    <mergeCell ref="M20:N20"/>
    <mergeCell ref="N23:P23"/>
    <mergeCell ref="N24:P24"/>
    <mergeCell ref="N25:P25"/>
    <mergeCell ref="N26:P26"/>
    <mergeCell ref="J27:P27"/>
    <mergeCell ref="E22:P22"/>
    <mergeCell ref="H20:J20"/>
    <mergeCell ref="J23:L23"/>
    <mergeCell ref="J24:L24"/>
    <mergeCell ref="J25:L25"/>
    <mergeCell ref="B4:C4"/>
    <mergeCell ref="B5:C5"/>
    <mergeCell ref="D53:G53"/>
    <mergeCell ref="H53:J53"/>
    <mergeCell ref="M53:N53"/>
    <mergeCell ref="B50:P51"/>
    <mergeCell ref="D37:G37"/>
    <mergeCell ref="H37:J37"/>
    <mergeCell ref="M37:N37"/>
    <mergeCell ref="B39:E39"/>
    <mergeCell ref="B40:P47"/>
    <mergeCell ref="D59:G59"/>
    <mergeCell ref="H59:J59"/>
    <mergeCell ref="M59:N59"/>
    <mergeCell ref="D61:G61"/>
    <mergeCell ref="H61:J61"/>
    <mergeCell ref="M61:N61"/>
    <mergeCell ref="D55:G55"/>
    <mergeCell ref="H55:J55"/>
    <mergeCell ref="M55:N55"/>
    <mergeCell ref="D57:G57"/>
    <mergeCell ref="H57:J57"/>
    <mergeCell ref="M57:N57"/>
    <mergeCell ref="D67:G67"/>
    <mergeCell ref="H67:J67"/>
    <mergeCell ref="M67:N67"/>
    <mergeCell ref="D69:G69"/>
    <mergeCell ref="H69:J69"/>
    <mergeCell ref="M69:N69"/>
    <mergeCell ref="D63:G63"/>
    <mergeCell ref="H63:J63"/>
    <mergeCell ref="M63:N63"/>
    <mergeCell ref="D65:G65"/>
    <mergeCell ref="H65:J65"/>
    <mergeCell ref="M65:N65"/>
    <mergeCell ref="D75:G75"/>
    <mergeCell ref="H75:J75"/>
    <mergeCell ref="M75:N75"/>
    <mergeCell ref="D77:G77"/>
    <mergeCell ref="H77:J77"/>
    <mergeCell ref="M77:N77"/>
    <mergeCell ref="D71:G71"/>
    <mergeCell ref="H71:J71"/>
    <mergeCell ref="M71:N71"/>
    <mergeCell ref="D73:G73"/>
    <mergeCell ref="H73:J73"/>
    <mergeCell ref="M73:N73"/>
    <mergeCell ref="D89:G89"/>
    <mergeCell ref="H89:J89"/>
    <mergeCell ref="M89:N89"/>
    <mergeCell ref="D91:G91"/>
    <mergeCell ref="H91:J91"/>
    <mergeCell ref="M91:N91"/>
    <mergeCell ref="D79:G79"/>
    <mergeCell ref="H79:J79"/>
    <mergeCell ref="M79:N79"/>
    <mergeCell ref="D81:G81"/>
    <mergeCell ref="H81:J81"/>
    <mergeCell ref="M81:N81"/>
    <mergeCell ref="B86:P87"/>
    <mergeCell ref="D97:G97"/>
    <mergeCell ref="H97:J97"/>
    <mergeCell ref="M97:N97"/>
    <mergeCell ref="D99:G99"/>
    <mergeCell ref="H99:J99"/>
    <mergeCell ref="M99:N99"/>
    <mergeCell ref="D93:G93"/>
    <mergeCell ref="H93:J93"/>
    <mergeCell ref="M93:N93"/>
    <mergeCell ref="D95:G95"/>
    <mergeCell ref="H95:J95"/>
    <mergeCell ref="M95:N95"/>
    <mergeCell ref="H105:J105"/>
    <mergeCell ref="M105:N105"/>
    <mergeCell ref="D107:G107"/>
    <mergeCell ref="H107:J107"/>
    <mergeCell ref="M107:N107"/>
    <mergeCell ref="D101:G101"/>
    <mergeCell ref="H101:J101"/>
    <mergeCell ref="M101:N101"/>
    <mergeCell ref="D103:G103"/>
    <mergeCell ref="H103:J103"/>
    <mergeCell ref="M103:N103"/>
    <mergeCell ref="D5:P5"/>
    <mergeCell ref="D4:P4"/>
    <mergeCell ref="D119:G119"/>
    <mergeCell ref="H119:J119"/>
    <mergeCell ref="M119:N119"/>
    <mergeCell ref="D117:G117"/>
    <mergeCell ref="H117:J117"/>
    <mergeCell ref="M117:N117"/>
    <mergeCell ref="D83:G83"/>
    <mergeCell ref="H83:J83"/>
    <mergeCell ref="M83:N83"/>
    <mergeCell ref="D113:G113"/>
    <mergeCell ref="H113:J113"/>
    <mergeCell ref="M113:N113"/>
    <mergeCell ref="D115:G115"/>
    <mergeCell ref="H115:J115"/>
    <mergeCell ref="M115:N115"/>
    <mergeCell ref="D109:G109"/>
    <mergeCell ref="H109:J109"/>
    <mergeCell ref="M109:N109"/>
    <mergeCell ref="D111:G111"/>
    <mergeCell ref="H111:J111"/>
    <mergeCell ref="M111:N111"/>
    <mergeCell ref="D105:G105"/>
  </mergeCells>
  <phoneticPr fontId="3"/>
  <conditionalFormatting sqref="A21:R22">
    <cfRule type="cellIs" dxfId="153" priority="159" operator="equal">
      <formula>0</formula>
    </cfRule>
  </conditionalFormatting>
  <conditionalFormatting sqref="S21:XFD21 T22:XFD22 A1:XFD20">
    <cfRule type="cellIs" dxfId="152" priority="162" operator="equal">
      <formula>0</formula>
    </cfRule>
  </conditionalFormatting>
  <conditionalFormatting sqref="A23:XFD28 A32:XFD32 A29:J29 L29:O29 Q29:XFD29 A34:XFD34 A33:J33 L33:O33 Q33:XFD33 A36:XFD36 A35:J35 L35:O35 Q35:XFD35 A38:XFD52 A37:J37 L37:O37 Q37:XFD37 A54:XFD54 A53:J53 L53:O53 Q53:XFD53 A56:XFD56 A55:J55 L55:O55 Q55:XFD55 A58:XFD58 A57:J57 L57:O57 Q57:XFD57 A60:XFD60 A59:J59 L59:O59 Q59:XFD59 A62:XFD62 A61:J61 L61:O61 Q61:XFD61 A64:XFD64 A63:J63 L63:O63 Q63:XFD63 A66:XFD66 A65:J65 L65:O65 Q65:XFD65 A68:XFD68 A67:J67 L67:O67 Q67:XFD67 A70:XFD70 A69:J69 L69:O69 Q69:XFD69 A72:XFD72 A71:J71 L71:O71 Q71:XFD71 A74:XFD74 A73:J73 L73:O73 Q73:XFD73 A76:XFD76 A75:J75 L75:O75 Q75:XFD75 A78:XFD78 A77:J77 L77:O77 Q77:XFD77 A80:XFD80 A79:J79 L79:O79 Q79:XFD79 A82:XFD82 A81:J81 L81:O81 Q81:XFD81 A84:XFD88 A83:J83 L83:O83 Q83:XFD83 A90:XFD90 A89:J89 L89:O89 Q89:XFD89 A92:XFD92 A91:J91 L91:O91 Q91:XFD91 A94:XFD94 A93:J93 L93:O93 Q93:XFD93 A96:XFD96 A95:J95 L95:O95 Q95:XFD95 A98:XFD98 A97:J97 L97:O97 Q97:XFD97 A100:XFD100 A99:J99 L99:O99 Q99:XFD99 A102:XFD102 A101:J101 L101:O101 Q101:XFD101 A104:XFD104 A103:J103 L103:O103 Q103:XFD103 A106:XFD106 A105:J105 L105:O105 Q105:XFD105 A108:XFD108 A107:J107 L107:O107 Q107:XFD107 A110:XFD110 A109:J109 L109:O109 Q109:XFD109 A112:XFD112 A111:J111 L111:O111 Q111:XFD111 A114:XFD114 A113:J113 L113:O113 Q113:XFD113 A116:XFD116 A115:J115 L115:O115 Q115:XFD115 A118:XFD118 A117:J117 L117:O117 Q117:XFD117 A120:XFD1048576 A119:J119 L119:O119 Q119:XFD119 F30 H30:XFD30 A30:D31 Q31:XFD31">
    <cfRule type="cellIs" dxfId="48" priority="150" operator="equal">
      <formula>0</formula>
    </cfRule>
  </conditionalFormatting>
  <conditionalFormatting sqref="K29">
    <cfRule type="cellIs" dxfId="151" priority="149" operator="equal">
      <formula>0</formula>
    </cfRule>
  </conditionalFormatting>
  <conditionalFormatting sqref="P29">
    <cfRule type="cellIs" dxfId="150" priority="148" operator="equal">
      <formula>0</formula>
    </cfRule>
  </conditionalFormatting>
  <conditionalFormatting sqref="K33">
    <cfRule type="cellIs" dxfId="149" priority="147" operator="equal">
      <formula>0</formula>
    </cfRule>
  </conditionalFormatting>
  <conditionalFormatting sqref="P33">
    <cfRule type="cellIs" dxfId="148" priority="146" operator="equal">
      <formula>0</formula>
    </cfRule>
  </conditionalFormatting>
  <conditionalFormatting sqref="K35">
    <cfRule type="cellIs" dxfId="147" priority="145" operator="equal">
      <formula>0</formula>
    </cfRule>
  </conditionalFormatting>
  <conditionalFormatting sqref="P35">
    <cfRule type="cellIs" dxfId="146" priority="144" operator="equal">
      <formula>0</formula>
    </cfRule>
  </conditionalFormatting>
  <conditionalFormatting sqref="K37">
    <cfRule type="cellIs" dxfId="145" priority="143" operator="equal">
      <formula>0</formula>
    </cfRule>
  </conditionalFormatting>
  <conditionalFormatting sqref="P37">
    <cfRule type="cellIs" dxfId="144" priority="142" operator="equal">
      <formula>0</formula>
    </cfRule>
  </conditionalFormatting>
  <conditionalFormatting sqref="K53">
    <cfRule type="cellIs" dxfId="143" priority="141" operator="equal">
      <formula>0</formula>
    </cfRule>
  </conditionalFormatting>
  <conditionalFormatting sqref="K55">
    <cfRule type="cellIs" dxfId="141" priority="139" operator="equal">
      <formula>0</formula>
    </cfRule>
  </conditionalFormatting>
  <conditionalFormatting sqref="K57">
    <cfRule type="cellIs" dxfId="139" priority="137" operator="equal">
      <formula>0</formula>
    </cfRule>
  </conditionalFormatting>
  <conditionalFormatting sqref="K59">
    <cfRule type="cellIs" dxfId="137" priority="135" operator="equal">
      <formula>0</formula>
    </cfRule>
  </conditionalFormatting>
  <conditionalFormatting sqref="K61">
    <cfRule type="cellIs" dxfId="135" priority="133" operator="equal">
      <formula>0</formula>
    </cfRule>
  </conditionalFormatting>
  <conditionalFormatting sqref="K63">
    <cfRule type="cellIs" dxfId="133" priority="131" operator="equal">
      <formula>0</formula>
    </cfRule>
  </conditionalFormatting>
  <conditionalFormatting sqref="K65">
    <cfRule type="cellIs" dxfId="131" priority="129" operator="equal">
      <formula>0</formula>
    </cfRule>
  </conditionalFormatting>
  <conditionalFormatting sqref="K67">
    <cfRule type="cellIs" dxfId="129" priority="127" operator="equal">
      <formula>0</formula>
    </cfRule>
  </conditionalFormatting>
  <conditionalFormatting sqref="K69">
    <cfRule type="cellIs" dxfId="127" priority="125" operator="equal">
      <formula>0</formula>
    </cfRule>
  </conditionalFormatting>
  <conditionalFormatting sqref="P53">
    <cfRule type="cellIs" dxfId="102" priority="100" operator="equal">
      <formula>0</formula>
    </cfRule>
  </conditionalFormatting>
  <conditionalFormatting sqref="P55">
    <cfRule type="cellIs" dxfId="101" priority="99" operator="equal">
      <formula>0</formula>
    </cfRule>
  </conditionalFormatting>
  <conditionalFormatting sqref="P57">
    <cfRule type="cellIs" dxfId="100" priority="98" operator="equal">
      <formula>0</formula>
    </cfRule>
  </conditionalFormatting>
  <conditionalFormatting sqref="P59">
    <cfRule type="cellIs" dxfId="99" priority="97" operator="equal">
      <formula>0</formula>
    </cfRule>
  </conditionalFormatting>
  <conditionalFormatting sqref="P61">
    <cfRule type="cellIs" dxfId="98" priority="96" operator="equal">
      <formula>0</formula>
    </cfRule>
  </conditionalFormatting>
  <conditionalFormatting sqref="P63">
    <cfRule type="cellIs" dxfId="97" priority="95" operator="equal">
      <formula>0</formula>
    </cfRule>
  </conditionalFormatting>
  <conditionalFormatting sqref="P65">
    <cfRule type="cellIs" dxfId="96" priority="94" operator="equal">
      <formula>0</formula>
    </cfRule>
  </conditionalFormatting>
  <conditionalFormatting sqref="P67">
    <cfRule type="cellIs" dxfId="95" priority="93" operator="equal">
      <formula>0</formula>
    </cfRule>
  </conditionalFormatting>
  <conditionalFormatting sqref="P69">
    <cfRule type="cellIs" dxfId="94" priority="92" operator="equal">
      <formula>0</formula>
    </cfRule>
  </conditionalFormatting>
  <conditionalFormatting sqref="K71">
    <cfRule type="cellIs" dxfId="93" priority="91" operator="equal">
      <formula>0</formula>
    </cfRule>
  </conditionalFormatting>
  <conditionalFormatting sqref="P71">
    <cfRule type="cellIs" dxfId="90" priority="90" operator="equal">
      <formula>0</formula>
    </cfRule>
  </conditionalFormatting>
  <conditionalFormatting sqref="K73">
    <cfRule type="cellIs" dxfId="89" priority="89" operator="equal">
      <formula>0</formula>
    </cfRule>
  </conditionalFormatting>
  <conditionalFormatting sqref="P73">
    <cfRule type="cellIs" dxfId="88" priority="88" operator="equal">
      <formula>0</formula>
    </cfRule>
  </conditionalFormatting>
  <conditionalFormatting sqref="K75">
    <cfRule type="cellIs" dxfId="87" priority="87" operator="equal">
      <formula>0</formula>
    </cfRule>
  </conditionalFormatting>
  <conditionalFormatting sqref="P75">
    <cfRule type="cellIs" dxfId="86" priority="86" operator="equal">
      <formula>0</formula>
    </cfRule>
  </conditionalFormatting>
  <conditionalFormatting sqref="K77">
    <cfRule type="cellIs" dxfId="85" priority="85" operator="equal">
      <formula>0</formula>
    </cfRule>
  </conditionalFormatting>
  <conditionalFormatting sqref="P77">
    <cfRule type="cellIs" dxfId="84" priority="84" operator="equal">
      <formula>0</formula>
    </cfRule>
  </conditionalFormatting>
  <conditionalFormatting sqref="K79">
    <cfRule type="cellIs" dxfId="83" priority="83" operator="equal">
      <formula>0</formula>
    </cfRule>
  </conditionalFormatting>
  <conditionalFormatting sqref="P79">
    <cfRule type="cellIs" dxfId="82" priority="82" operator="equal">
      <formula>0</formula>
    </cfRule>
  </conditionalFormatting>
  <conditionalFormatting sqref="K81">
    <cfRule type="cellIs" dxfId="81" priority="81" operator="equal">
      <formula>0</formula>
    </cfRule>
  </conditionalFormatting>
  <conditionalFormatting sqref="P81">
    <cfRule type="cellIs" dxfId="80" priority="80" operator="equal">
      <formula>0</formula>
    </cfRule>
  </conditionalFormatting>
  <conditionalFormatting sqref="K83">
    <cfRule type="cellIs" dxfId="79" priority="79" operator="equal">
      <formula>0</formula>
    </cfRule>
  </conditionalFormatting>
  <conditionalFormatting sqref="P83">
    <cfRule type="cellIs" dxfId="78" priority="78" operator="equal">
      <formula>0</formula>
    </cfRule>
  </conditionalFormatting>
  <conditionalFormatting sqref="K89">
    <cfRule type="cellIs" dxfId="77" priority="77" operator="equal">
      <formula>0</formula>
    </cfRule>
  </conditionalFormatting>
  <conditionalFormatting sqref="P89">
    <cfRule type="cellIs" dxfId="35" priority="36" operator="equal">
      <formula>0</formula>
    </cfRule>
  </conditionalFormatting>
  <conditionalFormatting sqref="K91">
    <cfRule type="cellIs" dxfId="34" priority="35" operator="equal">
      <formula>0</formula>
    </cfRule>
  </conditionalFormatting>
  <conditionalFormatting sqref="P91">
    <cfRule type="cellIs" dxfId="32" priority="33" operator="equal">
      <formula>0</formula>
    </cfRule>
  </conditionalFormatting>
  <conditionalFormatting sqref="K93">
    <cfRule type="cellIs" dxfId="31" priority="32" operator="equal">
      <formula>0</formula>
    </cfRule>
  </conditionalFormatting>
  <conditionalFormatting sqref="P93">
    <cfRule type="cellIs" dxfId="30" priority="31" operator="equal">
      <formula>0</formula>
    </cfRule>
  </conditionalFormatting>
  <conditionalFormatting sqref="K95">
    <cfRule type="cellIs" dxfId="29" priority="30" operator="equal">
      <formula>0</formula>
    </cfRule>
  </conditionalFormatting>
  <conditionalFormatting sqref="P95">
    <cfRule type="cellIs" dxfId="28" priority="29" operator="equal">
      <formula>0</formula>
    </cfRule>
  </conditionalFormatting>
  <conditionalFormatting sqref="K97">
    <cfRule type="cellIs" dxfId="27" priority="28" operator="equal">
      <formula>0</formula>
    </cfRule>
  </conditionalFormatting>
  <conditionalFormatting sqref="P97">
    <cfRule type="cellIs" dxfId="26" priority="27" operator="equal">
      <formula>0</formula>
    </cfRule>
  </conditionalFormatting>
  <conditionalFormatting sqref="K99">
    <cfRule type="cellIs" dxfId="25" priority="26" operator="equal">
      <formula>0</formula>
    </cfRule>
  </conditionalFormatting>
  <conditionalFormatting sqref="P99">
    <cfRule type="cellIs" dxfId="24" priority="25" operator="equal">
      <formula>0</formula>
    </cfRule>
  </conditionalFormatting>
  <conditionalFormatting sqref="K101">
    <cfRule type="cellIs" dxfId="23" priority="24" operator="equal">
      <formula>0</formula>
    </cfRule>
  </conditionalFormatting>
  <conditionalFormatting sqref="P101">
    <cfRule type="cellIs" dxfId="22" priority="23" operator="equal">
      <formula>0</formula>
    </cfRule>
  </conditionalFormatting>
  <conditionalFormatting sqref="K103">
    <cfRule type="cellIs" dxfId="21" priority="22" operator="equal">
      <formula>0</formula>
    </cfRule>
  </conditionalFormatting>
  <conditionalFormatting sqref="P103">
    <cfRule type="cellIs" dxfId="20" priority="21" operator="equal">
      <formula>0</formula>
    </cfRule>
  </conditionalFormatting>
  <conditionalFormatting sqref="K105">
    <cfRule type="cellIs" dxfId="19" priority="20" operator="equal">
      <formula>0</formula>
    </cfRule>
  </conditionalFormatting>
  <conditionalFormatting sqref="P105">
    <cfRule type="cellIs" dxfId="18" priority="19" operator="equal">
      <formula>0</formula>
    </cfRule>
  </conditionalFormatting>
  <conditionalFormatting sqref="K107">
    <cfRule type="cellIs" dxfId="17" priority="18" operator="equal">
      <formula>0</formula>
    </cfRule>
  </conditionalFormatting>
  <conditionalFormatting sqref="P107">
    <cfRule type="cellIs" dxfId="16" priority="17" operator="equal">
      <formula>0</formula>
    </cfRule>
  </conditionalFormatting>
  <conditionalFormatting sqref="K109">
    <cfRule type="cellIs" dxfId="15" priority="16" operator="equal">
      <formula>0</formula>
    </cfRule>
  </conditionalFormatting>
  <conditionalFormatting sqref="P109">
    <cfRule type="cellIs" dxfId="14" priority="15" operator="equal">
      <formula>0</formula>
    </cfRule>
  </conditionalFormatting>
  <conditionalFormatting sqref="K111">
    <cfRule type="cellIs" dxfId="13" priority="14" operator="equal">
      <formula>0</formula>
    </cfRule>
  </conditionalFormatting>
  <conditionalFormatting sqref="P111">
    <cfRule type="cellIs" dxfId="12" priority="13" operator="equal">
      <formula>0</formula>
    </cfRule>
  </conditionalFormatting>
  <conditionalFormatting sqref="K113">
    <cfRule type="cellIs" dxfId="11" priority="12" operator="equal">
      <formula>0</formula>
    </cfRule>
  </conditionalFormatting>
  <conditionalFormatting sqref="P113">
    <cfRule type="cellIs" dxfId="10" priority="11" operator="equal">
      <formula>0</formula>
    </cfRule>
  </conditionalFormatting>
  <conditionalFormatting sqref="K115">
    <cfRule type="cellIs" dxfId="9" priority="10" operator="equal">
      <formula>0</formula>
    </cfRule>
  </conditionalFormatting>
  <conditionalFormatting sqref="P115">
    <cfRule type="cellIs" dxfId="8" priority="9" operator="equal">
      <formula>0</formula>
    </cfRule>
  </conditionalFormatting>
  <conditionalFormatting sqref="K117">
    <cfRule type="cellIs" dxfId="7" priority="8" operator="equal">
      <formula>0</formula>
    </cfRule>
  </conditionalFormatting>
  <conditionalFormatting sqref="P117">
    <cfRule type="cellIs" dxfId="6" priority="7" operator="equal">
      <formula>0</formula>
    </cfRule>
  </conditionalFormatting>
  <conditionalFormatting sqref="K119">
    <cfRule type="cellIs" dxfId="5" priority="6" operator="equal">
      <formula>0</formula>
    </cfRule>
  </conditionalFormatting>
  <conditionalFormatting sqref="P119">
    <cfRule type="cellIs" dxfId="4" priority="5" operator="equal">
      <formula>0</formula>
    </cfRule>
  </conditionalFormatting>
  <conditionalFormatting sqref="E30">
    <cfRule type="cellIs" dxfId="2" priority="3" operator="equal">
      <formula>0</formula>
    </cfRule>
  </conditionalFormatting>
  <conditionalFormatting sqref="G30">
    <cfRule type="cellIs" dxfId="1" priority="2" operator="equal">
      <formula>0</formula>
    </cfRule>
  </conditionalFormatting>
  <conditionalFormatting sqref="E31:P31">
    <cfRule type="cellIs" dxfId="0" priority="1" operator="equal">
      <formula>0</formula>
    </cfRule>
  </conditionalFormatting>
  <dataValidations count="2">
    <dataValidation type="list" allowBlank="1" showInputMessage="1" showErrorMessage="1" sqref="R24 R22" xr:uid="{21C65BB5-0B2A-4DD2-AD57-BDEB6C0B7BE5}">
      <formula1>$P$9:$P$10</formula1>
    </dataValidation>
    <dataValidation type="list" allowBlank="1" showInputMessage="1" showErrorMessage="1" sqref="R21 I23:I27 M23:M26" xr:uid="{DC749500-A303-4121-879B-089269A9A445}">
      <formula1>$S$20:$S$21</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oddHeader>&amp;R&amp;14様式4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様式1 事業実施申込書</vt:lpstr>
      <vt:lpstr>様式2 事業計画書</vt:lpstr>
      <vt:lpstr>様式2 記入例</vt:lpstr>
      <vt:lpstr>様式3 事業経費予算書</vt:lpstr>
      <vt:lpstr>様式３記入例</vt:lpstr>
      <vt:lpstr>様式4 組織体制</vt:lpstr>
      <vt:lpstr>'様式1 事業実施申込書'!Print_Area</vt:lpstr>
      <vt:lpstr>'様式2 記入例'!Print_Area</vt:lpstr>
      <vt:lpstr>'様式2 事業計画書'!Print_Area</vt:lpstr>
      <vt:lpstr>'様式3 事業経費予算書'!Print_Area</vt:lpstr>
      <vt:lpstr>様式３記入例!Print_Area</vt:lpstr>
      <vt:lpstr>'様式4 組織体制'!Print_Area</vt:lpstr>
      <vt:lpstr>'様式3 事業経費予算書'!Print_Titles</vt:lpstr>
      <vt:lpstr>様式３記入例!Print_Titles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聡</dc:creator>
  <cp:lastModifiedBy>尾石 陽菜</cp:lastModifiedBy>
  <cp:lastPrinted>2026-03-06T01:28:12Z</cp:lastPrinted>
  <dcterms:created xsi:type="dcterms:W3CDTF">2005-01-27T11:23:03Z</dcterms:created>
  <dcterms:modified xsi:type="dcterms:W3CDTF">2026-03-11T01:13:27Z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2025-12-15T04:33:44Z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030d957d-4e0e-47b2-b928-ef891b5f0288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