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M1000\M1A00\企画係\09_とよなか地域子ども教室\00_R3年度\10_事業\05　令和4年度事業説明会\05　資料　作成まだ\01　配布資料\03　令和4年度の子ども教室事業について\01　申込書類　一旦完成\"/>
    </mc:Choice>
  </mc:AlternateContent>
  <bookViews>
    <workbookView xWindow="0" yWindow="1068" windowWidth="15360" windowHeight="9456" tabRatio="740"/>
  </bookViews>
  <sheets>
    <sheet name="事業経費予算書（様式３ )" sheetId="38" r:id="rId1"/>
    <sheet name="事業経費予算書（様式３記入例）" sheetId="33" r:id="rId2"/>
  </sheets>
  <definedNames>
    <definedName name="_xlnm.Print_Area" localSheetId="0">'事業経費予算書（様式３ )'!$B$2:$I$40</definedName>
    <definedName name="_xlnm.Print_Area" localSheetId="1">'事業経費予算書（様式３記入例）'!$B$1:$I$39</definedName>
    <definedName name="_xlnm.Print_Titles" localSheetId="0">'事業経費予算書（様式３ )'!$2:$5</definedName>
    <definedName name="_xlnm.Print_Titles" localSheetId="1">'事業経費予算書（様式３記入例）'!$2:$5</definedName>
  </definedNames>
  <calcPr calcId="162913"/>
</workbook>
</file>

<file path=xl/calcChain.xml><?xml version="1.0" encoding="utf-8"?>
<calcChain xmlns="http://schemas.openxmlformats.org/spreadsheetml/2006/main">
  <c r="I39" i="38" l="1"/>
  <c r="I33" i="38"/>
  <c r="I32" i="38"/>
  <c r="I30" i="38"/>
  <c r="I29" i="38"/>
  <c r="I27" i="38"/>
  <c r="I26" i="38"/>
  <c r="I25" i="38"/>
  <c r="C25" i="38"/>
  <c r="I24" i="38"/>
  <c r="I23" i="38"/>
  <c r="I22" i="38"/>
  <c r="I20" i="38"/>
  <c r="I19" i="38"/>
  <c r="I17" i="38"/>
  <c r="I16" i="38"/>
  <c r="I15" i="38"/>
  <c r="I14" i="38"/>
  <c r="I11" i="38"/>
  <c r="I1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K6" i="38"/>
  <c r="I10" i="33"/>
  <c r="I11" i="33"/>
  <c r="I15" i="33"/>
  <c r="I16" i="33"/>
  <c r="I17" i="33"/>
  <c r="I20" i="33"/>
  <c r="I24" i="33"/>
  <c r="I26" i="33"/>
  <c r="I28" i="33"/>
  <c r="I29" i="33"/>
  <c r="I31" i="33"/>
  <c r="I32" i="33"/>
  <c r="I38" i="33"/>
  <c r="O23" i="33"/>
  <c r="O24" i="33"/>
  <c r="O25" i="33"/>
  <c r="O26" i="33"/>
  <c r="O27" i="33"/>
  <c r="N23" i="33"/>
  <c r="N24" i="33"/>
  <c r="N25" i="33"/>
  <c r="N26" i="33"/>
  <c r="M23" i="33"/>
  <c r="M24" i="33"/>
  <c r="M25" i="33"/>
  <c r="M26" i="33"/>
  <c r="L23" i="33"/>
  <c r="I23" i="33" s="1"/>
  <c r="C24" i="33" s="1"/>
  <c r="L24" i="33"/>
  <c r="L25" i="33"/>
  <c r="I25" i="33"/>
  <c r="C26" i="33" s="1"/>
  <c r="L26" i="33"/>
  <c r="O24" i="38"/>
  <c r="O25" i="38"/>
  <c r="O26" i="38"/>
  <c r="O27" i="38"/>
  <c r="N24" i="38"/>
  <c r="N25" i="38"/>
  <c r="N26" i="38"/>
  <c r="N27" i="38"/>
  <c r="M24" i="38"/>
  <c r="M25" i="38"/>
  <c r="M26" i="38"/>
  <c r="M27" i="38"/>
  <c r="L24" i="38"/>
  <c r="L25" i="38"/>
  <c r="L26" i="38"/>
  <c r="L27" i="38"/>
  <c r="K26" i="33"/>
  <c r="K24" i="33"/>
  <c r="K23" i="33"/>
  <c r="K7" i="33"/>
  <c r="K8" i="33"/>
  <c r="K9" i="33"/>
  <c r="K10" i="33"/>
  <c r="K11" i="33"/>
  <c r="K6" i="33"/>
  <c r="K25" i="33"/>
  <c r="L6" i="38"/>
  <c r="M6" i="38"/>
  <c r="N6" i="38"/>
  <c r="O6" i="38"/>
  <c r="L7" i="38"/>
  <c r="M7" i="38"/>
  <c r="N7" i="38"/>
  <c r="O7" i="38"/>
  <c r="L8" i="38"/>
  <c r="M8" i="38"/>
  <c r="N8" i="38"/>
  <c r="O8" i="38"/>
  <c r="L9" i="38"/>
  <c r="M9" i="38"/>
  <c r="N9" i="38"/>
  <c r="O9" i="38"/>
  <c r="L10" i="38"/>
  <c r="M10" i="38"/>
  <c r="N10" i="38"/>
  <c r="O10" i="38"/>
  <c r="L11" i="38"/>
  <c r="M11" i="38"/>
  <c r="N11" i="38"/>
  <c r="O11" i="38"/>
  <c r="L12" i="38"/>
  <c r="M12" i="38"/>
  <c r="N12" i="38"/>
  <c r="O12" i="38"/>
  <c r="L13" i="38"/>
  <c r="M13" i="38"/>
  <c r="N13" i="38"/>
  <c r="O13" i="38"/>
  <c r="L14" i="38"/>
  <c r="M14" i="38"/>
  <c r="N14" i="38"/>
  <c r="O14" i="38"/>
  <c r="L15" i="38"/>
  <c r="M15" i="38"/>
  <c r="N15" i="38"/>
  <c r="O15" i="38"/>
  <c r="L16" i="38"/>
  <c r="M16" i="38"/>
  <c r="N16" i="38"/>
  <c r="O16" i="38"/>
  <c r="L17" i="38"/>
  <c r="M17" i="38"/>
  <c r="N17" i="38"/>
  <c r="O17" i="38"/>
  <c r="L18" i="38"/>
  <c r="M18" i="38"/>
  <c r="N18" i="38"/>
  <c r="O18" i="38"/>
  <c r="L19" i="38"/>
  <c r="M19" i="38"/>
  <c r="N19" i="38"/>
  <c r="O19" i="38"/>
  <c r="L20" i="38"/>
  <c r="M20" i="38"/>
  <c r="N20" i="38"/>
  <c r="O20" i="38"/>
  <c r="L21" i="38"/>
  <c r="M21" i="38"/>
  <c r="N21" i="38"/>
  <c r="O21" i="38"/>
  <c r="L22" i="38"/>
  <c r="M22" i="38"/>
  <c r="N22" i="38"/>
  <c r="O22" i="38"/>
  <c r="L23" i="38"/>
  <c r="M23" i="38"/>
  <c r="N23" i="38"/>
  <c r="O23" i="38"/>
  <c r="L28" i="38"/>
  <c r="I28" i="38"/>
  <c r="C29" i="38"/>
  <c r="M28" i="38"/>
  <c r="N28" i="38"/>
  <c r="O28" i="38"/>
  <c r="L29" i="38"/>
  <c r="M29" i="38"/>
  <c r="N29" i="38"/>
  <c r="O29" i="38"/>
  <c r="L30" i="38"/>
  <c r="M30" i="38"/>
  <c r="N30" i="38"/>
  <c r="O30" i="38"/>
  <c r="L31" i="38"/>
  <c r="M31" i="38"/>
  <c r="N31" i="38"/>
  <c r="O31" i="38"/>
  <c r="L32" i="38"/>
  <c r="M32" i="38"/>
  <c r="N32" i="38"/>
  <c r="O32" i="38"/>
  <c r="L33" i="38"/>
  <c r="M33" i="38"/>
  <c r="N33" i="38"/>
  <c r="O33" i="38"/>
  <c r="L34" i="38"/>
  <c r="M34" i="38"/>
  <c r="N34" i="38"/>
  <c r="O34" i="38"/>
  <c r="L35" i="38"/>
  <c r="I35" i="38"/>
  <c r="C35" i="38" s="1"/>
  <c r="M35" i="38"/>
  <c r="N35" i="38"/>
  <c r="O35" i="38"/>
  <c r="L36" i="38"/>
  <c r="I36" i="38"/>
  <c r="M36" i="38"/>
  <c r="N36" i="38"/>
  <c r="O36" i="38"/>
  <c r="L37" i="38"/>
  <c r="I37" i="38"/>
  <c r="M37" i="38"/>
  <c r="N37" i="38"/>
  <c r="O37" i="38"/>
  <c r="L38" i="38"/>
  <c r="I38" i="38"/>
  <c r="M38" i="38"/>
  <c r="N38" i="38"/>
  <c r="O38" i="38"/>
  <c r="L39" i="38"/>
  <c r="M39" i="38"/>
  <c r="N39" i="38"/>
  <c r="O39" i="38"/>
  <c r="O7" i="33"/>
  <c r="L7" i="33"/>
  <c r="I7" i="33" s="1"/>
  <c r="M7" i="33"/>
  <c r="N7" i="33"/>
  <c r="L9" i="33"/>
  <c r="M9" i="33"/>
  <c r="N9" i="33"/>
  <c r="O9" i="33"/>
  <c r="I9" i="33"/>
  <c r="L12" i="33"/>
  <c r="I12" i="33" s="1"/>
  <c r="M12" i="33"/>
  <c r="N12" i="33"/>
  <c r="O12" i="33"/>
  <c r="L13" i="33"/>
  <c r="M13" i="33"/>
  <c r="I13" i="33" s="1"/>
  <c r="N13" i="33"/>
  <c r="O13" i="33"/>
  <c r="L30" i="33"/>
  <c r="M30" i="33"/>
  <c r="I30" i="33" s="1"/>
  <c r="C31" i="33" s="1"/>
  <c r="N30" i="33"/>
  <c r="O30" i="33"/>
  <c r="L10" i="33"/>
  <c r="M10" i="33"/>
  <c r="N10" i="33"/>
  <c r="O10" i="33"/>
  <c r="L6" i="33"/>
  <c r="I6" i="33" s="1"/>
  <c r="O6" i="33"/>
  <c r="M6" i="33"/>
  <c r="N6" i="33"/>
  <c r="L8" i="33"/>
  <c r="M8" i="33"/>
  <c r="I8" i="33" s="1"/>
  <c r="N8" i="33"/>
  <c r="O8" i="33"/>
  <c r="L14" i="33"/>
  <c r="I14" i="33"/>
  <c r="N14" i="33"/>
  <c r="M14" i="33"/>
  <c r="O14" i="33"/>
  <c r="L15" i="33"/>
  <c r="N15" i="33"/>
  <c r="M15" i="33"/>
  <c r="O15" i="33"/>
  <c r="L16" i="33"/>
  <c r="N16" i="33"/>
  <c r="M16" i="33"/>
  <c r="O16" i="33"/>
  <c r="L17" i="33"/>
  <c r="N17" i="33"/>
  <c r="M17" i="33"/>
  <c r="O17" i="33"/>
  <c r="L18" i="33"/>
  <c r="I18" i="33" s="1"/>
  <c r="C19" i="33" s="1"/>
  <c r="M18" i="33"/>
  <c r="N18" i="33"/>
  <c r="O18" i="33"/>
  <c r="L19" i="33"/>
  <c r="I19" i="33" s="1"/>
  <c r="M19" i="33"/>
  <c r="O19" i="33"/>
  <c r="N19" i="33"/>
  <c r="L20" i="33"/>
  <c r="M20" i="33"/>
  <c r="O20" i="33"/>
  <c r="N20" i="33"/>
  <c r="L21" i="33"/>
  <c r="N21" i="33"/>
  <c r="M21" i="33"/>
  <c r="I21" i="33" s="1"/>
  <c r="C22" i="33" s="1"/>
  <c r="O21" i="33"/>
  <c r="L22" i="33"/>
  <c r="I22" i="33"/>
  <c r="N22" i="33"/>
  <c r="M22" i="33"/>
  <c r="O22" i="33"/>
  <c r="L31" i="33"/>
  <c r="O31" i="33"/>
  <c r="L33" i="33"/>
  <c r="N33" i="33"/>
  <c r="M33" i="33"/>
  <c r="I33" i="33" s="1"/>
  <c r="O33" i="33"/>
  <c r="L34" i="33"/>
  <c r="I34" i="33"/>
  <c r="N34" i="33"/>
  <c r="M34" i="33"/>
  <c r="O34" i="33"/>
  <c r="L35" i="33"/>
  <c r="I35" i="33" s="1"/>
  <c r="N35" i="33"/>
  <c r="M35" i="33"/>
  <c r="O35" i="33"/>
  <c r="L36" i="33"/>
  <c r="I36" i="33" s="1"/>
  <c r="N36" i="33"/>
  <c r="M36" i="33"/>
  <c r="O36" i="33"/>
  <c r="L37" i="33"/>
  <c r="N37" i="33"/>
  <c r="M37" i="33"/>
  <c r="I37" i="33" s="1"/>
  <c r="O37" i="33"/>
  <c r="L38" i="33"/>
  <c r="N38" i="33"/>
  <c r="M38" i="33"/>
  <c r="O38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2" i="33"/>
  <c r="K21" i="33"/>
  <c r="K20" i="33"/>
  <c r="K19" i="33"/>
  <c r="K18" i="33"/>
  <c r="K17" i="33"/>
  <c r="K16" i="33"/>
  <c r="K15" i="33"/>
  <c r="K14" i="33"/>
  <c r="K13" i="33"/>
  <c r="K12" i="33"/>
  <c r="L11" i="33"/>
  <c r="M11" i="33"/>
  <c r="N11" i="33"/>
  <c r="O11" i="33"/>
  <c r="L27" i="33"/>
  <c r="M27" i="33"/>
  <c r="I27" i="33" s="1"/>
  <c r="C28" i="33" s="1"/>
  <c r="N27" i="33"/>
  <c r="L28" i="33"/>
  <c r="M28" i="33"/>
  <c r="N28" i="33"/>
  <c r="O28" i="33"/>
  <c r="L29" i="33"/>
  <c r="M29" i="33"/>
  <c r="N29" i="33"/>
  <c r="O29" i="33"/>
  <c r="M31" i="33"/>
  <c r="N31" i="33"/>
  <c r="L32" i="33"/>
  <c r="M32" i="33"/>
  <c r="N32" i="33"/>
  <c r="O32" i="33"/>
  <c r="C27" i="38"/>
  <c r="I34" i="38"/>
  <c r="I31" i="38"/>
  <c r="C32" i="38"/>
  <c r="I18" i="38"/>
  <c r="C19" i="38" s="1"/>
  <c r="I21" i="38"/>
  <c r="C22" i="38"/>
  <c r="I6" i="38"/>
  <c r="C7" i="38" s="1"/>
  <c r="I8" i="38"/>
  <c r="I9" i="38"/>
  <c r="I12" i="38"/>
  <c r="C13" i="38" s="1"/>
  <c r="C13" i="33" l="1"/>
  <c r="H40" i="38"/>
  <c r="H39" i="33"/>
  <c r="C7" i="33"/>
  <c r="C34" i="33"/>
</calcChain>
</file>

<file path=xl/sharedStrings.xml><?xml version="1.0" encoding="utf-8"?>
<sst xmlns="http://schemas.openxmlformats.org/spreadsheetml/2006/main" count="89" uniqueCount="43">
  <si>
    <t>費　目</t>
    <rPh sb="0" eb="1">
      <t>ヒ</t>
    </rPh>
    <rPh sb="2" eb="3">
      <t>メ</t>
    </rPh>
    <phoneticPr fontId="3"/>
  </si>
  <si>
    <t>摘　要</t>
    <rPh sb="0" eb="1">
      <t>テキ</t>
    </rPh>
    <rPh sb="2" eb="3">
      <t>ヨウ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</si>
  <si>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</si>
  <si>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</si>
  <si>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個数
部数</t>
    <rPh sb="0" eb="2">
      <t>コスウ</t>
    </rPh>
    <rPh sb="3" eb="5">
      <t>ブスウ</t>
    </rPh>
    <phoneticPr fontId="3"/>
  </si>
  <si>
    <t>回数</t>
    <rPh sb="0" eb="2">
      <t>カイスウ</t>
    </rPh>
    <phoneticPr fontId="3"/>
  </si>
  <si>
    <t>個数部数</t>
    <rPh sb="0" eb="2">
      <t>コスウ</t>
    </rPh>
    <rPh sb="2" eb="4">
      <t>ブスウ</t>
    </rPh>
    <phoneticPr fontId="3"/>
  </si>
  <si>
    <t>小計</t>
    <rPh sb="0" eb="2">
      <t>ショウケイ</t>
    </rPh>
    <phoneticPr fontId="3"/>
  </si>
  <si>
    <t>消耗品費</t>
    <rPh sb="0" eb="3">
      <t>ショウモウヒン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</si>
  <si>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</si>
  <si>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通信運搬費</t>
    <rPh sb="0" eb="2">
      <t>ツウシン</t>
    </rPh>
    <rPh sb="2" eb="5">
      <t>ウンパンヒ</t>
    </rPh>
    <phoneticPr fontId="3"/>
  </si>
  <si>
    <t>会議費</t>
    <rPh sb="0" eb="3">
      <t>カイギヒ</t>
    </rPh>
    <phoneticPr fontId="3"/>
  </si>
  <si>
    <t>教材費</t>
    <rPh sb="0" eb="3">
      <t>キョウザイヒ</t>
    </rPh>
    <phoneticPr fontId="3"/>
  </si>
  <si>
    <t>合　計　：</t>
    <rPh sb="0" eb="1">
      <t>ゴウ</t>
    </rPh>
    <rPh sb="2" eb="3">
      <t>ケイ</t>
    </rPh>
    <phoneticPr fontId="3"/>
  </si>
  <si>
    <t>単価
（円）</t>
    <rPh sb="0" eb="2">
      <t>タンカ</t>
    </rPh>
    <rPh sb="4" eb="5">
      <t>エン</t>
    </rPh>
    <phoneticPr fontId="3"/>
  </si>
  <si>
    <t>小計
（円）</t>
    <rPh sb="0" eb="1">
      <t>ショウ</t>
    </rPh>
    <rPh sb="1" eb="2">
      <t>ケイ</t>
    </rPh>
    <rPh sb="4" eb="5">
      <t>エン</t>
    </rPh>
    <phoneticPr fontId="3"/>
  </si>
  <si>
    <t>単価確認</t>
    <rPh sb="0" eb="2">
      <t>タンカ</t>
    </rPh>
    <rPh sb="2" eb="4">
      <t>カクニン</t>
    </rPh>
    <phoneticPr fontId="3"/>
  </si>
  <si>
    <t>安全管理員</t>
    <rPh sb="0" eb="2">
      <t>アンゼン</t>
    </rPh>
    <rPh sb="2" eb="5">
      <t>カンリイン</t>
    </rPh>
    <phoneticPr fontId="3"/>
  </si>
  <si>
    <t>ＰＣ用紙</t>
    <rPh sb="2" eb="4">
      <t>ヨウシ</t>
    </rPh>
    <phoneticPr fontId="3"/>
  </si>
  <si>
    <t>上質紙　厚口</t>
    <rPh sb="0" eb="3">
      <t>ジョウシツシ</t>
    </rPh>
    <rPh sb="4" eb="5">
      <t>アツ</t>
    </rPh>
    <rPh sb="5" eb="6">
      <t>クチ</t>
    </rPh>
    <phoneticPr fontId="3"/>
  </si>
  <si>
    <t>その他文房具</t>
    <rPh sb="2" eb="3">
      <t>タ</t>
    </rPh>
    <rPh sb="3" eb="6">
      <t>ブンボウグ</t>
    </rPh>
    <phoneticPr fontId="3"/>
  </si>
  <si>
    <t>チラシ</t>
    <phoneticPr fontId="3"/>
  </si>
  <si>
    <t>写真現像代</t>
    <rPh sb="0" eb="2">
      <t>シャシン</t>
    </rPh>
    <rPh sb="2" eb="5">
      <t>ゲンゾウダイ</t>
    </rPh>
    <phoneticPr fontId="3"/>
  </si>
  <si>
    <t>郵送費</t>
    <rPh sb="0" eb="3">
      <t>ユウソウヒ</t>
    </rPh>
    <phoneticPr fontId="3"/>
  </si>
  <si>
    <t>お茶代</t>
    <rPh sb="1" eb="3">
      <t>チャダイ</t>
    </rPh>
    <phoneticPr fontId="3"/>
  </si>
  <si>
    <t>ソフトボール</t>
    <phoneticPr fontId="3"/>
  </si>
  <si>
    <t>バドミントンセット</t>
    <phoneticPr fontId="3"/>
  </si>
  <si>
    <t>自治会館借り上げ</t>
    <rPh sb="0" eb="2">
      <t>ジチ</t>
    </rPh>
    <rPh sb="2" eb="4">
      <t>カイカン</t>
    </rPh>
    <rPh sb="4" eb="5">
      <t>カ</t>
    </rPh>
    <rPh sb="6" eb="7">
      <t>ア</t>
    </rPh>
    <phoneticPr fontId="3"/>
  </si>
  <si>
    <t>様式３</t>
    <rPh sb="0" eb="2">
      <t>ヨウシキ</t>
    </rPh>
    <phoneticPr fontId="3"/>
  </si>
  <si>
    <t>　※上限10,000円</t>
    <rPh sb="2" eb="4">
      <t>ジョウゲン</t>
    </rPh>
    <rPh sb="10" eb="11">
      <t>エン</t>
    </rPh>
    <phoneticPr fontId="3"/>
  </si>
  <si>
    <t>百人一首</t>
    <rPh sb="0" eb="2">
      <t>ヒャクニン</t>
    </rPh>
    <phoneticPr fontId="3"/>
  </si>
  <si>
    <t>将棋</t>
    <rPh sb="0" eb="2">
      <t>ショウギ</t>
    </rPh>
    <phoneticPr fontId="3"/>
  </si>
  <si>
    <t>囲碁</t>
    <rPh sb="0" eb="2">
      <t>イゴ</t>
    </rPh>
    <phoneticPr fontId="3"/>
  </si>
  <si>
    <t>研修交通費</t>
    <rPh sb="0" eb="2">
      <t>ケンシュウ</t>
    </rPh>
    <rPh sb="2" eb="5">
      <t>コウツウヒ</t>
    </rPh>
    <phoneticPr fontId="3"/>
  </si>
  <si>
    <t>謝礼金</t>
    <rPh sb="0" eb="3">
      <t>シャレイキン</t>
    </rPh>
    <phoneticPr fontId="3"/>
  </si>
  <si>
    <t>借料</t>
    <rPh sb="0" eb="2">
      <t>シャクリョウ</t>
    </rPh>
    <phoneticPr fontId="3"/>
  </si>
  <si>
    <t>役務費</t>
    <rPh sb="0" eb="2">
      <t>エキム</t>
    </rPh>
    <rPh sb="2" eb="3">
      <t>ヒ</t>
    </rPh>
    <phoneticPr fontId="3"/>
  </si>
  <si>
    <t>振込手数料</t>
    <rPh sb="0" eb="2">
      <t>フリコミ</t>
    </rPh>
    <rPh sb="2" eb="5">
      <t>テスウリョウ</t>
    </rPh>
    <phoneticPr fontId="3"/>
  </si>
  <si>
    <t>事業経費予算書　　　教室名：</t>
    <rPh sb="0" eb="2">
      <t>ジギョウ</t>
    </rPh>
    <rPh sb="2" eb="4">
      <t>ケイヒ</t>
    </rPh>
    <rPh sb="4" eb="6">
      <t>ヨサン</t>
    </rPh>
    <rPh sb="6" eb="7">
      <t>ショ</t>
    </rPh>
    <rPh sb="10" eb="12">
      <t>キョウシツ</t>
    </rPh>
    <rPh sb="12" eb="13">
      <t>メイ</t>
    </rPh>
    <rPh sb="13" eb="14">
      <t>チメイ</t>
    </rPh>
    <phoneticPr fontId="3"/>
  </si>
  <si>
    <t>事業経費予算書　　　教室名： ○○ 子ども教室</t>
    <rPh sb="0" eb="2">
      <t>ジギョウ</t>
    </rPh>
    <rPh sb="2" eb="4">
      <t>ケイヒ</t>
    </rPh>
    <rPh sb="4" eb="6">
      <t>ヨサン</t>
    </rPh>
    <rPh sb="6" eb="7">
      <t>ショ</t>
    </rPh>
    <rPh sb="10" eb="12">
      <t>キョウシツ</t>
    </rPh>
    <rPh sb="12" eb="13">
      <t>メイ</t>
    </rPh>
    <rPh sb="13" eb="14">
      <t>チメイ</t>
    </rPh>
    <rPh sb="18" eb="19">
      <t>コ</t>
    </rPh>
    <rPh sb="21" eb="23">
      <t>キョウシツ</t>
    </rPh>
    <phoneticPr fontId="3"/>
  </si>
  <si>
    <t>旅費</t>
    <rPh sb="0" eb="2">
      <t>リョヒ</t>
    </rPh>
    <phoneticPr fontId="3"/>
  </si>
  <si>
    <t>小計　</t>
    <rPh sb="0" eb="1">
      <t>ショウ</t>
    </rPh>
    <rPh sb="1" eb="2">
      <t>ケイ</t>
    </rPh>
    <phoneticPr fontId="3"/>
  </si>
  <si>
    <t>※安全管理員は
　１日1回1,000円まで
※講師謝礼は1回5,000円まで</t>
    <rPh sb="1" eb="3">
      <t>アンゼン</t>
    </rPh>
    <rPh sb="3" eb="5">
      <t>カンリ</t>
    </rPh>
    <rPh sb="5" eb="6">
      <t>イン</t>
    </rPh>
    <rPh sb="10" eb="11">
      <t>ニチ</t>
    </rPh>
    <rPh sb="12" eb="13">
      <t>カイ</t>
    </rPh>
    <rPh sb="18" eb="19">
      <t>エン</t>
    </rPh>
    <rPh sb="23" eb="25">
      <t>コウシ</t>
    </rPh>
    <rPh sb="25" eb="27">
      <t>シャレイ</t>
    </rPh>
    <rPh sb="29" eb="30">
      <t>カイ</t>
    </rPh>
    <rPh sb="35" eb="3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</si>
</sst>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円&quot;"/>
    <numFmt numFmtId="177" formatCode="&quot;× &quot;#,##0"/>
    <numFmt numFmtId="178" formatCode="&quot;（ &quot;#,##0&quot; 円）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5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2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sz val="14"/>
      <name val="HG創英角ﾎﾟｯﾌﾟ体"/>
      <family val="3"/>
      <charset val="128"/>
    </font>
    <font>
      <sz val="10"/>
      <name val="HG創英角ﾎﾟｯﾌﾟ体"/>
      <family val="3"/>
      <charset val="128"/>
    </font>
    <font>
      <sz val="1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1" fillId="2" borderId="0" xfId="2" applyFill="1" applyAlignment="1" applyProtection="1">
      <alignment horizontal="center" vertical="center"/>
    </xf>
    <xf numFmtId="0" fontId="4" fillId="2" borderId="0" xfId="1" applyFont="1" applyFill="1" applyAlignment="1" applyProtection="1">
      <alignment vertical="center"/>
    </xf>
    <xf numFmtId="38" fontId="5" fillId="2" borderId="0" xfId="2" applyFont="1" applyFill="1" applyAlignment="1" applyProtection="1">
      <alignment horizontal="center" vertical="center"/>
    </xf>
    <xf numFmtId="38" fontId="1" fillId="2" borderId="0" xfId="2" applyFill="1" applyProtection="1">
      <alignment vertical="center"/>
    </xf>
    <xf numFmtId="0" fontId="6" fillId="2" borderId="0" xfId="1" applyFont="1" applyFill="1" applyAlignment="1" applyProtection="1">
      <alignment vertical="center"/>
    </xf>
    <xf numFmtId="38" fontId="5" fillId="2" borderId="0" xfId="2" applyFont="1" applyFill="1" applyAlignment="1" applyProtection="1">
      <alignment horizontal="center" vertical="center" wrapText="1"/>
    </xf>
    <xf numFmtId="38" fontId="5" fillId="2" borderId="1" xfId="2" applyFont="1" applyFill="1" applyBorder="1" applyAlignment="1" applyProtection="1">
      <alignment horizontal="center" vertical="center"/>
    </xf>
    <xf numFmtId="38" fontId="5" fillId="2" borderId="1" xfId="2" applyFont="1" applyFill="1" applyBorder="1" applyAlignment="1" applyProtection="1">
      <alignment horizontal="center" vertical="center" wrapText="1"/>
    </xf>
    <xf numFmtId="38" fontId="5" fillId="2" borderId="2" xfId="2" applyFont="1" applyFill="1" applyBorder="1" applyAlignment="1" applyProtection="1">
      <alignment horizontal="center" vertical="center" wrapText="1"/>
    </xf>
    <xf numFmtId="38" fontId="5" fillId="2" borderId="0" xfId="2" applyFont="1" applyFill="1" applyBorder="1" applyAlignment="1" applyProtection="1">
      <alignment horizontal="center" vertical="center" wrapText="1"/>
    </xf>
    <xf numFmtId="38" fontId="5" fillId="2" borderId="0" xfId="2" applyFont="1" applyFill="1" applyProtection="1">
      <alignment vertical="center"/>
    </xf>
    <xf numFmtId="38" fontId="1" fillId="2" borderId="0" xfId="2" quotePrefix="1" applyFont="1" applyFill="1" applyAlignment="1" applyProtection="1">
      <alignment horizontal="center" vertical="center"/>
    </xf>
    <xf numFmtId="38" fontId="5" fillId="2" borderId="3" xfId="2" applyFont="1" applyFill="1" applyBorder="1" applyAlignment="1" applyProtection="1">
      <alignment horizontal="center" vertical="center"/>
    </xf>
    <xf numFmtId="38" fontId="7" fillId="2" borderId="4" xfId="2" applyFont="1" applyFill="1" applyBorder="1" applyAlignment="1" applyProtection="1">
      <alignment vertical="center" wrapText="1"/>
      <protection locked="0"/>
    </xf>
    <xf numFmtId="176" fontId="8" fillId="2" borderId="4" xfId="2" applyNumberFormat="1" applyFont="1" applyFill="1" applyBorder="1" applyAlignment="1" applyProtection="1">
      <alignment vertical="center" shrinkToFit="1"/>
      <protection locked="0"/>
    </xf>
    <xf numFmtId="177" fontId="8" fillId="2" borderId="4" xfId="2" applyNumberFormat="1" applyFont="1" applyFill="1" applyBorder="1" applyAlignment="1" applyProtection="1">
      <alignment vertical="center" shrinkToFit="1"/>
      <protection locked="0"/>
    </xf>
    <xf numFmtId="38" fontId="8" fillId="2" borderId="0" xfId="2" applyFont="1" applyFill="1" applyBorder="1" applyAlignment="1" applyProtection="1">
      <alignment vertical="center" shrinkToFit="1"/>
    </xf>
    <xf numFmtId="176" fontId="5" fillId="2" borderId="5" xfId="2" quotePrefix="1" applyNumberFormat="1" applyFont="1" applyFill="1" applyBorder="1" applyAlignment="1" applyProtection="1">
      <alignment vertical="center"/>
    </xf>
    <xf numFmtId="38" fontId="5" fillId="2" borderId="6" xfId="2" applyFont="1" applyFill="1" applyBorder="1" applyAlignment="1" applyProtection="1">
      <alignment horizontal="center" vertical="center"/>
    </xf>
    <xf numFmtId="38" fontId="5" fillId="2" borderId="6" xfId="2" applyFont="1" applyFill="1" applyBorder="1" applyAlignment="1" applyProtection="1">
      <alignment horizontal="center" vertical="center" shrinkToFit="1"/>
    </xf>
    <xf numFmtId="176" fontId="5" fillId="2" borderId="0" xfId="2" quotePrefix="1" applyNumberFormat="1" applyFont="1" applyFill="1" applyBorder="1" applyAlignment="1" applyProtection="1">
      <alignment vertical="center" shrinkToFit="1"/>
    </xf>
    <xf numFmtId="38" fontId="1" fillId="2" borderId="0" xfId="2" applyFill="1" applyBorder="1" applyProtection="1">
      <alignment vertical="center"/>
    </xf>
    <xf numFmtId="38" fontId="9" fillId="2" borderId="0" xfId="2" applyFont="1" applyFill="1" applyProtection="1">
      <alignment vertical="center"/>
    </xf>
    <xf numFmtId="38" fontId="10" fillId="2" borderId="0" xfId="2" quotePrefix="1" applyFont="1" applyFill="1" applyAlignment="1" applyProtection="1">
      <alignment horizontal="center" vertical="center"/>
    </xf>
    <xf numFmtId="176" fontId="8" fillId="2" borderId="7" xfId="2" applyNumberFormat="1" applyFont="1" applyFill="1" applyBorder="1" applyAlignment="1" applyProtection="1">
      <alignment vertical="center" shrinkToFit="1"/>
    </xf>
    <xf numFmtId="178" fontId="1" fillId="2" borderId="6" xfId="2" applyNumberFormat="1" applyFill="1" applyBorder="1" applyAlignment="1" applyProtection="1">
      <alignment horizontal="left" vertical="center"/>
    </xf>
    <xf numFmtId="38" fontId="1" fillId="2" borderId="6" xfId="2" applyFill="1" applyBorder="1" applyProtection="1">
      <alignment vertical="center"/>
    </xf>
    <xf numFmtId="176" fontId="5" fillId="2" borderId="5" xfId="2" applyNumberFormat="1" applyFont="1" applyFill="1" applyBorder="1" applyAlignment="1" applyProtection="1">
      <alignment vertical="center"/>
    </xf>
    <xf numFmtId="38" fontId="8" fillId="2" borderId="0" xfId="2" applyFont="1" applyFill="1" applyAlignment="1" applyProtection="1">
      <alignment horizontal="center" vertical="center"/>
    </xf>
    <xf numFmtId="38" fontId="8" fillId="2" borderId="0" xfId="2" applyFont="1" applyFill="1" applyProtection="1">
      <alignment vertical="center"/>
    </xf>
    <xf numFmtId="176" fontId="11" fillId="2" borderId="4" xfId="2" applyNumberFormat="1" applyFont="1" applyFill="1" applyBorder="1" applyAlignment="1" applyProtection="1">
      <alignment vertical="center" shrinkToFit="1"/>
      <protection locked="0"/>
    </xf>
    <xf numFmtId="177" fontId="11" fillId="2" borderId="4" xfId="2" applyNumberFormat="1" applyFont="1" applyFill="1" applyBorder="1" applyAlignment="1" applyProtection="1">
      <alignment vertical="center" shrinkToFit="1"/>
      <protection locked="0"/>
    </xf>
    <xf numFmtId="176" fontId="11" fillId="2" borderId="7" xfId="2" applyNumberFormat="1" applyFont="1" applyFill="1" applyBorder="1" applyAlignment="1" applyProtection="1">
      <alignment vertical="center" shrinkToFit="1"/>
    </xf>
    <xf numFmtId="38" fontId="12" fillId="2" borderId="6" xfId="2" applyFont="1" applyFill="1" applyBorder="1" applyProtection="1">
      <alignment vertical="center"/>
    </xf>
    <xf numFmtId="38" fontId="14" fillId="2" borderId="4" xfId="2" applyFont="1" applyFill="1" applyBorder="1" applyAlignment="1" applyProtection="1">
      <alignment vertical="center" wrapText="1"/>
      <protection locked="0"/>
    </xf>
    <xf numFmtId="176" fontId="13" fillId="2" borderId="5" xfId="2" applyNumberFormat="1" applyFont="1" applyFill="1" applyBorder="1" applyAlignment="1" applyProtection="1">
      <alignment vertical="center"/>
    </xf>
    <xf numFmtId="176" fontId="13" fillId="2" borderId="5" xfId="2" quotePrefix="1" applyNumberFormat="1" applyFont="1" applyFill="1" applyBorder="1" applyAlignment="1" applyProtection="1">
      <alignment vertical="center"/>
    </xf>
    <xf numFmtId="38" fontId="14" fillId="2" borderId="8" xfId="2" applyFont="1" applyFill="1" applyBorder="1" applyAlignment="1" applyProtection="1">
      <alignment vertical="center" wrapText="1"/>
      <protection locked="0"/>
    </xf>
    <xf numFmtId="176" fontId="11" fillId="2" borderId="8" xfId="2" applyNumberFormat="1" applyFont="1" applyFill="1" applyBorder="1" applyAlignment="1" applyProtection="1">
      <alignment vertical="center" shrinkToFit="1"/>
      <protection locked="0"/>
    </xf>
    <xf numFmtId="177" fontId="11" fillId="2" borderId="8" xfId="2" applyNumberFormat="1" applyFont="1" applyFill="1" applyBorder="1" applyAlignment="1" applyProtection="1">
      <alignment vertical="center" shrinkToFit="1"/>
      <protection locked="0"/>
    </xf>
    <xf numFmtId="38" fontId="14" fillId="2" borderId="9" xfId="2" applyFont="1" applyFill="1" applyBorder="1" applyAlignment="1" applyProtection="1">
      <alignment vertical="center" wrapText="1"/>
      <protection locked="0"/>
    </xf>
    <xf numFmtId="176" fontId="11" fillId="2" borderId="9" xfId="2" applyNumberFormat="1" applyFont="1" applyFill="1" applyBorder="1" applyAlignment="1" applyProtection="1">
      <alignment vertical="center" shrinkToFit="1"/>
      <protection locked="0"/>
    </xf>
    <xf numFmtId="177" fontId="11" fillId="2" borderId="9" xfId="2" applyNumberFormat="1" applyFont="1" applyFill="1" applyBorder="1" applyAlignment="1" applyProtection="1">
      <alignment vertical="center" shrinkToFit="1"/>
      <protection locked="0"/>
    </xf>
    <xf numFmtId="177" fontId="8" fillId="2" borderId="9" xfId="2" applyNumberFormat="1" applyFont="1" applyFill="1" applyBorder="1" applyAlignment="1" applyProtection="1">
      <alignment vertical="center" shrinkToFit="1"/>
      <protection locked="0"/>
    </xf>
    <xf numFmtId="176" fontId="13" fillId="2" borderId="10" xfId="2" applyNumberFormat="1" applyFont="1" applyFill="1" applyBorder="1" applyAlignment="1" applyProtection="1">
      <alignment horizontal="right" vertical="center"/>
    </xf>
    <xf numFmtId="176" fontId="5" fillId="2" borderId="10" xfId="2" applyNumberFormat="1" applyFont="1" applyFill="1" applyBorder="1" applyAlignment="1" applyProtection="1">
      <alignment vertical="center"/>
    </xf>
    <xf numFmtId="38" fontId="5" fillId="2" borderId="11" xfId="2" applyFont="1" applyFill="1" applyBorder="1" applyAlignment="1" applyProtection="1">
      <alignment vertical="center"/>
    </xf>
    <xf numFmtId="176" fontId="8" fillId="2" borderId="5" xfId="2" quotePrefix="1" applyNumberFormat="1" applyFont="1" applyFill="1" applyBorder="1" applyAlignment="1" applyProtection="1">
      <alignment horizontal="center" vertical="center"/>
    </xf>
    <xf numFmtId="38" fontId="8" fillId="2" borderId="0" xfId="2" applyFont="1" applyFill="1" applyAlignment="1" applyProtection="1">
      <alignment horizontal="right" vertical="center"/>
    </xf>
    <xf numFmtId="38" fontId="16" fillId="2" borderId="0" xfId="2" applyFont="1" applyFill="1" applyAlignment="1" applyProtection="1">
      <alignment horizontal="left"/>
    </xf>
    <xf numFmtId="38" fontId="5" fillId="2" borderId="3" xfId="2" applyFont="1" applyFill="1" applyBorder="1" applyAlignment="1" applyProtection="1">
      <alignment horizontal="center" vertical="center"/>
    </xf>
    <xf numFmtId="38" fontId="5" fillId="2" borderId="5" xfId="2" applyFont="1" applyFill="1" applyBorder="1" applyAlignment="1" applyProtection="1">
      <alignment horizontal="center" vertical="center"/>
    </xf>
    <xf numFmtId="38" fontId="5" fillId="2" borderId="14" xfId="2" applyFont="1" applyFill="1" applyBorder="1" applyAlignment="1" applyProtection="1">
      <alignment horizontal="center" vertical="center" wrapText="1"/>
    </xf>
    <xf numFmtId="38" fontId="5" fillId="2" borderId="15" xfId="2" applyFont="1" applyFill="1" applyBorder="1" applyAlignment="1" applyProtection="1">
      <alignment horizontal="center" vertical="center" wrapText="1"/>
    </xf>
    <xf numFmtId="38" fontId="5" fillId="2" borderId="12" xfId="2" applyFont="1" applyFill="1" applyBorder="1" applyAlignment="1" applyProtection="1">
      <alignment horizontal="center" vertical="center"/>
    </xf>
    <xf numFmtId="38" fontId="5" fillId="2" borderId="13" xfId="2" applyFont="1" applyFill="1" applyBorder="1" applyAlignment="1" applyProtection="1">
      <alignment horizontal="center" vertical="center"/>
    </xf>
    <xf numFmtId="38" fontId="15" fillId="2" borderId="3" xfId="2" applyFont="1" applyFill="1" applyBorder="1" applyAlignment="1" applyProtection="1">
      <alignment horizontal="left" vertical="center" wrapText="1"/>
    </xf>
    <xf numFmtId="38" fontId="1" fillId="2" borderId="5" xfId="2" applyFont="1" applyFill="1" applyBorder="1" applyAlignment="1" applyProtection="1">
      <alignment horizontal="left" vertical="center" wrapText="1"/>
    </xf>
    <xf numFmtId="38" fontId="1" fillId="2" borderId="3" xfId="2" applyFont="1" applyFill="1" applyBorder="1" applyAlignment="1" applyProtection="1">
      <alignment horizontal="left" vertical="center" wrapText="1"/>
    </xf>
    <xf numFmtId="176" fontId="5" fillId="2" borderId="6" xfId="2" quotePrefix="1" applyNumberFormat="1" applyFont="1" applyFill="1" applyBorder="1" applyAlignment="1" applyProtection="1">
      <alignment vertical="center" shrinkToFit="1"/>
    </xf>
    <xf numFmtId="38" fontId="5" fillId="2" borderId="6" xfId="2" applyFont="1" applyFill="1" applyBorder="1" applyAlignment="1" applyProtection="1">
      <alignment horizontal="right" vertical="center"/>
    </xf>
    <xf numFmtId="38" fontId="1" fillId="2" borderId="11" xfId="2" applyFont="1" applyFill="1" applyBorder="1" applyAlignment="1" applyProtection="1">
      <alignment horizontal="center" vertical="center"/>
    </xf>
    <xf numFmtId="38" fontId="1" fillId="2" borderId="10" xfId="2" applyFont="1" applyFill="1" applyBorder="1" applyAlignment="1" applyProtection="1">
      <alignment horizontal="center" vertical="center"/>
    </xf>
    <xf numFmtId="38" fontId="5" fillId="2" borderId="12" xfId="2" applyFont="1" applyFill="1" applyBorder="1" applyAlignment="1" applyProtection="1">
      <alignment horizontal="center" vertical="center" wrapText="1"/>
    </xf>
    <xf numFmtId="38" fontId="5" fillId="2" borderId="13" xfId="2" applyFont="1" applyFill="1" applyBorder="1" applyAlignment="1" applyProtection="1">
      <alignment horizontal="center" vertical="center" wrapText="1"/>
    </xf>
    <xf numFmtId="176" fontId="13" fillId="2" borderId="6" xfId="2" quotePrefix="1" applyNumberFormat="1" applyFont="1" applyFill="1" applyBorder="1" applyAlignment="1" applyProtection="1">
      <alignment vertical="center" shrinkToFit="1"/>
    </xf>
    <xf numFmtId="38" fontId="13" fillId="2" borderId="6" xfId="2" applyFont="1" applyFill="1" applyBorder="1" applyAlignment="1" applyProtection="1">
      <alignment horizontal="right" vertical="center"/>
    </xf>
    <xf numFmtId="38" fontId="15" fillId="2" borderId="5" xfId="2" applyFont="1" applyFill="1" applyBorder="1" applyAlignment="1" applyProtection="1">
      <alignment horizontal="left" vertical="center" wrapText="1"/>
    </xf>
    <xf numFmtId="38" fontId="17" fillId="2" borderId="3" xfId="2" applyFont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4"/>
  </sheetPr>
  <dimension ref="A1:O41"/>
  <sheetViews>
    <sheetView tabSelected="1" zoomScale="75" zoomScaleNormal="75" zoomScaleSheetLayoutView="80" workbookViewId="0">
      <selection activeCell="B8" sqref="B8:C9"/>
    </sheetView>
  </sheetViews>
  <sheetFormatPr defaultColWidth="9" defaultRowHeight="16.2" x14ac:dyDescent="0.2"/>
  <cols>
    <col min="1" max="1" width="3.44140625" style="1" customWidth="1"/>
    <col min="2" max="2" width="6.6640625" style="3" customWidth="1"/>
    <col min="3" max="3" width="23.6640625" style="3" customWidth="1"/>
    <col min="4" max="4" width="50.6640625" style="4" customWidth="1"/>
    <col min="5" max="5" width="12.6640625" style="4" customWidth="1"/>
    <col min="6" max="8" width="8.6640625" style="4" customWidth="1"/>
    <col min="9" max="9" width="12.6640625" style="4" customWidth="1"/>
    <col min="10" max="10" width="3.109375" style="4" customWidth="1"/>
    <col min="11" max="11" width="9" style="4"/>
    <col min="12" max="15" width="9.109375" style="4" hidden="1" customWidth="1"/>
    <col min="16" max="16384" width="9" style="4"/>
  </cols>
  <sheetData>
    <row r="1" spans="1:15" ht="19.2" x14ac:dyDescent="0.2">
      <c r="B1" s="2"/>
      <c r="E1" s="5"/>
      <c r="F1" s="5"/>
      <c r="G1" s="5"/>
      <c r="H1" s="5"/>
    </row>
    <row r="2" spans="1:15" s="30" customFormat="1" ht="20.25" customHeight="1" x14ac:dyDescent="0.2">
      <c r="A2" s="29"/>
      <c r="B2" s="50" t="s">
        <v>38</v>
      </c>
      <c r="C2" s="50"/>
      <c r="D2" s="50"/>
      <c r="H2" s="49" t="s">
        <v>28</v>
      </c>
      <c r="I2" s="49"/>
    </row>
    <row r="3" spans="1:15" ht="6" customHeight="1" x14ac:dyDescent="0.2">
      <c r="B3" s="50"/>
      <c r="C3" s="50"/>
      <c r="D3" s="50"/>
      <c r="H3" s="49"/>
      <c r="I3" s="49"/>
    </row>
    <row r="4" spans="1:15" ht="6" customHeight="1" thickBot="1" x14ac:dyDescent="0.25"/>
    <row r="5" spans="1:15" s="11" customFormat="1" ht="45" customHeight="1" x14ac:dyDescent="0.2">
      <c r="A5" s="6"/>
      <c r="B5" s="53" t="s">
        <v>0</v>
      </c>
      <c r="C5" s="54"/>
      <c r="D5" s="7" t="s">
        <v>1</v>
      </c>
      <c r="E5" s="8" t="s">
        <v>14</v>
      </c>
      <c r="F5" s="7" t="s">
        <v>3</v>
      </c>
      <c r="G5" s="8" t="s">
        <v>4</v>
      </c>
      <c r="H5" s="7" t="s">
        <v>5</v>
      </c>
      <c r="I5" s="9" t="s">
        <v>15</v>
      </c>
      <c r="J5" s="10"/>
      <c r="K5" s="23" t="s">
        <v>16</v>
      </c>
      <c r="L5" s="3" t="s">
        <v>2</v>
      </c>
      <c r="M5" s="3" t="s">
        <v>3</v>
      </c>
      <c r="N5" s="3" t="s">
        <v>6</v>
      </c>
      <c r="O5" s="3" t="s">
        <v>5</v>
      </c>
    </row>
    <row r="6" spans="1:15" ht="33" customHeight="1" x14ac:dyDescent="0.2">
      <c r="A6" s="12"/>
      <c r="B6" s="51" t="s">
        <v>34</v>
      </c>
      <c r="C6" s="52"/>
      <c r="D6" s="14"/>
      <c r="E6" s="16"/>
      <c r="F6" s="16"/>
      <c r="G6" s="16"/>
      <c r="H6" s="16"/>
      <c r="I6" s="25" t="str">
        <f t="shared" ref="I6:I39" si="0">IF(E6="","",L6*M6*N6*O6)</f>
        <v/>
      </c>
      <c r="J6" s="17"/>
      <c r="K6" s="24" t="str">
        <f t="shared" ref="K6:K11" si="1">IF(E6="","-",IF(E6&gt;1000,"？","OK"))</f>
        <v>-</v>
      </c>
      <c r="L6" s="1">
        <f t="shared" ref="L6:L39" si="2">IF(E6="",1,E6)</f>
        <v>1</v>
      </c>
      <c r="M6" s="1">
        <f t="shared" ref="M6:M39" si="3">IF(F6="",1,F6)</f>
        <v>1</v>
      </c>
      <c r="N6" s="1">
        <f t="shared" ref="N6:N39" si="4">IF(G6="",1,G6)</f>
        <v>1</v>
      </c>
      <c r="O6" s="1">
        <f t="shared" ref="O6:O39" si="5">IF(H6="",1,H6)</f>
        <v>1</v>
      </c>
    </row>
    <row r="7" spans="1:15" ht="33" customHeight="1" x14ac:dyDescent="0.2">
      <c r="A7" s="12"/>
      <c r="B7" s="13" t="s">
        <v>7</v>
      </c>
      <c r="C7" s="28">
        <f>SUM(I6:I11)</f>
        <v>0</v>
      </c>
      <c r="D7" s="14"/>
      <c r="E7" s="15"/>
      <c r="F7" s="16"/>
      <c r="G7" s="16"/>
      <c r="H7" s="16"/>
      <c r="I7" s="25"/>
      <c r="J7" s="17"/>
      <c r="K7" s="24" t="str">
        <f t="shared" si="1"/>
        <v>-</v>
      </c>
      <c r="L7" s="1">
        <f t="shared" si="2"/>
        <v>1</v>
      </c>
      <c r="M7" s="1">
        <f t="shared" si="3"/>
        <v>1</v>
      </c>
      <c r="N7" s="1">
        <f t="shared" si="4"/>
        <v>1</v>
      </c>
      <c r="O7" s="1">
        <f t="shared" si="5"/>
        <v>1</v>
      </c>
    </row>
    <row r="8" spans="1:15" ht="33" customHeight="1" x14ac:dyDescent="0.2">
      <c r="A8" s="12"/>
      <c r="B8" s="57" t="s">
        <v>42</v>
      </c>
      <c r="C8" s="58"/>
      <c r="D8" s="14"/>
      <c r="E8" s="15"/>
      <c r="F8" s="16"/>
      <c r="G8" s="16"/>
      <c r="H8" s="16"/>
      <c r="I8" s="25" t="str">
        <f t="shared" si="0"/>
        <v/>
      </c>
      <c r="J8" s="17"/>
      <c r="K8" s="24" t="str">
        <f t="shared" si="1"/>
        <v>-</v>
      </c>
      <c r="L8" s="1">
        <f t="shared" si="2"/>
        <v>1</v>
      </c>
      <c r="M8" s="1">
        <f t="shared" si="3"/>
        <v>1</v>
      </c>
      <c r="N8" s="1">
        <f t="shared" si="4"/>
        <v>1</v>
      </c>
      <c r="O8" s="1">
        <f t="shared" si="5"/>
        <v>1</v>
      </c>
    </row>
    <row r="9" spans="1:15" ht="33" customHeight="1" x14ac:dyDescent="0.2">
      <c r="A9" s="12"/>
      <c r="B9" s="59"/>
      <c r="C9" s="58"/>
      <c r="D9" s="14"/>
      <c r="E9" s="15"/>
      <c r="F9" s="16"/>
      <c r="G9" s="16"/>
      <c r="H9" s="16"/>
      <c r="I9" s="25" t="str">
        <f t="shared" si="0"/>
        <v/>
      </c>
      <c r="J9" s="17"/>
      <c r="K9" s="24" t="str">
        <f t="shared" si="1"/>
        <v>-</v>
      </c>
      <c r="L9" s="1">
        <f t="shared" si="2"/>
        <v>1</v>
      </c>
      <c r="M9" s="1">
        <f t="shared" si="3"/>
        <v>1</v>
      </c>
      <c r="N9" s="1">
        <f t="shared" si="4"/>
        <v>1</v>
      </c>
      <c r="O9" s="1">
        <f t="shared" si="5"/>
        <v>1</v>
      </c>
    </row>
    <row r="10" spans="1:15" ht="33" customHeight="1" x14ac:dyDescent="0.2">
      <c r="A10" s="12"/>
      <c r="B10" s="13"/>
      <c r="C10" s="18"/>
      <c r="D10" s="14"/>
      <c r="E10" s="15"/>
      <c r="F10" s="16"/>
      <c r="G10" s="16"/>
      <c r="H10" s="16"/>
      <c r="I10" s="25" t="str">
        <f t="shared" si="0"/>
        <v/>
      </c>
      <c r="J10" s="17"/>
      <c r="K10" s="24" t="str">
        <f t="shared" si="1"/>
        <v>-</v>
      </c>
      <c r="L10" s="1">
        <f t="shared" si="2"/>
        <v>1</v>
      </c>
      <c r="M10" s="1">
        <f t="shared" si="3"/>
        <v>1</v>
      </c>
      <c r="N10" s="1">
        <f t="shared" si="4"/>
        <v>1</v>
      </c>
      <c r="O10" s="1">
        <f t="shared" si="5"/>
        <v>1</v>
      </c>
    </row>
    <row r="11" spans="1:15" ht="33" customHeight="1" x14ac:dyDescent="0.2">
      <c r="A11" s="12"/>
      <c r="B11" s="13"/>
      <c r="C11" s="48"/>
      <c r="D11" s="14"/>
      <c r="E11" s="15"/>
      <c r="F11" s="16"/>
      <c r="G11" s="16"/>
      <c r="H11" s="16"/>
      <c r="I11" s="25" t="str">
        <f t="shared" si="0"/>
        <v/>
      </c>
      <c r="J11" s="17"/>
      <c r="K11" s="24" t="str">
        <f t="shared" si="1"/>
        <v>-</v>
      </c>
      <c r="L11" s="1">
        <f t="shared" si="2"/>
        <v>1</v>
      </c>
      <c r="M11" s="1">
        <f t="shared" si="3"/>
        <v>1</v>
      </c>
      <c r="N11" s="1">
        <f t="shared" si="4"/>
        <v>1</v>
      </c>
      <c r="O11" s="1">
        <f t="shared" si="5"/>
        <v>1</v>
      </c>
    </row>
    <row r="12" spans="1:15" ht="33" customHeight="1" x14ac:dyDescent="0.2">
      <c r="A12" s="12"/>
      <c r="B12" s="55" t="s">
        <v>8</v>
      </c>
      <c r="C12" s="56"/>
      <c r="D12" s="14"/>
      <c r="E12" s="15"/>
      <c r="F12" s="16"/>
      <c r="G12" s="16"/>
      <c r="H12" s="16"/>
      <c r="I12" s="25" t="str">
        <f t="shared" si="0"/>
        <v/>
      </c>
      <c r="J12" s="17"/>
      <c r="K12" s="24" t="str">
        <f t="shared" ref="K12:K17" si="6">IF(E12="","-",IF(E12&gt;5000,"？","OK"))</f>
        <v>-</v>
      </c>
      <c r="L12" s="1">
        <f t="shared" si="2"/>
        <v>1</v>
      </c>
      <c r="M12" s="1">
        <f t="shared" si="3"/>
        <v>1</v>
      </c>
      <c r="N12" s="1">
        <f t="shared" si="4"/>
        <v>1</v>
      </c>
      <c r="O12" s="1">
        <f t="shared" si="5"/>
        <v>1</v>
      </c>
    </row>
    <row r="13" spans="1:15" ht="33" customHeight="1" x14ac:dyDescent="0.2">
      <c r="A13" s="12"/>
      <c r="B13" s="13" t="s">
        <v>7</v>
      </c>
      <c r="C13" s="28">
        <f>SUM(I12:I17)</f>
        <v>0</v>
      </c>
      <c r="D13" s="14"/>
      <c r="E13" s="15"/>
      <c r="F13" s="16"/>
      <c r="G13" s="16"/>
      <c r="H13" s="16"/>
      <c r="I13" s="25"/>
      <c r="J13" s="17"/>
      <c r="K13" s="24" t="str">
        <f t="shared" si="6"/>
        <v>-</v>
      </c>
      <c r="L13" s="1">
        <f t="shared" si="2"/>
        <v>1</v>
      </c>
      <c r="M13" s="1">
        <f t="shared" si="3"/>
        <v>1</v>
      </c>
      <c r="N13" s="1">
        <f t="shared" si="4"/>
        <v>1</v>
      </c>
      <c r="O13" s="1">
        <f t="shared" si="5"/>
        <v>1</v>
      </c>
    </row>
    <row r="14" spans="1:15" ht="33" customHeight="1" x14ac:dyDescent="0.2">
      <c r="A14" s="12"/>
      <c r="B14" s="13"/>
      <c r="C14" s="18"/>
      <c r="D14" s="14"/>
      <c r="E14" s="15"/>
      <c r="F14" s="16"/>
      <c r="G14" s="16"/>
      <c r="H14" s="16"/>
      <c r="I14" s="25" t="str">
        <f t="shared" si="0"/>
        <v/>
      </c>
      <c r="J14" s="17"/>
      <c r="K14" s="24" t="str">
        <f t="shared" si="6"/>
        <v>-</v>
      </c>
      <c r="L14" s="1">
        <f t="shared" si="2"/>
        <v>1</v>
      </c>
      <c r="M14" s="1">
        <f t="shared" si="3"/>
        <v>1</v>
      </c>
      <c r="N14" s="1">
        <f t="shared" si="4"/>
        <v>1</v>
      </c>
      <c r="O14" s="1">
        <f t="shared" si="5"/>
        <v>1</v>
      </c>
    </row>
    <row r="15" spans="1:15" ht="33" customHeight="1" x14ac:dyDescent="0.2">
      <c r="A15" s="12"/>
      <c r="B15" s="13"/>
      <c r="C15" s="18"/>
      <c r="D15" s="14"/>
      <c r="E15" s="15"/>
      <c r="F15" s="16"/>
      <c r="G15" s="16"/>
      <c r="H15" s="16"/>
      <c r="I15" s="25" t="str">
        <f t="shared" si="0"/>
        <v/>
      </c>
      <c r="J15" s="17"/>
      <c r="K15" s="24" t="str">
        <f t="shared" si="6"/>
        <v>-</v>
      </c>
      <c r="L15" s="1">
        <f t="shared" si="2"/>
        <v>1</v>
      </c>
      <c r="M15" s="1">
        <f t="shared" si="3"/>
        <v>1</v>
      </c>
      <c r="N15" s="1">
        <f t="shared" si="4"/>
        <v>1</v>
      </c>
      <c r="O15" s="1">
        <f t="shared" si="5"/>
        <v>1</v>
      </c>
    </row>
    <row r="16" spans="1:15" ht="33" customHeight="1" x14ac:dyDescent="0.2">
      <c r="A16" s="12"/>
      <c r="B16" s="13"/>
      <c r="C16" s="18"/>
      <c r="D16" s="14"/>
      <c r="E16" s="15"/>
      <c r="F16" s="16"/>
      <c r="G16" s="16"/>
      <c r="H16" s="16"/>
      <c r="I16" s="25" t="str">
        <f t="shared" si="0"/>
        <v/>
      </c>
      <c r="J16" s="17"/>
      <c r="K16" s="24" t="str">
        <f t="shared" si="6"/>
        <v>-</v>
      </c>
      <c r="L16" s="1">
        <f t="shared" si="2"/>
        <v>1</v>
      </c>
      <c r="M16" s="1">
        <f t="shared" si="3"/>
        <v>1</v>
      </c>
      <c r="N16" s="1">
        <f t="shared" si="4"/>
        <v>1</v>
      </c>
      <c r="O16" s="1">
        <f t="shared" si="5"/>
        <v>1</v>
      </c>
    </row>
    <row r="17" spans="1:15" ht="33" customHeight="1" x14ac:dyDescent="0.2">
      <c r="A17" s="12"/>
      <c r="B17" s="13"/>
      <c r="C17" s="18"/>
      <c r="D17" s="14"/>
      <c r="E17" s="15"/>
      <c r="F17" s="16"/>
      <c r="G17" s="16"/>
      <c r="H17" s="16"/>
      <c r="I17" s="25" t="str">
        <f t="shared" si="0"/>
        <v/>
      </c>
      <c r="J17" s="17"/>
      <c r="K17" s="24" t="str">
        <f t="shared" si="6"/>
        <v>-</v>
      </c>
      <c r="L17" s="1">
        <f t="shared" si="2"/>
        <v>1</v>
      </c>
      <c r="M17" s="1">
        <f t="shared" si="3"/>
        <v>1</v>
      </c>
      <c r="N17" s="1">
        <f t="shared" si="4"/>
        <v>1</v>
      </c>
      <c r="O17" s="1">
        <f t="shared" si="5"/>
        <v>1</v>
      </c>
    </row>
    <row r="18" spans="1:15" ht="33" customHeight="1" x14ac:dyDescent="0.2">
      <c r="A18" s="12"/>
      <c r="B18" s="55" t="s">
        <v>9</v>
      </c>
      <c r="C18" s="56"/>
      <c r="D18" s="14"/>
      <c r="E18" s="15"/>
      <c r="F18" s="16"/>
      <c r="G18" s="16"/>
      <c r="H18" s="16"/>
      <c r="I18" s="25" t="str">
        <f t="shared" si="0"/>
        <v/>
      </c>
      <c r="J18" s="17"/>
      <c r="K18" s="24" t="str">
        <f t="shared" ref="K18:K23" si="7">IF(E18="","-",IF(E18&gt;500,"？","OK"))</f>
        <v>-</v>
      </c>
      <c r="L18" s="1">
        <f t="shared" si="2"/>
        <v>1</v>
      </c>
      <c r="M18" s="1">
        <f t="shared" si="3"/>
        <v>1</v>
      </c>
      <c r="N18" s="1">
        <f t="shared" si="4"/>
        <v>1</v>
      </c>
      <c r="O18" s="1">
        <f t="shared" si="5"/>
        <v>1</v>
      </c>
    </row>
    <row r="19" spans="1:15" ht="33" customHeight="1" x14ac:dyDescent="0.2">
      <c r="A19" s="12"/>
      <c r="B19" s="13" t="s">
        <v>7</v>
      </c>
      <c r="C19" s="28">
        <f>SUM(I18:I20)</f>
        <v>0</v>
      </c>
      <c r="D19" s="14"/>
      <c r="E19" s="15"/>
      <c r="F19" s="16"/>
      <c r="G19" s="16"/>
      <c r="H19" s="16"/>
      <c r="I19" s="25" t="str">
        <f t="shared" si="0"/>
        <v/>
      </c>
      <c r="J19" s="17"/>
      <c r="K19" s="24" t="str">
        <f t="shared" si="7"/>
        <v>-</v>
      </c>
      <c r="L19" s="1">
        <f t="shared" si="2"/>
        <v>1</v>
      </c>
      <c r="M19" s="1">
        <f t="shared" si="3"/>
        <v>1</v>
      </c>
      <c r="N19" s="1">
        <f t="shared" si="4"/>
        <v>1</v>
      </c>
      <c r="O19" s="1">
        <f t="shared" si="5"/>
        <v>1</v>
      </c>
    </row>
    <row r="20" spans="1:15" ht="33" customHeight="1" x14ac:dyDescent="0.2">
      <c r="A20" s="12"/>
      <c r="B20" s="13"/>
      <c r="C20" s="18"/>
      <c r="D20" s="14"/>
      <c r="E20" s="15"/>
      <c r="F20" s="16"/>
      <c r="G20" s="16"/>
      <c r="H20" s="16"/>
      <c r="I20" s="25" t="str">
        <f t="shared" si="0"/>
        <v/>
      </c>
      <c r="J20" s="17"/>
      <c r="K20" s="24" t="str">
        <f t="shared" si="7"/>
        <v>-</v>
      </c>
      <c r="L20" s="1">
        <f t="shared" si="2"/>
        <v>1</v>
      </c>
      <c r="M20" s="1">
        <f t="shared" si="3"/>
        <v>1</v>
      </c>
      <c r="N20" s="1">
        <f t="shared" si="4"/>
        <v>1</v>
      </c>
      <c r="O20" s="1">
        <f t="shared" si="5"/>
        <v>1</v>
      </c>
    </row>
    <row r="21" spans="1:15" ht="33" customHeight="1" x14ac:dyDescent="0.2">
      <c r="A21" s="12"/>
      <c r="B21" s="55" t="s">
        <v>10</v>
      </c>
      <c r="C21" s="56"/>
      <c r="D21" s="14"/>
      <c r="E21" s="15"/>
      <c r="F21" s="16"/>
      <c r="G21" s="16"/>
      <c r="H21" s="16"/>
      <c r="I21" s="25" t="str">
        <f t="shared" si="0"/>
        <v/>
      </c>
      <c r="J21" s="17"/>
      <c r="K21" s="24" t="str">
        <f t="shared" si="7"/>
        <v>-</v>
      </c>
      <c r="L21" s="1">
        <f t="shared" si="2"/>
        <v>1</v>
      </c>
      <c r="M21" s="1">
        <f t="shared" si="3"/>
        <v>1</v>
      </c>
      <c r="N21" s="1">
        <f t="shared" si="4"/>
        <v>1</v>
      </c>
      <c r="O21" s="1">
        <f t="shared" si="5"/>
        <v>1</v>
      </c>
    </row>
    <row r="22" spans="1:15" ht="33" customHeight="1" x14ac:dyDescent="0.2">
      <c r="A22" s="12"/>
      <c r="B22" s="13" t="s">
        <v>7</v>
      </c>
      <c r="C22" s="28">
        <f>SUM(I21:I23)</f>
        <v>0</v>
      </c>
      <c r="D22" s="14"/>
      <c r="E22" s="15"/>
      <c r="F22" s="16"/>
      <c r="G22" s="16"/>
      <c r="H22" s="16"/>
      <c r="I22" s="25" t="str">
        <f t="shared" si="0"/>
        <v/>
      </c>
      <c r="J22" s="17"/>
      <c r="K22" s="24" t="str">
        <f t="shared" si="7"/>
        <v>-</v>
      </c>
      <c r="L22" s="1">
        <f t="shared" si="2"/>
        <v>1</v>
      </c>
      <c r="M22" s="1">
        <f t="shared" si="3"/>
        <v>1</v>
      </c>
      <c r="N22" s="1">
        <f t="shared" si="4"/>
        <v>1</v>
      </c>
      <c r="O22" s="1">
        <f t="shared" si="5"/>
        <v>1</v>
      </c>
    </row>
    <row r="23" spans="1:15" ht="33" customHeight="1" x14ac:dyDescent="0.2">
      <c r="A23" s="12"/>
      <c r="B23" s="13"/>
      <c r="C23" s="18"/>
      <c r="D23" s="14"/>
      <c r="E23" s="15"/>
      <c r="F23" s="16"/>
      <c r="G23" s="16"/>
      <c r="H23" s="16"/>
      <c r="I23" s="25" t="str">
        <f t="shared" si="0"/>
        <v/>
      </c>
      <c r="J23" s="17"/>
      <c r="K23" s="24" t="str">
        <f t="shared" si="7"/>
        <v>-</v>
      </c>
      <c r="L23" s="1">
        <f t="shared" si="2"/>
        <v>1</v>
      </c>
      <c r="M23" s="1">
        <f t="shared" si="3"/>
        <v>1</v>
      </c>
      <c r="N23" s="1">
        <f t="shared" si="4"/>
        <v>1</v>
      </c>
      <c r="O23" s="1">
        <f t="shared" si="5"/>
        <v>1</v>
      </c>
    </row>
    <row r="24" spans="1:15" ht="33" customHeight="1" x14ac:dyDescent="0.2">
      <c r="A24" s="12"/>
      <c r="B24" s="64" t="s">
        <v>40</v>
      </c>
      <c r="C24" s="65"/>
      <c r="D24" s="38"/>
      <c r="E24" s="39"/>
      <c r="F24" s="40"/>
      <c r="G24" s="40"/>
      <c r="H24" s="40"/>
      <c r="I24" s="25" t="str">
        <f t="shared" si="0"/>
        <v/>
      </c>
      <c r="J24" s="17"/>
      <c r="K24" s="24" t="str">
        <f>IF(E24="","-",IF(E24&gt;1000,"？","OK"))</f>
        <v>-</v>
      </c>
      <c r="L24" s="1">
        <f t="shared" si="2"/>
        <v>1</v>
      </c>
      <c r="M24" s="1">
        <f t="shared" si="3"/>
        <v>1</v>
      </c>
      <c r="N24" s="1">
        <f t="shared" si="4"/>
        <v>1</v>
      </c>
      <c r="O24" s="1">
        <f t="shared" si="5"/>
        <v>1</v>
      </c>
    </row>
    <row r="25" spans="1:15" ht="33" customHeight="1" x14ac:dyDescent="0.2">
      <c r="A25" s="12"/>
      <c r="B25" s="47" t="s">
        <v>41</v>
      </c>
      <c r="C25" s="46">
        <f>SUM(I24:I25)</f>
        <v>0</v>
      </c>
      <c r="D25" s="35"/>
      <c r="E25" s="31"/>
      <c r="F25" s="32"/>
      <c r="G25" s="32"/>
      <c r="H25" s="32"/>
      <c r="I25" s="25" t="str">
        <f t="shared" si="0"/>
        <v/>
      </c>
      <c r="J25" s="17"/>
      <c r="K25" s="24" t="str">
        <f>IF(E25="","-",IF(E25&gt;1000,"？","OK"))</f>
        <v>-</v>
      </c>
      <c r="L25" s="1">
        <f t="shared" si="2"/>
        <v>1</v>
      </c>
      <c r="M25" s="1">
        <f t="shared" si="3"/>
        <v>1</v>
      </c>
      <c r="N25" s="1">
        <f t="shared" si="4"/>
        <v>1</v>
      </c>
      <c r="O25" s="1">
        <f t="shared" si="5"/>
        <v>1</v>
      </c>
    </row>
    <row r="26" spans="1:15" ht="33" customHeight="1" x14ac:dyDescent="0.2">
      <c r="A26" s="12"/>
      <c r="B26" s="55" t="s">
        <v>36</v>
      </c>
      <c r="C26" s="56"/>
      <c r="D26" s="14"/>
      <c r="E26" s="15"/>
      <c r="F26" s="16"/>
      <c r="G26" s="16"/>
      <c r="H26" s="16"/>
      <c r="I26" s="25" t="str">
        <f t="shared" si="0"/>
        <v/>
      </c>
      <c r="J26" s="17"/>
      <c r="K26" s="24" t="str">
        <f>IF(E26="","-",IF(E26&gt;500,"？","OK"))</f>
        <v>-</v>
      </c>
      <c r="L26" s="1">
        <f t="shared" si="2"/>
        <v>1</v>
      </c>
      <c r="M26" s="1">
        <f t="shared" si="3"/>
        <v>1</v>
      </c>
      <c r="N26" s="1">
        <f t="shared" si="4"/>
        <v>1</v>
      </c>
      <c r="O26" s="1">
        <f t="shared" si="5"/>
        <v>1</v>
      </c>
    </row>
    <row r="27" spans="1:15" ht="33" customHeight="1" x14ac:dyDescent="0.2">
      <c r="A27" s="12"/>
      <c r="B27" s="13" t="s">
        <v>7</v>
      </c>
      <c r="C27" s="28">
        <f>SUM(I26:I27)</f>
        <v>0</v>
      </c>
      <c r="D27" s="14"/>
      <c r="E27" s="15"/>
      <c r="F27" s="16"/>
      <c r="G27" s="16"/>
      <c r="H27" s="16"/>
      <c r="I27" s="25" t="str">
        <f t="shared" si="0"/>
        <v/>
      </c>
      <c r="J27" s="17"/>
      <c r="K27" s="24" t="str">
        <f>IF(E27="","-",IF(E27&gt;500,"？","OK"))</f>
        <v>-</v>
      </c>
      <c r="L27" s="1">
        <f t="shared" si="2"/>
        <v>1</v>
      </c>
      <c r="M27" s="1">
        <f t="shared" si="3"/>
        <v>1</v>
      </c>
      <c r="N27" s="1">
        <f t="shared" si="4"/>
        <v>1</v>
      </c>
      <c r="O27" s="1">
        <f t="shared" si="5"/>
        <v>1</v>
      </c>
    </row>
    <row r="28" spans="1:15" ht="33" customHeight="1" x14ac:dyDescent="0.2">
      <c r="A28" s="12"/>
      <c r="B28" s="55" t="s">
        <v>35</v>
      </c>
      <c r="C28" s="56"/>
      <c r="D28" s="14"/>
      <c r="E28" s="15"/>
      <c r="F28" s="16"/>
      <c r="G28" s="16"/>
      <c r="H28" s="16"/>
      <c r="I28" s="25" t="str">
        <f t="shared" si="0"/>
        <v/>
      </c>
      <c r="J28" s="17"/>
      <c r="K28" s="24" t="str">
        <f>IF(E28="","-",IF(E28&gt;5000,"？","OK"))</f>
        <v>-</v>
      </c>
      <c r="L28" s="1">
        <f t="shared" si="2"/>
        <v>1</v>
      </c>
      <c r="M28" s="1">
        <f t="shared" si="3"/>
        <v>1</v>
      </c>
      <c r="N28" s="1">
        <f t="shared" si="4"/>
        <v>1</v>
      </c>
      <c r="O28" s="1">
        <f t="shared" si="5"/>
        <v>1</v>
      </c>
    </row>
    <row r="29" spans="1:15" ht="33" customHeight="1" x14ac:dyDescent="0.2">
      <c r="A29" s="12"/>
      <c r="B29" s="13" t="s">
        <v>7</v>
      </c>
      <c r="C29" s="28">
        <f>SUM(I28:I30)</f>
        <v>0</v>
      </c>
      <c r="D29" s="14"/>
      <c r="E29" s="15"/>
      <c r="F29" s="16"/>
      <c r="G29" s="16"/>
      <c r="H29" s="16"/>
      <c r="I29" s="25" t="str">
        <f t="shared" si="0"/>
        <v/>
      </c>
      <c r="J29" s="17"/>
      <c r="K29" s="24" t="str">
        <f>IF(E29="","-",IF(E29&gt;5000,"？","OK"))</f>
        <v>-</v>
      </c>
      <c r="L29" s="1">
        <f t="shared" si="2"/>
        <v>1</v>
      </c>
      <c r="M29" s="1">
        <f t="shared" si="3"/>
        <v>1</v>
      </c>
      <c r="N29" s="1">
        <f t="shared" si="4"/>
        <v>1</v>
      </c>
      <c r="O29" s="1">
        <f t="shared" si="5"/>
        <v>1</v>
      </c>
    </row>
    <row r="30" spans="1:15" ht="33" customHeight="1" x14ac:dyDescent="0.2">
      <c r="A30" s="12"/>
      <c r="B30" s="13"/>
      <c r="C30" s="18"/>
      <c r="D30" s="14"/>
      <c r="E30" s="15"/>
      <c r="F30" s="16"/>
      <c r="G30" s="16"/>
      <c r="H30" s="16"/>
      <c r="I30" s="25" t="str">
        <f t="shared" si="0"/>
        <v/>
      </c>
      <c r="J30" s="17"/>
      <c r="K30" s="24" t="str">
        <f>IF(E30="","-",IF(E30&gt;5000,"？","OK"))</f>
        <v>-</v>
      </c>
      <c r="L30" s="1">
        <f t="shared" si="2"/>
        <v>1</v>
      </c>
      <c r="M30" s="1">
        <f t="shared" si="3"/>
        <v>1</v>
      </c>
      <c r="N30" s="1">
        <f t="shared" si="4"/>
        <v>1</v>
      </c>
      <c r="O30" s="1">
        <f t="shared" si="5"/>
        <v>1</v>
      </c>
    </row>
    <row r="31" spans="1:15" ht="33" customHeight="1" x14ac:dyDescent="0.2">
      <c r="A31" s="12"/>
      <c r="B31" s="55" t="s">
        <v>11</v>
      </c>
      <c r="C31" s="56"/>
      <c r="D31" s="14"/>
      <c r="E31" s="15"/>
      <c r="F31" s="16"/>
      <c r="G31" s="16"/>
      <c r="H31" s="16"/>
      <c r="I31" s="25" t="str">
        <f t="shared" si="0"/>
        <v/>
      </c>
      <c r="J31" s="17"/>
      <c r="K31" s="24" t="str">
        <f>IF(E31="","-",IF(E31&gt;300,"？","OK"))</f>
        <v>-</v>
      </c>
      <c r="L31" s="1">
        <f t="shared" si="2"/>
        <v>1</v>
      </c>
      <c r="M31" s="1">
        <f t="shared" si="3"/>
        <v>1</v>
      </c>
      <c r="N31" s="1">
        <f t="shared" si="4"/>
        <v>1</v>
      </c>
      <c r="O31" s="1">
        <f t="shared" si="5"/>
        <v>1</v>
      </c>
    </row>
    <row r="32" spans="1:15" ht="33" customHeight="1" x14ac:dyDescent="0.2">
      <c r="A32" s="12"/>
      <c r="B32" s="13" t="s">
        <v>7</v>
      </c>
      <c r="C32" s="28">
        <f>SUM(I31:I33)</f>
        <v>0</v>
      </c>
      <c r="D32" s="14"/>
      <c r="E32" s="15"/>
      <c r="F32" s="16"/>
      <c r="G32" s="16"/>
      <c r="H32" s="16"/>
      <c r="I32" s="25" t="str">
        <f t="shared" si="0"/>
        <v/>
      </c>
      <c r="J32" s="17"/>
      <c r="K32" s="24" t="str">
        <f>IF(E32="","-",IF(E32&gt;300,"？","OK"))</f>
        <v>-</v>
      </c>
      <c r="L32" s="1">
        <f t="shared" si="2"/>
        <v>1</v>
      </c>
      <c r="M32" s="1">
        <f t="shared" si="3"/>
        <v>1</v>
      </c>
      <c r="N32" s="1">
        <f t="shared" si="4"/>
        <v>1</v>
      </c>
      <c r="O32" s="1">
        <f t="shared" si="5"/>
        <v>1</v>
      </c>
    </row>
    <row r="33" spans="1:15" ht="33" customHeight="1" x14ac:dyDescent="0.2">
      <c r="A33" s="12"/>
      <c r="B33" s="62" t="s">
        <v>29</v>
      </c>
      <c r="C33" s="63"/>
      <c r="D33" s="14"/>
      <c r="E33" s="15"/>
      <c r="F33" s="16"/>
      <c r="G33" s="16"/>
      <c r="H33" s="16"/>
      <c r="I33" s="25" t="str">
        <f t="shared" si="0"/>
        <v/>
      </c>
      <c r="J33" s="17"/>
      <c r="K33" s="24" t="str">
        <f>IF(E33="","-",IF(E33&gt;300,"？","OK"))</f>
        <v>-</v>
      </c>
      <c r="L33" s="1">
        <f t="shared" si="2"/>
        <v>1</v>
      </c>
      <c r="M33" s="1">
        <f t="shared" si="3"/>
        <v>1</v>
      </c>
      <c r="N33" s="1">
        <f t="shared" si="4"/>
        <v>1</v>
      </c>
      <c r="O33" s="1">
        <f t="shared" si="5"/>
        <v>1</v>
      </c>
    </row>
    <row r="34" spans="1:15" ht="33" customHeight="1" x14ac:dyDescent="0.2">
      <c r="A34" s="12"/>
      <c r="B34" s="55" t="s">
        <v>12</v>
      </c>
      <c r="C34" s="56"/>
      <c r="D34" s="14"/>
      <c r="E34" s="15"/>
      <c r="F34" s="16"/>
      <c r="G34" s="16"/>
      <c r="H34" s="16"/>
      <c r="I34" s="25" t="str">
        <f t="shared" si="0"/>
        <v/>
      </c>
      <c r="J34" s="17"/>
      <c r="K34" s="24" t="str">
        <f t="shared" ref="K34:K39" si="8">IF(E34="","-",IF(E34&gt;5000,"？","OK"))</f>
        <v>-</v>
      </c>
      <c r="L34" s="1">
        <f t="shared" si="2"/>
        <v>1</v>
      </c>
      <c r="M34" s="1">
        <f t="shared" si="3"/>
        <v>1</v>
      </c>
      <c r="N34" s="1">
        <f t="shared" si="4"/>
        <v>1</v>
      </c>
      <c r="O34" s="1">
        <f t="shared" si="5"/>
        <v>1</v>
      </c>
    </row>
    <row r="35" spans="1:15" ht="33" customHeight="1" x14ac:dyDescent="0.2">
      <c r="A35" s="12"/>
      <c r="B35" s="13" t="s">
        <v>7</v>
      </c>
      <c r="C35" s="28">
        <f>SUM(I34:I39)</f>
        <v>0</v>
      </c>
      <c r="D35" s="14"/>
      <c r="E35" s="15"/>
      <c r="F35" s="16"/>
      <c r="G35" s="16"/>
      <c r="H35" s="16"/>
      <c r="I35" s="25" t="str">
        <f t="shared" si="0"/>
        <v/>
      </c>
      <c r="J35" s="17"/>
      <c r="K35" s="24" t="str">
        <f t="shared" si="8"/>
        <v>-</v>
      </c>
      <c r="L35" s="1">
        <f t="shared" si="2"/>
        <v>1</v>
      </c>
      <c r="M35" s="1">
        <f t="shared" si="3"/>
        <v>1</v>
      </c>
      <c r="N35" s="1">
        <f t="shared" si="4"/>
        <v>1</v>
      </c>
      <c r="O35" s="1">
        <f t="shared" si="5"/>
        <v>1</v>
      </c>
    </row>
    <row r="36" spans="1:15" ht="33" customHeight="1" x14ac:dyDescent="0.2">
      <c r="A36" s="12"/>
      <c r="B36" s="13"/>
      <c r="C36" s="18"/>
      <c r="D36" s="14"/>
      <c r="E36" s="15"/>
      <c r="F36" s="16"/>
      <c r="G36" s="16"/>
      <c r="H36" s="16"/>
      <c r="I36" s="25" t="str">
        <f t="shared" si="0"/>
        <v/>
      </c>
      <c r="J36" s="17"/>
      <c r="K36" s="24" t="str">
        <f t="shared" si="8"/>
        <v>-</v>
      </c>
      <c r="L36" s="1">
        <f t="shared" si="2"/>
        <v>1</v>
      </c>
      <c r="M36" s="1">
        <f t="shared" si="3"/>
        <v>1</v>
      </c>
      <c r="N36" s="1">
        <f t="shared" si="4"/>
        <v>1</v>
      </c>
      <c r="O36" s="1">
        <f t="shared" si="5"/>
        <v>1</v>
      </c>
    </row>
    <row r="37" spans="1:15" ht="33" customHeight="1" x14ac:dyDescent="0.2">
      <c r="A37" s="12"/>
      <c r="B37" s="13"/>
      <c r="C37" s="18"/>
      <c r="D37" s="14"/>
      <c r="E37" s="15"/>
      <c r="F37" s="16"/>
      <c r="G37" s="16"/>
      <c r="H37" s="16"/>
      <c r="I37" s="25" t="str">
        <f t="shared" si="0"/>
        <v/>
      </c>
      <c r="J37" s="17"/>
      <c r="K37" s="24" t="str">
        <f t="shared" si="8"/>
        <v>-</v>
      </c>
      <c r="L37" s="1">
        <f t="shared" si="2"/>
        <v>1</v>
      </c>
      <c r="M37" s="1">
        <f t="shared" si="3"/>
        <v>1</v>
      </c>
      <c r="N37" s="1">
        <f t="shared" si="4"/>
        <v>1</v>
      </c>
      <c r="O37" s="1">
        <f t="shared" si="5"/>
        <v>1</v>
      </c>
    </row>
    <row r="38" spans="1:15" ht="33" customHeight="1" x14ac:dyDescent="0.2">
      <c r="A38" s="12"/>
      <c r="B38" s="13"/>
      <c r="C38" s="18"/>
      <c r="D38" s="14"/>
      <c r="E38" s="15"/>
      <c r="F38" s="16"/>
      <c r="G38" s="16"/>
      <c r="H38" s="16"/>
      <c r="I38" s="25" t="str">
        <f t="shared" si="0"/>
        <v/>
      </c>
      <c r="J38" s="17"/>
      <c r="K38" s="24" t="str">
        <f t="shared" si="8"/>
        <v>-</v>
      </c>
      <c r="L38" s="1">
        <f t="shared" si="2"/>
        <v>1</v>
      </c>
      <c r="M38" s="1">
        <f t="shared" si="3"/>
        <v>1</v>
      </c>
      <c r="N38" s="1">
        <f t="shared" si="4"/>
        <v>1</v>
      </c>
      <c r="O38" s="1">
        <f t="shared" si="5"/>
        <v>1</v>
      </c>
    </row>
    <row r="39" spans="1:15" ht="33" customHeight="1" thickBot="1" x14ac:dyDescent="0.25">
      <c r="A39" s="12"/>
      <c r="B39" s="13"/>
      <c r="C39" s="18"/>
      <c r="D39" s="14"/>
      <c r="E39" s="15"/>
      <c r="F39" s="16"/>
      <c r="G39" s="16"/>
      <c r="H39" s="16"/>
      <c r="I39" s="25" t="str">
        <f t="shared" si="0"/>
        <v/>
      </c>
      <c r="J39" s="17"/>
      <c r="K39" s="24" t="str">
        <f t="shared" si="8"/>
        <v>-</v>
      </c>
      <c r="L39" s="1">
        <f t="shared" si="2"/>
        <v>1</v>
      </c>
      <c r="M39" s="1">
        <f t="shared" si="3"/>
        <v>1</v>
      </c>
      <c r="N39" s="1">
        <f t="shared" si="4"/>
        <v>1</v>
      </c>
      <c r="O39" s="1">
        <f t="shared" si="5"/>
        <v>1</v>
      </c>
    </row>
    <row r="40" spans="1:15" ht="33" customHeight="1" x14ac:dyDescent="0.2">
      <c r="A40" s="12"/>
      <c r="B40" s="19"/>
      <c r="C40" s="20"/>
      <c r="D40" s="26"/>
      <c r="E40" s="27"/>
      <c r="F40" s="61" t="s">
        <v>13</v>
      </c>
      <c r="G40" s="61"/>
      <c r="H40" s="60">
        <f>SUM(C7+C13+C19+C22+C25+C27+C29+C32+C35)</f>
        <v>0</v>
      </c>
      <c r="I40" s="60"/>
      <c r="J40" s="21"/>
      <c r="L40" s="1"/>
      <c r="M40" s="1"/>
      <c r="N40" s="1"/>
      <c r="O40" s="1"/>
    </row>
    <row r="41" spans="1:15" ht="30" customHeight="1" x14ac:dyDescent="0.2">
      <c r="E41" s="22"/>
      <c r="F41" s="22"/>
      <c r="G41" s="22"/>
      <c r="H41" s="22"/>
      <c r="I41" s="22"/>
      <c r="J41" s="22"/>
    </row>
  </sheetData>
  <sheetProtection formatCells="0"/>
  <mergeCells count="16">
    <mergeCell ref="H40:I40"/>
    <mergeCell ref="F40:G40"/>
    <mergeCell ref="B18:C18"/>
    <mergeCell ref="B21:C21"/>
    <mergeCell ref="B28:C28"/>
    <mergeCell ref="B31:C31"/>
    <mergeCell ref="B33:C33"/>
    <mergeCell ref="B34:C34"/>
    <mergeCell ref="B26:C26"/>
    <mergeCell ref="B24:C24"/>
    <mergeCell ref="H2:I3"/>
    <mergeCell ref="B2:D3"/>
    <mergeCell ref="B6:C6"/>
    <mergeCell ref="B5:C5"/>
    <mergeCell ref="B12:C12"/>
    <mergeCell ref="B8:C9"/>
  </mergeCells>
  <phoneticPr fontId="3"/>
  <dataValidations count="1">
    <dataValidation type="whole" imeMode="off" operator="greaterThanOrEqual" allowBlank="1" showInputMessage="1" showErrorMessage="1" errorTitle="経費部入力エラー" error="単価、人数、個数部数、回数は「整数」で入力して下さい。「0」は入力不可。" sqref="E6:H39">
      <formula1>1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68" fitToHeight="3" orientation="portrait" r:id="rId1"/>
  <headerFooter alignWithMargins="0">
    <oddHeader>&amp;R
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O40"/>
  <sheetViews>
    <sheetView view="pageBreakPreview" zoomScale="80" zoomScaleNormal="75" zoomScaleSheetLayoutView="80" workbookViewId="0">
      <selection activeCell="D9" sqref="D9"/>
    </sheetView>
  </sheetViews>
  <sheetFormatPr defaultColWidth="9" defaultRowHeight="16.2" x14ac:dyDescent="0.2"/>
  <cols>
    <col min="1" max="1" width="3.44140625" style="1" customWidth="1"/>
    <col min="2" max="2" width="6.6640625" style="3" customWidth="1"/>
    <col min="3" max="3" width="21.44140625" style="3" customWidth="1"/>
    <col min="4" max="4" width="50.6640625" style="4" customWidth="1"/>
    <col min="5" max="5" width="12.6640625" style="4" customWidth="1"/>
    <col min="6" max="8" width="8.6640625" style="4" customWidth="1"/>
    <col min="9" max="9" width="12.6640625" style="4" customWidth="1"/>
    <col min="10" max="10" width="3.109375" style="4" customWidth="1"/>
    <col min="11" max="11" width="9" style="4"/>
    <col min="12" max="15" width="9.109375" style="4" hidden="1" customWidth="1"/>
    <col min="16" max="16384" width="9" style="4"/>
  </cols>
  <sheetData>
    <row r="1" spans="1:15" ht="19.2" x14ac:dyDescent="0.2">
      <c r="B1" s="50" t="s">
        <v>39</v>
      </c>
      <c r="C1" s="50"/>
      <c r="D1" s="50"/>
      <c r="E1" s="5"/>
      <c r="F1" s="5"/>
      <c r="G1" s="5"/>
      <c r="H1" s="49" t="s">
        <v>28</v>
      </c>
      <c r="I1" s="49"/>
    </row>
    <row r="2" spans="1:15" s="30" customFormat="1" ht="20.25" customHeight="1" x14ac:dyDescent="0.2">
      <c r="A2" s="29"/>
      <c r="B2" s="50"/>
      <c r="C2" s="50"/>
      <c r="D2" s="50"/>
      <c r="H2" s="49"/>
      <c r="I2" s="49"/>
    </row>
    <row r="3" spans="1:15" ht="6" customHeight="1" x14ac:dyDescent="0.2">
      <c r="B3" s="4"/>
    </row>
    <row r="4" spans="1:15" ht="6" customHeight="1" thickBot="1" x14ac:dyDescent="0.25"/>
    <row r="5" spans="1:15" s="11" customFormat="1" ht="45" customHeight="1" x14ac:dyDescent="0.2">
      <c r="A5" s="6"/>
      <c r="B5" s="53" t="s">
        <v>0</v>
      </c>
      <c r="C5" s="54"/>
      <c r="D5" s="7" t="s">
        <v>1</v>
      </c>
      <c r="E5" s="8" t="s">
        <v>14</v>
      </c>
      <c r="F5" s="7" t="s">
        <v>3</v>
      </c>
      <c r="G5" s="8" t="s">
        <v>4</v>
      </c>
      <c r="H5" s="7" t="s">
        <v>5</v>
      </c>
      <c r="I5" s="9" t="s">
        <v>15</v>
      </c>
      <c r="J5" s="10"/>
      <c r="K5" s="23" t="s">
        <v>16</v>
      </c>
      <c r="L5" s="3" t="s">
        <v>2</v>
      </c>
      <c r="M5" s="3" t="s">
        <v>3</v>
      </c>
      <c r="N5" s="3" t="s">
        <v>6</v>
      </c>
      <c r="O5" s="3" t="s">
        <v>5</v>
      </c>
    </row>
    <row r="6" spans="1:15" ht="33" customHeight="1" x14ac:dyDescent="0.2">
      <c r="A6" s="12"/>
      <c r="B6" s="51" t="s">
        <v>34</v>
      </c>
      <c r="C6" s="52"/>
      <c r="D6" s="35" t="s">
        <v>17</v>
      </c>
      <c r="E6" s="31">
        <v>1000</v>
      </c>
      <c r="F6" s="32">
        <v>3</v>
      </c>
      <c r="G6" s="32"/>
      <c r="H6" s="32">
        <v>50</v>
      </c>
      <c r="I6" s="33">
        <f t="shared" ref="I6:I38" si="0">IF(AND(E6="",F6="",G6="",H6=""),"",L6*M6*N6*O6)</f>
        <v>150000</v>
      </c>
      <c r="J6" s="17"/>
      <c r="K6" s="24" t="str">
        <f t="shared" ref="K6:K11" si="1">IF(E6&gt;1000,"？","OK")</f>
        <v>OK</v>
      </c>
      <c r="L6" s="1">
        <f>IF(E6="",1,E6)</f>
        <v>1000</v>
      </c>
      <c r="M6" s="1">
        <f>IF(F6="",1,F6)</f>
        <v>3</v>
      </c>
      <c r="N6" s="1">
        <f>IF(G6="",1,G6)</f>
        <v>1</v>
      </c>
      <c r="O6" s="1">
        <f>IF(H6="",1,H6)</f>
        <v>50</v>
      </c>
    </row>
    <row r="7" spans="1:15" ht="33" customHeight="1" x14ac:dyDescent="0.2">
      <c r="A7" s="12"/>
      <c r="B7" s="13" t="s">
        <v>7</v>
      </c>
      <c r="C7" s="36">
        <f>SUM(I6:I11)</f>
        <v>220000</v>
      </c>
      <c r="D7" s="35" t="s">
        <v>17</v>
      </c>
      <c r="E7" s="31">
        <v>1000</v>
      </c>
      <c r="F7" s="32">
        <v>1</v>
      </c>
      <c r="G7" s="32"/>
      <c r="H7" s="32">
        <v>40</v>
      </c>
      <c r="I7" s="33">
        <f t="shared" si="0"/>
        <v>40000</v>
      </c>
      <c r="J7" s="17"/>
      <c r="K7" s="24" t="str">
        <f t="shared" si="1"/>
        <v>OK</v>
      </c>
      <c r="L7" s="1">
        <f t="shared" ref="L7:L38" si="2">IF(E7="",1,E7)</f>
        <v>1000</v>
      </c>
      <c r="M7" s="1">
        <f t="shared" ref="M7:M38" si="3">IF(F7="",1,F7)</f>
        <v>1</v>
      </c>
      <c r="N7" s="1">
        <f t="shared" ref="N7:N38" si="4">IF(G7="",1,G7)</f>
        <v>1</v>
      </c>
      <c r="O7" s="1">
        <f t="shared" ref="O7:O38" si="5">IF(H7="",1,H7)</f>
        <v>40</v>
      </c>
    </row>
    <row r="8" spans="1:15" ht="33" customHeight="1" x14ac:dyDescent="0.2">
      <c r="A8" s="12"/>
      <c r="B8" s="69" t="s">
        <v>42</v>
      </c>
      <c r="C8" s="68"/>
      <c r="D8" s="35" t="s">
        <v>17</v>
      </c>
      <c r="E8" s="31">
        <v>1000</v>
      </c>
      <c r="F8" s="32">
        <v>3</v>
      </c>
      <c r="G8" s="32"/>
      <c r="H8" s="32">
        <v>10</v>
      </c>
      <c r="I8" s="33">
        <f t="shared" si="0"/>
        <v>30000</v>
      </c>
      <c r="J8" s="17"/>
      <c r="K8" s="24" t="str">
        <f t="shared" si="1"/>
        <v>OK</v>
      </c>
      <c r="L8" s="1">
        <f t="shared" si="2"/>
        <v>1000</v>
      </c>
      <c r="M8" s="1">
        <f t="shared" si="3"/>
        <v>3</v>
      </c>
      <c r="N8" s="1">
        <f t="shared" si="4"/>
        <v>1</v>
      </c>
      <c r="O8" s="1">
        <f t="shared" si="5"/>
        <v>10</v>
      </c>
    </row>
    <row r="9" spans="1:15" ht="33" customHeight="1" x14ac:dyDescent="0.2">
      <c r="A9" s="12"/>
      <c r="B9" s="57"/>
      <c r="C9" s="68"/>
      <c r="D9" s="35"/>
      <c r="E9" s="31"/>
      <c r="F9" s="32"/>
      <c r="G9" s="32"/>
      <c r="H9" s="32"/>
      <c r="I9" s="33" t="str">
        <f t="shared" si="0"/>
        <v/>
      </c>
      <c r="J9" s="17"/>
      <c r="K9" s="24" t="str">
        <f t="shared" si="1"/>
        <v>OK</v>
      </c>
      <c r="L9" s="1">
        <f t="shared" si="2"/>
        <v>1</v>
      </c>
      <c r="M9" s="1">
        <f t="shared" si="3"/>
        <v>1</v>
      </c>
      <c r="N9" s="1">
        <f t="shared" si="4"/>
        <v>1</v>
      </c>
      <c r="O9" s="1">
        <f t="shared" si="5"/>
        <v>1</v>
      </c>
    </row>
    <row r="10" spans="1:15" ht="33" customHeight="1" x14ac:dyDescent="0.2">
      <c r="A10" s="12"/>
      <c r="B10" s="13"/>
      <c r="C10" s="18"/>
      <c r="D10" s="35"/>
      <c r="E10" s="31"/>
      <c r="F10" s="32"/>
      <c r="G10" s="32"/>
      <c r="H10" s="32"/>
      <c r="I10" s="33" t="str">
        <f t="shared" si="0"/>
        <v/>
      </c>
      <c r="J10" s="17"/>
      <c r="K10" s="24" t="str">
        <f t="shared" si="1"/>
        <v>OK</v>
      </c>
      <c r="L10" s="1">
        <f t="shared" si="2"/>
        <v>1</v>
      </c>
      <c r="M10" s="1">
        <f t="shared" si="3"/>
        <v>1</v>
      </c>
      <c r="N10" s="1">
        <f t="shared" si="4"/>
        <v>1</v>
      </c>
      <c r="O10" s="1">
        <f t="shared" si="5"/>
        <v>1</v>
      </c>
    </row>
    <row r="11" spans="1:15" ht="33" customHeight="1" x14ac:dyDescent="0.2">
      <c r="A11" s="12"/>
      <c r="B11" s="13"/>
      <c r="C11" s="18"/>
      <c r="D11" s="35"/>
      <c r="E11" s="31"/>
      <c r="F11" s="32"/>
      <c r="G11" s="32"/>
      <c r="H11" s="32"/>
      <c r="I11" s="33" t="str">
        <f t="shared" si="0"/>
        <v/>
      </c>
      <c r="J11" s="17"/>
      <c r="K11" s="24" t="str">
        <f t="shared" si="1"/>
        <v>OK</v>
      </c>
      <c r="L11" s="1">
        <f t="shared" si="2"/>
        <v>1</v>
      </c>
      <c r="M11" s="1">
        <f t="shared" si="3"/>
        <v>1</v>
      </c>
      <c r="N11" s="1">
        <f t="shared" si="4"/>
        <v>1</v>
      </c>
      <c r="O11" s="1">
        <f t="shared" si="5"/>
        <v>1</v>
      </c>
    </row>
    <row r="12" spans="1:15" ht="33" customHeight="1" x14ac:dyDescent="0.2">
      <c r="A12" s="12"/>
      <c r="B12" s="55" t="s">
        <v>8</v>
      </c>
      <c r="C12" s="56"/>
      <c r="D12" s="35" t="s">
        <v>18</v>
      </c>
      <c r="E12" s="31">
        <v>2700</v>
      </c>
      <c r="F12" s="32"/>
      <c r="G12" s="32">
        <v>10</v>
      </c>
      <c r="H12" s="32"/>
      <c r="I12" s="33">
        <f t="shared" si="0"/>
        <v>27000</v>
      </c>
      <c r="J12" s="17"/>
      <c r="K12" s="24" t="str">
        <f t="shared" ref="K12:K17" si="6">IF(E12&gt;5000,"？","OK")</f>
        <v>OK</v>
      </c>
      <c r="L12" s="1">
        <f t="shared" si="2"/>
        <v>2700</v>
      </c>
      <c r="M12" s="1">
        <f t="shared" si="3"/>
        <v>1</v>
      </c>
      <c r="N12" s="1">
        <f t="shared" si="4"/>
        <v>10</v>
      </c>
      <c r="O12" s="1">
        <f t="shared" si="5"/>
        <v>1</v>
      </c>
    </row>
    <row r="13" spans="1:15" ht="33" customHeight="1" x14ac:dyDescent="0.2">
      <c r="A13" s="12"/>
      <c r="B13" s="13" t="s">
        <v>7</v>
      </c>
      <c r="C13" s="37">
        <f>SUM(I12:I17)</f>
        <v>46000</v>
      </c>
      <c r="D13" s="35" t="s">
        <v>19</v>
      </c>
      <c r="E13" s="31">
        <v>1500</v>
      </c>
      <c r="F13" s="32"/>
      <c r="G13" s="32">
        <v>10</v>
      </c>
      <c r="H13" s="32"/>
      <c r="I13" s="33">
        <f t="shared" si="0"/>
        <v>15000</v>
      </c>
      <c r="J13" s="17"/>
      <c r="K13" s="24" t="str">
        <f t="shared" si="6"/>
        <v>OK</v>
      </c>
      <c r="L13" s="1">
        <f t="shared" si="2"/>
        <v>1500</v>
      </c>
      <c r="M13" s="1">
        <f t="shared" si="3"/>
        <v>1</v>
      </c>
      <c r="N13" s="1">
        <f t="shared" si="4"/>
        <v>10</v>
      </c>
      <c r="O13" s="1">
        <f t="shared" si="5"/>
        <v>1</v>
      </c>
    </row>
    <row r="14" spans="1:15" ht="33" customHeight="1" x14ac:dyDescent="0.2">
      <c r="A14" s="12"/>
      <c r="B14" s="13"/>
      <c r="C14" s="18"/>
      <c r="D14" s="35" t="s">
        <v>20</v>
      </c>
      <c r="E14" s="31">
        <v>500</v>
      </c>
      <c r="F14" s="32"/>
      <c r="G14" s="32">
        <v>8</v>
      </c>
      <c r="H14" s="32"/>
      <c r="I14" s="33">
        <f t="shared" si="0"/>
        <v>4000</v>
      </c>
      <c r="J14" s="17"/>
      <c r="K14" s="24" t="str">
        <f t="shared" si="6"/>
        <v>OK</v>
      </c>
      <c r="L14" s="1">
        <f t="shared" si="2"/>
        <v>500</v>
      </c>
      <c r="M14" s="1">
        <f t="shared" si="3"/>
        <v>1</v>
      </c>
      <c r="N14" s="1">
        <f t="shared" si="4"/>
        <v>8</v>
      </c>
      <c r="O14" s="1">
        <f t="shared" si="5"/>
        <v>1</v>
      </c>
    </row>
    <row r="15" spans="1:15" ht="33" customHeight="1" x14ac:dyDescent="0.2">
      <c r="A15" s="12"/>
      <c r="B15" s="13"/>
      <c r="C15" s="18"/>
      <c r="D15" s="35"/>
      <c r="E15" s="31"/>
      <c r="F15" s="32"/>
      <c r="G15" s="32"/>
      <c r="H15" s="32"/>
      <c r="I15" s="33" t="str">
        <f t="shared" si="0"/>
        <v/>
      </c>
      <c r="J15" s="17"/>
      <c r="K15" s="24" t="str">
        <f t="shared" si="6"/>
        <v>OK</v>
      </c>
      <c r="L15" s="1">
        <f t="shared" si="2"/>
        <v>1</v>
      </c>
      <c r="M15" s="1">
        <f t="shared" si="3"/>
        <v>1</v>
      </c>
      <c r="N15" s="1">
        <f t="shared" si="4"/>
        <v>1</v>
      </c>
      <c r="O15" s="1">
        <f t="shared" si="5"/>
        <v>1</v>
      </c>
    </row>
    <row r="16" spans="1:15" ht="33" customHeight="1" x14ac:dyDescent="0.2">
      <c r="A16" s="12"/>
      <c r="B16" s="13"/>
      <c r="C16" s="18"/>
      <c r="D16" s="35"/>
      <c r="E16" s="31"/>
      <c r="F16" s="32"/>
      <c r="G16" s="32"/>
      <c r="H16" s="32"/>
      <c r="I16" s="33" t="str">
        <f t="shared" si="0"/>
        <v/>
      </c>
      <c r="J16" s="17"/>
      <c r="K16" s="24" t="str">
        <f t="shared" si="6"/>
        <v>OK</v>
      </c>
      <c r="L16" s="1">
        <f t="shared" si="2"/>
        <v>1</v>
      </c>
      <c r="M16" s="1">
        <f t="shared" si="3"/>
        <v>1</v>
      </c>
      <c r="N16" s="1">
        <f t="shared" si="4"/>
        <v>1</v>
      </c>
      <c r="O16" s="1">
        <f t="shared" si="5"/>
        <v>1</v>
      </c>
    </row>
    <row r="17" spans="1:15" ht="33" customHeight="1" x14ac:dyDescent="0.2">
      <c r="A17" s="12"/>
      <c r="B17" s="13"/>
      <c r="C17" s="18"/>
      <c r="D17" s="35"/>
      <c r="E17" s="31"/>
      <c r="F17" s="32"/>
      <c r="G17" s="32"/>
      <c r="H17" s="32"/>
      <c r="I17" s="33" t="str">
        <f t="shared" si="0"/>
        <v/>
      </c>
      <c r="J17" s="17"/>
      <c r="K17" s="24" t="str">
        <f t="shared" si="6"/>
        <v>OK</v>
      </c>
      <c r="L17" s="1">
        <f t="shared" si="2"/>
        <v>1</v>
      </c>
      <c r="M17" s="1">
        <f t="shared" si="3"/>
        <v>1</v>
      </c>
      <c r="N17" s="1">
        <f t="shared" si="4"/>
        <v>1</v>
      </c>
      <c r="O17" s="1">
        <f t="shared" si="5"/>
        <v>1</v>
      </c>
    </row>
    <row r="18" spans="1:15" ht="33" customHeight="1" x14ac:dyDescent="0.2">
      <c r="A18" s="12"/>
      <c r="B18" s="55" t="s">
        <v>9</v>
      </c>
      <c r="C18" s="56"/>
      <c r="D18" s="35" t="s">
        <v>21</v>
      </c>
      <c r="E18" s="31">
        <v>20</v>
      </c>
      <c r="F18" s="32"/>
      <c r="G18" s="32">
        <v>400</v>
      </c>
      <c r="H18" s="32"/>
      <c r="I18" s="33">
        <f t="shared" si="0"/>
        <v>8000</v>
      </c>
      <c r="J18" s="17"/>
      <c r="K18" s="24" t="str">
        <f t="shared" ref="K18:K26" si="7">IF(E18&gt;500,"？","OK")</f>
        <v>OK</v>
      </c>
      <c r="L18" s="1">
        <f t="shared" si="2"/>
        <v>20</v>
      </c>
      <c r="M18" s="1">
        <f t="shared" si="3"/>
        <v>1</v>
      </c>
      <c r="N18" s="1">
        <f t="shared" si="4"/>
        <v>400</v>
      </c>
      <c r="O18" s="1">
        <f t="shared" si="5"/>
        <v>1</v>
      </c>
    </row>
    <row r="19" spans="1:15" ht="33" customHeight="1" x14ac:dyDescent="0.2">
      <c r="A19" s="12"/>
      <c r="B19" s="13" t="s">
        <v>7</v>
      </c>
      <c r="C19" s="37">
        <f>SUM(I18:I20)</f>
        <v>10000</v>
      </c>
      <c r="D19" s="35" t="s">
        <v>22</v>
      </c>
      <c r="E19" s="31">
        <v>500</v>
      </c>
      <c r="F19" s="32"/>
      <c r="G19" s="32">
        <v>4</v>
      </c>
      <c r="H19" s="32"/>
      <c r="I19" s="33">
        <f t="shared" si="0"/>
        <v>2000</v>
      </c>
      <c r="J19" s="17"/>
      <c r="K19" s="24" t="str">
        <f t="shared" si="7"/>
        <v>OK</v>
      </c>
      <c r="L19" s="1">
        <f t="shared" si="2"/>
        <v>500</v>
      </c>
      <c r="M19" s="1">
        <f t="shared" si="3"/>
        <v>1</v>
      </c>
      <c r="N19" s="1">
        <f t="shared" si="4"/>
        <v>4</v>
      </c>
      <c r="O19" s="1">
        <f t="shared" si="5"/>
        <v>1</v>
      </c>
    </row>
    <row r="20" spans="1:15" ht="33" customHeight="1" x14ac:dyDescent="0.2">
      <c r="A20" s="12"/>
      <c r="B20" s="13"/>
      <c r="C20" s="18"/>
      <c r="D20" s="35"/>
      <c r="E20" s="31"/>
      <c r="F20" s="32"/>
      <c r="G20" s="32"/>
      <c r="H20" s="32"/>
      <c r="I20" s="33" t="str">
        <f t="shared" si="0"/>
        <v/>
      </c>
      <c r="J20" s="17"/>
      <c r="K20" s="24" t="str">
        <f t="shared" si="7"/>
        <v>OK</v>
      </c>
      <c r="L20" s="1">
        <f t="shared" si="2"/>
        <v>1</v>
      </c>
      <c r="M20" s="1">
        <f t="shared" si="3"/>
        <v>1</v>
      </c>
      <c r="N20" s="1">
        <f t="shared" si="4"/>
        <v>1</v>
      </c>
      <c r="O20" s="1">
        <f t="shared" si="5"/>
        <v>1</v>
      </c>
    </row>
    <row r="21" spans="1:15" ht="33" customHeight="1" x14ac:dyDescent="0.2">
      <c r="A21" s="12"/>
      <c r="B21" s="55" t="s">
        <v>10</v>
      </c>
      <c r="C21" s="56"/>
      <c r="D21" s="35" t="s">
        <v>23</v>
      </c>
      <c r="E21" s="31">
        <v>80</v>
      </c>
      <c r="F21" s="32"/>
      <c r="G21" s="32">
        <v>50</v>
      </c>
      <c r="H21" s="32"/>
      <c r="I21" s="33">
        <f t="shared" si="0"/>
        <v>4000</v>
      </c>
      <c r="J21" s="17"/>
      <c r="K21" s="24" t="str">
        <f t="shared" si="7"/>
        <v>OK</v>
      </c>
      <c r="L21" s="1">
        <f t="shared" si="2"/>
        <v>80</v>
      </c>
      <c r="M21" s="1">
        <f t="shared" si="3"/>
        <v>1</v>
      </c>
      <c r="N21" s="1">
        <f t="shared" si="4"/>
        <v>50</v>
      </c>
      <c r="O21" s="1">
        <f t="shared" si="5"/>
        <v>1</v>
      </c>
    </row>
    <row r="22" spans="1:15" ht="33" customHeight="1" x14ac:dyDescent="0.2">
      <c r="A22" s="12"/>
      <c r="B22" s="13" t="s">
        <v>7</v>
      </c>
      <c r="C22" s="37">
        <f>SUM(I21:I22)</f>
        <v>5000</v>
      </c>
      <c r="D22" s="35" t="s">
        <v>23</v>
      </c>
      <c r="E22" s="31">
        <v>50</v>
      </c>
      <c r="F22" s="32"/>
      <c r="G22" s="32">
        <v>20</v>
      </c>
      <c r="H22" s="32"/>
      <c r="I22" s="33">
        <f t="shared" si="0"/>
        <v>1000</v>
      </c>
      <c r="J22" s="17"/>
      <c r="K22" s="24" t="str">
        <f t="shared" si="7"/>
        <v>OK</v>
      </c>
      <c r="L22" s="1">
        <f t="shared" si="2"/>
        <v>50</v>
      </c>
      <c r="M22" s="1">
        <f t="shared" si="3"/>
        <v>1</v>
      </c>
      <c r="N22" s="1">
        <f t="shared" si="4"/>
        <v>20</v>
      </c>
      <c r="O22" s="1">
        <f t="shared" si="5"/>
        <v>1</v>
      </c>
    </row>
    <row r="23" spans="1:15" ht="33" customHeight="1" x14ac:dyDescent="0.2">
      <c r="A23" s="12"/>
      <c r="B23" s="64" t="s">
        <v>40</v>
      </c>
      <c r="C23" s="65"/>
      <c r="D23" s="38" t="s">
        <v>33</v>
      </c>
      <c r="E23" s="39">
        <v>500</v>
      </c>
      <c r="F23" s="40">
        <v>3</v>
      </c>
      <c r="G23" s="40"/>
      <c r="H23" s="40">
        <v>1</v>
      </c>
      <c r="I23" s="33">
        <f t="shared" si="0"/>
        <v>1500</v>
      </c>
      <c r="J23" s="17"/>
      <c r="K23" s="24" t="str">
        <f>IF(E23&gt;1000,"？","OK")</f>
        <v>OK</v>
      </c>
      <c r="L23" s="1">
        <f t="shared" si="2"/>
        <v>500</v>
      </c>
      <c r="M23" s="1">
        <f t="shared" si="3"/>
        <v>3</v>
      </c>
      <c r="N23" s="1">
        <f t="shared" si="4"/>
        <v>1</v>
      </c>
      <c r="O23" s="1">
        <f t="shared" si="5"/>
        <v>1</v>
      </c>
    </row>
    <row r="24" spans="1:15" ht="33" customHeight="1" x14ac:dyDescent="0.2">
      <c r="A24" s="12"/>
      <c r="B24" s="47" t="s">
        <v>41</v>
      </c>
      <c r="C24" s="45">
        <f>SUM(I23:I24)</f>
        <v>1500</v>
      </c>
      <c r="D24" s="35"/>
      <c r="E24" s="31"/>
      <c r="F24" s="32"/>
      <c r="G24" s="32"/>
      <c r="H24" s="32"/>
      <c r="I24" s="33" t="str">
        <f t="shared" si="0"/>
        <v/>
      </c>
      <c r="J24" s="17"/>
      <c r="K24" s="24" t="str">
        <f>IF(E24&gt;1000,"？","OK")</f>
        <v>OK</v>
      </c>
      <c r="L24" s="1">
        <f t="shared" si="2"/>
        <v>1</v>
      </c>
      <c r="M24" s="1">
        <f t="shared" si="3"/>
        <v>1</v>
      </c>
      <c r="N24" s="1">
        <f t="shared" si="4"/>
        <v>1</v>
      </c>
      <c r="O24" s="1">
        <f t="shared" si="5"/>
        <v>1</v>
      </c>
    </row>
    <row r="25" spans="1:15" ht="33" customHeight="1" x14ac:dyDescent="0.2">
      <c r="A25" s="12"/>
      <c r="B25" s="51" t="s">
        <v>36</v>
      </c>
      <c r="C25" s="52"/>
      <c r="D25" s="41" t="s">
        <v>37</v>
      </c>
      <c r="E25" s="42">
        <v>200</v>
      </c>
      <c r="G25" s="43">
        <v>5</v>
      </c>
      <c r="H25" s="44"/>
      <c r="I25" s="33">
        <f t="shared" si="0"/>
        <v>1000</v>
      </c>
      <c r="J25" s="17"/>
      <c r="K25" s="24" t="str">
        <f t="shared" si="7"/>
        <v>OK</v>
      </c>
      <c r="L25" s="1">
        <f t="shared" si="2"/>
        <v>200</v>
      </c>
      <c r="M25" s="1">
        <f t="shared" si="3"/>
        <v>1</v>
      </c>
      <c r="N25" s="1">
        <f t="shared" si="4"/>
        <v>5</v>
      </c>
      <c r="O25" s="1">
        <f t="shared" si="5"/>
        <v>1</v>
      </c>
    </row>
    <row r="26" spans="1:15" ht="33" customHeight="1" x14ac:dyDescent="0.2">
      <c r="A26" s="12"/>
      <c r="B26" s="13" t="s">
        <v>7</v>
      </c>
      <c r="C26" s="37">
        <f>SUM(I25:I26)</f>
        <v>1000</v>
      </c>
      <c r="D26" s="14"/>
      <c r="E26" s="15"/>
      <c r="F26" s="16"/>
      <c r="G26" s="16"/>
      <c r="H26" s="16"/>
      <c r="I26" s="33" t="str">
        <f t="shared" si="0"/>
        <v/>
      </c>
      <c r="J26" s="17"/>
      <c r="K26" s="24" t="str">
        <f t="shared" si="7"/>
        <v>OK</v>
      </c>
      <c r="L26" s="1">
        <f t="shared" si="2"/>
        <v>1</v>
      </c>
      <c r="M26" s="1">
        <f t="shared" si="3"/>
        <v>1</v>
      </c>
      <c r="N26" s="1">
        <f t="shared" si="4"/>
        <v>1</v>
      </c>
      <c r="O26" s="1">
        <f t="shared" si="5"/>
        <v>1</v>
      </c>
    </row>
    <row r="27" spans="1:15" ht="33" customHeight="1" x14ac:dyDescent="0.2">
      <c r="A27" s="12"/>
      <c r="B27" s="55" t="s">
        <v>35</v>
      </c>
      <c r="C27" s="56"/>
      <c r="D27" s="35" t="s">
        <v>27</v>
      </c>
      <c r="E27" s="31">
        <v>500</v>
      </c>
      <c r="F27" s="32"/>
      <c r="G27" s="32">
        <v>15</v>
      </c>
      <c r="H27" s="32"/>
      <c r="I27" s="33">
        <f t="shared" si="0"/>
        <v>7500</v>
      </c>
      <c r="J27" s="17"/>
      <c r="K27" s="24" t="str">
        <f>IF(E27&gt;5000,"？","OK")</f>
        <v>OK</v>
      </c>
      <c r="L27" s="1">
        <f t="shared" si="2"/>
        <v>500</v>
      </c>
      <c r="M27" s="1">
        <f t="shared" si="3"/>
        <v>1</v>
      </c>
      <c r="N27" s="1">
        <f t="shared" si="4"/>
        <v>15</v>
      </c>
      <c r="O27" s="1">
        <f t="shared" si="5"/>
        <v>1</v>
      </c>
    </row>
    <row r="28" spans="1:15" ht="33" customHeight="1" x14ac:dyDescent="0.2">
      <c r="A28" s="12"/>
      <c r="B28" s="13" t="s">
        <v>7</v>
      </c>
      <c r="C28" s="37">
        <f>SUM(I27:I29)</f>
        <v>7500</v>
      </c>
      <c r="D28" s="35"/>
      <c r="E28" s="31"/>
      <c r="F28" s="32"/>
      <c r="G28" s="32"/>
      <c r="H28" s="32"/>
      <c r="I28" s="33" t="str">
        <f t="shared" si="0"/>
        <v/>
      </c>
      <c r="J28" s="17"/>
      <c r="K28" s="24" t="str">
        <f>IF(E28&gt;5000,"？","OK")</f>
        <v>OK</v>
      </c>
      <c r="L28" s="1">
        <f t="shared" si="2"/>
        <v>1</v>
      </c>
      <c r="M28" s="1">
        <f t="shared" si="3"/>
        <v>1</v>
      </c>
      <c r="N28" s="1">
        <f t="shared" si="4"/>
        <v>1</v>
      </c>
      <c r="O28" s="1">
        <f t="shared" si="5"/>
        <v>1</v>
      </c>
    </row>
    <row r="29" spans="1:15" ht="33" customHeight="1" x14ac:dyDescent="0.2">
      <c r="A29" s="12"/>
      <c r="B29" s="13"/>
      <c r="C29" s="18"/>
      <c r="D29" s="35"/>
      <c r="E29" s="31"/>
      <c r="F29" s="32"/>
      <c r="G29" s="32"/>
      <c r="H29" s="32"/>
      <c r="I29" s="33" t="str">
        <f t="shared" si="0"/>
        <v/>
      </c>
      <c r="J29" s="17"/>
      <c r="K29" s="24" t="str">
        <f>IF(E29&gt;5000,"？","OK")</f>
        <v>OK</v>
      </c>
      <c r="L29" s="1">
        <f t="shared" si="2"/>
        <v>1</v>
      </c>
      <c r="M29" s="1">
        <f t="shared" si="3"/>
        <v>1</v>
      </c>
      <c r="N29" s="1">
        <f t="shared" si="4"/>
        <v>1</v>
      </c>
      <c r="O29" s="1">
        <f t="shared" si="5"/>
        <v>1</v>
      </c>
    </row>
    <row r="30" spans="1:15" ht="33" customHeight="1" x14ac:dyDescent="0.2">
      <c r="A30" s="12"/>
      <c r="B30" s="55" t="s">
        <v>11</v>
      </c>
      <c r="C30" s="56"/>
      <c r="D30" s="35" t="s">
        <v>24</v>
      </c>
      <c r="E30" s="31">
        <v>100</v>
      </c>
      <c r="F30" s="32">
        <v>4</v>
      </c>
      <c r="G30" s="32"/>
      <c r="H30" s="32">
        <v>10</v>
      </c>
      <c r="I30" s="33">
        <f t="shared" si="0"/>
        <v>4000</v>
      </c>
      <c r="J30" s="17"/>
      <c r="K30" s="24" t="str">
        <f>IF(E30&gt;300,"？","OK")</f>
        <v>OK</v>
      </c>
      <c r="L30" s="1">
        <f t="shared" si="2"/>
        <v>100</v>
      </c>
      <c r="M30" s="1">
        <f t="shared" si="3"/>
        <v>4</v>
      </c>
      <c r="N30" s="1">
        <f t="shared" si="4"/>
        <v>1</v>
      </c>
      <c r="O30" s="1">
        <f t="shared" si="5"/>
        <v>10</v>
      </c>
    </row>
    <row r="31" spans="1:15" ht="33" customHeight="1" x14ac:dyDescent="0.2">
      <c r="A31" s="12"/>
      <c r="B31" s="13" t="s">
        <v>7</v>
      </c>
      <c r="C31" s="37">
        <f>SUM(I30:I32)</f>
        <v>4000</v>
      </c>
      <c r="D31" s="35"/>
      <c r="E31" s="31"/>
      <c r="F31" s="32"/>
      <c r="G31" s="32"/>
      <c r="H31" s="32"/>
      <c r="I31" s="33" t="str">
        <f t="shared" si="0"/>
        <v/>
      </c>
      <c r="J31" s="17"/>
      <c r="K31" s="24" t="str">
        <f>IF(E31&gt;300,"？","OK")</f>
        <v>OK</v>
      </c>
      <c r="L31" s="1">
        <f t="shared" si="2"/>
        <v>1</v>
      </c>
      <c r="M31" s="1">
        <f t="shared" si="3"/>
        <v>1</v>
      </c>
      <c r="N31" s="1">
        <f t="shared" si="4"/>
        <v>1</v>
      </c>
      <c r="O31" s="1">
        <f t="shared" si="5"/>
        <v>1</v>
      </c>
    </row>
    <row r="32" spans="1:15" ht="33" customHeight="1" x14ac:dyDescent="0.2">
      <c r="A32" s="12"/>
      <c r="B32" s="62" t="s">
        <v>29</v>
      </c>
      <c r="C32" s="63"/>
      <c r="D32" s="35"/>
      <c r="E32" s="31"/>
      <c r="F32" s="32"/>
      <c r="G32" s="32"/>
      <c r="H32" s="32"/>
      <c r="I32" s="33" t="str">
        <f t="shared" si="0"/>
        <v/>
      </c>
      <c r="J32" s="17"/>
      <c r="K32" s="24" t="str">
        <f>IF(E32&gt;300,"？","OK")</f>
        <v>OK</v>
      </c>
      <c r="L32" s="1">
        <f t="shared" si="2"/>
        <v>1</v>
      </c>
      <c r="M32" s="1">
        <f t="shared" si="3"/>
        <v>1</v>
      </c>
      <c r="N32" s="1">
        <f t="shared" si="4"/>
        <v>1</v>
      </c>
      <c r="O32" s="1">
        <f t="shared" si="5"/>
        <v>1</v>
      </c>
    </row>
    <row r="33" spans="1:15" ht="33" customHeight="1" x14ac:dyDescent="0.2">
      <c r="A33" s="12"/>
      <c r="B33" s="55" t="s">
        <v>12</v>
      </c>
      <c r="C33" s="56"/>
      <c r="D33" s="35" t="s">
        <v>25</v>
      </c>
      <c r="E33" s="31">
        <v>2000</v>
      </c>
      <c r="F33" s="32"/>
      <c r="G33" s="32">
        <v>10</v>
      </c>
      <c r="H33" s="32"/>
      <c r="I33" s="33">
        <f t="shared" si="0"/>
        <v>20000</v>
      </c>
      <c r="J33" s="17"/>
      <c r="K33" s="24" t="str">
        <f t="shared" ref="K33:K38" si="8">IF(E33&gt;5000,"？","OK")</f>
        <v>OK</v>
      </c>
      <c r="L33" s="1">
        <f t="shared" si="2"/>
        <v>2000</v>
      </c>
      <c r="M33" s="1">
        <f t="shared" si="3"/>
        <v>1</v>
      </c>
      <c r="N33" s="1">
        <f t="shared" si="4"/>
        <v>10</v>
      </c>
      <c r="O33" s="1">
        <f t="shared" si="5"/>
        <v>1</v>
      </c>
    </row>
    <row r="34" spans="1:15" ht="33" customHeight="1" x14ac:dyDescent="0.2">
      <c r="A34" s="12"/>
      <c r="B34" s="13" t="s">
        <v>7</v>
      </c>
      <c r="C34" s="37">
        <f>SUM(I33:I38)</f>
        <v>65000</v>
      </c>
      <c r="D34" s="35" t="s">
        <v>26</v>
      </c>
      <c r="E34" s="31">
        <v>3000</v>
      </c>
      <c r="F34" s="32"/>
      <c r="G34" s="32">
        <v>10</v>
      </c>
      <c r="H34" s="32"/>
      <c r="I34" s="33">
        <f t="shared" si="0"/>
        <v>30000</v>
      </c>
      <c r="J34" s="17"/>
      <c r="K34" s="24" t="str">
        <f t="shared" si="8"/>
        <v>OK</v>
      </c>
      <c r="L34" s="1">
        <f t="shared" si="2"/>
        <v>3000</v>
      </c>
      <c r="M34" s="1">
        <f t="shared" si="3"/>
        <v>1</v>
      </c>
      <c r="N34" s="1">
        <f t="shared" si="4"/>
        <v>10</v>
      </c>
      <c r="O34" s="1">
        <f t="shared" si="5"/>
        <v>1</v>
      </c>
    </row>
    <row r="35" spans="1:15" ht="33" customHeight="1" x14ac:dyDescent="0.2">
      <c r="A35" s="12"/>
      <c r="B35" s="13"/>
      <c r="C35" s="18"/>
      <c r="D35" s="35" t="s">
        <v>30</v>
      </c>
      <c r="E35" s="31">
        <v>1000</v>
      </c>
      <c r="F35" s="32"/>
      <c r="G35" s="32">
        <v>5</v>
      </c>
      <c r="H35" s="32"/>
      <c r="I35" s="33">
        <f t="shared" si="0"/>
        <v>5000</v>
      </c>
      <c r="J35" s="17"/>
      <c r="K35" s="24" t="str">
        <f t="shared" si="8"/>
        <v>OK</v>
      </c>
      <c r="L35" s="1">
        <f t="shared" si="2"/>
        <v>1000</v>
      </c>
      <c r="M35" s="1">
        <f t="shared" si="3"/>
        <v>1</v>
      </c>
      <c r="N35" s="1">
        <f t="shared" si="4"/>
        <v>5</v>
      </c>
      <c r="O35" s="1">
        <f t="shared" si="5"/>
        <v>1</v>
      </c>
    </row>
    <row r="36" spans="1:15" ht="33" customHeight="1" x14ac:dyDescent="0.2">
      <c r="A36" s="12"/>
      <c r="B36" s="13"/>
      <c r="C36" s="18"/>
      <c r="D36" s="35" t="s">
        <v>31</v>
      </c>
      <c r="E36" s="31">
        <v>1000</v>
      </c>
      <c r="F36" s="32"/>
      <c r="G36" s="32">
        <v>5</v>
      </c>
      <c r="H36" s="32"/>
      <c r="I36" s="33">
        <f t="shared" si="0"/>
        <v>5000</v>
      </c>
      <c r="J36" s="17"/>
      <c r="K36" s="24" t="str">
        <f t="shared" si="8"/>
        <v>OK</v>
      </c>
      <c r="L36" s="1">
        <f t="shared" si="2"/>
        <v>1000</v>
      </c>
      <c r="M36" s="1">
        <f t="shared" si="3"/>
        <v>1</v>
      </c>
      <c r="N36" s="1">
        <f t="shared" si="4"/>
        <v>5</v>
      </c>
      <c r="O36" s="1">
        <f t="shared" si="5"/>
        <v>1</v>
      </c>
    </row>
    <row r="37" spans="1:15" ht="33" customHeight="1" x14ac:dyDescent="0.2">
      <c r="A37" s="12"/>
      <c r="B37" s="13"/>
      <c r="C37" s="18"/>
      <c r="D37" s="35" t="s">
        <v>32</v>
      </c>
      <c r="E37" s="31">
        <v>1000</v>
      </c>
      <c r="F37" s="32"/>
      <c r="G37" s="32">
        <v>5</v>
      </c>
      <c r="H37" s="32"/>
      <c r="I37" s="33">
        <f t="shared" si="0"/>
        <v>5000</v>
      </c>
      <c r="J37" s="17"/>
      <c r="K37" s="24" t="str">
        <f t="shared" si="8"/>
        <v>OK</v>
      </c>
      <c r="L37" s="1">
        <f t="shared" si="2"/>
        <v>1000</v>
      </c>
      <c r="M37" s="1">
        <f t="shared" si="3"/>
        <v>1</v>
      </c>
      <c r="N37" s="1">
        <f t="shared" si="4"/>
        <v>5</v>
      </c>
      <c r="O37" s="1">
        <f t="shared" si="5"/>
        <v>1</v>
      </c>
    </row>
    <row r="38" spans="1:15" ht="33" customHeight="1" thickBot="1" x14ac:dyDescent="0.25">
      <c r="A38" s="12"/>
      <c r="B38" s="13"/>
      <c r="C38" s="18"/>
      <c r="D38" s="35"/>
      <c r="E38" s="31"/>
      <c r="F38" s="32"/>
      <c r="G38" s="32"/>
      <c r="H38" s="32"/>
      <c r="I38" s="33" t="str">
        <f t="shared" si="0"/>
        <v/>
      </c>
      <c r="J38" s="17"/>
      <c r="K38" s="24" t="str">
        <f t="shared" si="8"/>
        <v>OK</v>
      </c>
      <c r="L38" s="1">
        <f t="shared" si="2"/>
        <v>1</v>
      </c>
      <c r="M38" s="1">
        <f t="shared" si="3"/>
        <v>1</v>
      </c>
      <c r="N38" s="1">
        <f t="shared" si="4"/>
        <v>1</v>
      </c>
      <c r="O38" s="1">
        <f t="shared" si="5"/>
        <v>1</v>
      </c>
    </row>
    <row r="39" spans="1:15" ht="33" customHeight="1" x14ac:dyDescent="0.2">
      <c r="A39" s="12"/>
      <c r="B39" s="19"/>
      <c r="C39" s="20"/>
      <c r="D39" s="26"/>
      <c r="E39" s="34"/>
      <c r="F39" s="67" t="s">
        <v>13</v>
      </c>
      <c r="G39" s="67"/>
      <c r="H39" s="66">
        <f>SUM(I6:I38)</f>
        <v>360000</v>
      </c>
      <c r="I39" s="66"/>
      <c r="J39" s="21"/>
      <c r="L39" s="1"/>
      <c r="M39" s="1"/>
      <c r="N39" s="1"/>
      <c r="O39" s="1"/>
    </row>
    <row r="40" spans="1:15" ht="30" customHeight="1" x14ac:dyDescent="0.2">
      <c r="E40" s="22"/>
      <c r="F40" s="22"/>
      <c r="G40" s="22"/>
      <c r="H40" s="22"/>
      <c r="I40" s="22"/>
      <c r="J40" s="22"/>
    </row>
  </sheetData>
  <sheetProtection formatCells="0"/>
  <mergeCells count="16">
    <mergeCell ref="B12:C12"/>
    <mergeCell ref="B33:C33"/>
    <mergeCell ref="B1:D2"/>
    <mergeCell ref="H1:I2"/>
    <mergeCell ref="B6:C6"/>
    <mergeCell ref="B5:C5"/>
    <mergeCell ref="B8:C9"/>
    <mergeCell ref="B32:C32"/>
    <mergeCell ref="H39:I39"/>
    <mergeCell ref="F39:G39"/>
    <mergeCell ref="B18:C18"/>
    <mergeCell ref="B21:C21"/>
    <mergeCell ref="B27:C27"/>
    <mergeCell ref="B30:C30"/>
    <mergeCell ref="B25:C25"/>
    <mergeCell ref="B23:C23"/>
  </mergeCells>
  <phoneticPr fontId="3"/>
  <dataValidations count="1">
    <dataValidation type="whole" operator="greaterThanOrEqual" allowBlank="1" showInputMessage="1" showErrorMessage="1" errorTitle="経費部入力エラー" error="単価、人数、個数部数、回数は「整数」で入力して下さい。" sqref="G25 E25 E26:G38 H6:H38 E6:G24">
      <formula1>0</formula1>
    </dataValidation>
  </dataValidations>
  <printOptions horizontalCentered="1"/>
  <pageMargins left="0.39370078740157483" right="0.19685039370078741" top="0.39370078740157483" bottom="0.19685039370078741" header="0.19685039370078741" footer="0.51181102362204722"/>
  <pageSetup paperSize="9" scale="69" fitToHeight="3" orientation="portrait" r:id="rId1"/>
  <headerFooter alignWithMargins="0">
    <oddHeader>&amp;R&amp;"HG創英角ﾎﾟｯﾌﾟ体,標準"&amp;14記入例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事業経費予算書（様式３ )</vt:lpstr>
      <vt:lpstr>事業経費予算書（様式３記入例）</vt:lpstr>
      <vt:lpstr>'事業経費予算書（様式３ )'!Print_Area</vt:lpstr>
      <vt:lpstr>'事業経費予算書（様式３記入例）'!Print_Area</vt:lpstr>
      <vt:lpstr>'事業経費予算書（様式３ )'!Print_Titles</vt:lpstr>
      <vt:lpstr>'事業経費予算書（様式３記入例）'!Print_Titles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聡</dc:creator>
  <cp:lastModifiedBy>豊中市</cp:lastModifiedBy>
  <cp:lastPrinted>2022-02-26T05:53:50Z</cp:lastPrinted>
  <dcterms:created xsi:type="dcterms:W3CDTF">2005-01-27T11:23:03Z</dcterms:created>
  <dcterms:modified xsi:type="dcterms:W3CDTF">2022-02-26T06:00:50Z</dcterms:modified>
</cp:coreProperties>
</file>