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pi.box.com/wopi/files/2043720779758/WOPIServiceId_TP_BOX_2/WOPIUserId_-/"/>
    </mc:Choice>
  </mc:AlternateContent>
  <xr:revisionPtr revIDLastSave="98" documentId="11_4F16EE2C482E72B20543B79166FE22ECD45A3513" xr6:coauthVersionLast="47" xr6:coauthVersionMax="47" xr10:uidLastSave="{3450AF9B-5EE8-40BE-8168-B35D52690487}"/>
  <bookViews>
    <workbookView xWindow="-98" yWindow="-98" windowWidth="21795" windowHeight="13875" tabRatio="845" firstSheet="7" activeTab="12" xr2:uid="{00000000-000D-0000-FFFF-FFFF00000000}"/>
  </bookViews>
  <sheets>
    <sheet name="注意事項等" sheetId="23" r:id="rId1"/>
    <sheet name="【様式１】選挙運動費用収支報告書（表紙）" sheetId="20" r:id="rId2"/>
    <sheet name="【様式２】収入の部" sheetId="12" r:id="rId3"/>
    <sheet name="【様式4】支出費目別集計表" sheetId="22" r:id="rId4"/>
    <sheet name="【様式5-1】人件費" sheetId="3" r:id="rId5"/>
    <sheet name="【様式5-2の1】家屋費（選挙事務所費）" sheetId="5" r:id="rId6"/>
    <sheet name="【様式5-2の2】家屋費（集合会場費）" sheetId="17" r:id="rId7"/>
    <sheet name="【様式5-3】通信費" sheetId="13" r:id="rId8"/>
    <sheet name="【様式5-4】交通費" sheetId="7" r:id="rId9"/>
    <sheet name="【様式5-5】印刷費" sheetId="14" r:id="rId10"/>
    <sheet name="【様式5-6】広告費" sheetId="8" r:id="rId11"/>
    <sheet name="【様式5-7】文具費" sheetId="15" r:id="rId12"/>
    <sheet name="【様式5-8】食料費" sheetId="6" r:id="rId13"/>
    <sheet name="【様式5-9】休泊費" sheetId="9" r:id="rId14"/>
    <sheet name="【様式5-10】雑費" sheetId="10" r:id="rId15"/>
    <sheet name="【様式6】支出の部（計）" sheetId="4" r:id="rId16"/>
    <sheet name="【様式7】領収書等を徴し難い事情があった支出の明細書" sheetId="18" r:id="rId17"/>
    <sheet name="【様式8】振込明細書に係る支出目的書" sheetId="21" r:id="rId18"/>
  </sheets>
  <definedNames>
    <definedName name="_xlnm.Print_Area" localSheetId="1">'【様式１】選挙運動費用収支報告書（表紙）'!$A$1:$AC$30</definedName>
    <definedName name="_xlnm.Print_Area" localSheetId="2">【様式２】収入の部!$A$1:$L$116</definedName>
    <definedName name="_xlnm.Print_Area" localSheetId="3">【様式4】支出費目別集計表!$A$1:$M$60</definedName>
    <definedName name="_xlnm.Print_Area" localSheetId="4">'【様式5-1】人件費'!$A$1:$K$108</definedName>
    <definedName name="_xlnm.Print_Area" localSheetId="14">'【様式5-10】雑費'!$A$1:$K$135</definedName>
    <definedName name="_xlnm.Print_Area" localSheetId="5">'【様式5-2の1】家屋費（選挙事務所費）'!$A$1:$K$108</definedName>
    <definedName name="_xlnm.Print_Area" localSheetId="6">'【様式5-2の2】家屋費（集合会場費）'!$A$1:$K$108</definedName>
    <definedName name="_xlnm.Print_Area" localSheetId="7">'【様式5-3】通信費'!$A$1:$K$108</definedName>
    <definedName name="_xlnm.Print_Area" localSheetId="8">'【様式5-4】交通費'!$A$1:$K$108</definedName>
    <definedName name="_xlnm.Print_Area" localSheetId="9">'【様式5-5】印刷費'!$A$1:$K$108</definedName>
    <definedName name="_xlnm.Print_Area" localSheetId="10">'【様式5-6】広告費'!$A$1:$K$108</definedName>
    <definedName name="_xlnm.Print_Area" localSheetId="11">'【様式5-7】文具費'!$A$1:$K$108</definedName>
    <definedName name="_xlnm.Print_Area" localSheetId="12">'【様式5-8】食料費'!$A$1:$K$135</definedName>
    <definedName name="_xlnm.Print_Area" localSheetId="13">'【様式5-9】休泊費'!$A$1:$K$108</definedName>
    <definedName name="_xlnm.Print_Area" localSheetId="15">'【様式6】支出の部（計）'!$A$1:$L$124</definedName>
    <definedName name="_xlnm.Print_Area" localSheetId="16">【様式7】領収書等を徴し難い事情があった支出の明細書!$A$1:$N$25</definedName>
    <definedName name="_xlnm.Print_Area" localSheetId="17">【様式8】振込明細書に係る支出目的書!$A$1:$S$25</definedName>
    <definedName name="_xlnm.Print_Area" localSheetId="0">注意事項等!$A$1:$AZ$33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C78" i="12"/>
  <c r="C77" i="12"/>
  <c r="C20" i="12"/>
  <c r="C52" i="12" s="1"/>
  <c r="C19" i="12"/>
  <c r="C25" i="12" s="1"/>
  <c r="C26" i="12" l="1"/>
  <c r="C27" i="12" s="1"/>
  <c r="C21" i="12"/>
  <c r="C51" i="12"/>
  <c r="C53" i="12" s="1"/>
  <c r="C79" i="12"/>
  <c r="C107" i="12"/>
  <c r="C106" i="12"/>
  <c r="C108" i="12" s="1"/>
  <c r="C49" i="12"/>
  <c r="C55" i="12" s="1"/>
  <c r="C81" i="12" s="1"/>
  <c r="C84" i="12" s="1"/>
  <c r="C110" i="12" s="1"/>
  <c r="C48" i="12"/>
  <c r="C54" i="12" l="1"/>
  <c r="C113" i="12"/>
  <c r="C80" i="12"/>
  <c r="C56" i="12"/>
  <c r="C50" i="12"/>
  <c r="H59" i="22"/>
  <c r="E59" i="22"/>
  <c r="H58" i="22"/>
  <c r="E58" i="22"/>
  <c r="H57" i="22"/>
  <c r="E57" i="22"/>
  <c r="H56" i="22"/>
  <c r="E56" i="22"/>
  <c r="K56" i="22" s="1"/>
  <c r="H55" i="22"/>
  <c r="E55" i="22"/>
  <c r="H54" i="22"/>
  <c r="E54" i="22"/>
  <c r="K54" i="22" s="1"/>
  <c r="H53" i="22"/>
  <c r="K53" i="22" s="1"/>
  <c r="E53" i="22"/>
  <c r="H52" i="22"/>
  <c r="E52" i="22"/>
  <c r="K52" i="22" s="1"/>
  <c r="H51" i="22"/>
  <c r="E51" i="22"/>
  <c r="H50" i="22"/>
  <c r="E50" i="22"/>
  <c r="E49" i="22" s="1"/>
  <c r="H48" i="22"/>
  <c r="E48" i="22"/>
  <c r="K50" i="22"/>
  <c r="H44" i="22"/>
  <c r="H43" i="22"/>
  <c r="H42" i="22"/>
  <c r="H41" i="22"/>
  <c r="H40" i="22"/>
  <c r="H39" i="22"/>
  <c r="H38" i="22"/>
  <c r="H37" i="22"/>
  <c r="H36" i="22"/>
  <c r="H35" i="22"/>
  <c r="H33" i="22"/>
  <c r="E33" i="22"/>
  <c r="K33" i="22" s="1"/>
  <c r="E44" i="22"/>
  <c r="E43" i="22"/>
  <c r="E42" i="22"/>
  <c r="K42" i="22" s="1"/>
  <c r="E41" i="22"/>
  <c r="K41" i="22" s="1"/>
  <c r="E40" i="22"/>
  <c r="E39" i="22"/>
  <c r="E38" i="22"/>
  <c r="E37" i="22"/>
  <c r="E36" i="22"/>
  <c r="E35" i="22"/>
  <c r="E34" i="22" s="1"/>
  <c r="H29" i="22"/>
  <c r="E29" i="22"/>
  <c r="H28" i="22"/>
  <c r="E28" i="22"/>
  <c r="H27" i="22"/>
  <c r="E27" i="22"/>
  <c r="H26" i="22"/>
  <c r="E26" i="22"/>
  <c r="H25" i="22"/>
  <c r="E25" i="22"/>
  <c r="H24" i="22"/>
  <c r="E24" i="22"/>
  <c r="H23" i="22"/>
  <c r="E23" i="22"/>
  <c r="H22" i="22"/>
  <c r="E22" i="22"/>
  <c r="H21" i="22"/>
  <c r="E21" i="22"/>
  <c r="H20" i="22"/>
  <c r="K37" i="22" l="1"/>
  <c r="K38" i="22"/>
  <c r="K36" i="22"/>
  <c r="K40" i="22"/>
  <c r="K44" i="22"/>
  <c r="C82" i="12"/>
  <c r="C83" i="12"/>
  <c r="C85" i="12" s="1"/>
  <c r="K55" i="22"/>
  <c r="K59" i="22"/>
  <c r="K48" i="22"/>
  <c r="K58" i="22"/>
  <c r="K57" i="22"/>
  <c r="K51" i="22"/>
  <c r="H49" i="22"/>
  <c r="K49" i="22" s="1"/>
  <c r="E60" i="22"/>
  <c r="K35" i="22"/>
  <c r="H34" i="22"/>
  <c r="K34" i="22" s="1"/>
  <c r="K43" i="22"/>
  <c r="K39" i="22"/>
  <c r="E45" i="22"/>
  <c r="E20" i="22"/>
  <c r="E19" i="22" s="1"/>
  <c r="H3" i="22"/>
  <c r="E3" i="22"/>
  <c r="H19" i="22"/>
  <c r="H18" i="22"/>
  <c r="H30" i="22" s="1"/>
  <c r="E18" i="22"/>
  <c r="K29" i="22"/>
  <c r="K28" i="22"/>
  <c r="K27" i="22"/>
  <c r="K26" i="22"/>
  <c r="K25" i="22"/>
  <c r="K24" i="22"/>
  <c r="K23" i="22"/>
  <c r="K22" i="22"/>
  <c r="K21" i="22"/>
  <c r="H14" i="22"/>
  <c r="E14" i="22"/>
  <c r="K3" i="22"/>
  <c r="H13" i="22"/>
  <c r="E13" i="22"/>
  <c r="K13" i="22" s="1"/>
  <c r="H12" i="22"/>
  <c r="E12" i="22"/>
  <c r="H11" i="22"/>
  <c r="E11" i="22"/>
  <c r="K11" i="22" s="1"/>
  <c r="H10" i="22"/>
  <c r="E10" i="22"/>
  <c r="H9" i="22"/>
  <c r="E9" i="22"/>
  <c r="K9" i="22" s="1"/>
  <c r="H8" i="22"/>
  <c r="E8" i="22"/>
  <c r="H7" i="22"/>
  <c r="E7" i="22"/>
  <c r="K7" i="22" s="1"/>
  <c r="H6" i="22"/>
  <c r="E6" i="22"/>
  <c r="K6" i="22" s="1"/>
  <c r="H5" i="22"/>
  <c r="K14" i="22"/>
  <c r="E5" i="22"/>
  <c r="E30" i="22" l="1"/>
  <c r="K60" i="22"/>
  <c r="H60" i="22"/>
  <c r="H45" i="22"/>
  <c r="E4" i="22"/>
  <c r="H4" i="22"/>
  <c r="H15" i="22" s="1"/>
  <c r="K45" i="22"/>
  <c r="K5" i="22"/>
  <c r="K18" i="22"/>
  <c r="K12" i="22"/>
  <c r="K10" i="22"/>
  <c r="E15" i="22"/>
  <c r="K8" i="22"/>
  <c r="K20" i="22"/>
  <c r="K4" i="22" l="1"/>
  <c r="K15" i="22" s="1"/>
  <c r="K19" i="22"/>
  <c r="K30" i="22" s="1"/>
  <c r="C109" i="12" l="1"/>
  <c r="O11" i="21"/>
  <c r="O17" i="21"/>
  <c r="C13" i="21"/>
  <c r="H11" i="21"/>
  <c r="F11" i="21"/>
  <c r="D11" i="21"/>
  <c r="L16" i="18"/>
  <c r="I16" i="18"/>
  <c r="G16" i="18"/>
  <c r="E16" i="18"/>
  <c r="C111" i="12" l="1"/>
  <c r="C112" i="12"/>
  <c r="C114" i="12" s="1"/>
  <c r="K20" i="18"/>
  <c r="K18" i="18"/>
  <c r="M133" i="10" l="1"/>
  <c r="M132" i="10"/>
  <c r="M134" i="10" s="1"/>
  <c r="M106" i="10"/>
  <c r="M105" i="10"/>
  <c r="M107" i="10" s="1"/>
  <c r="M79" i="10"/>
  <c r="M78" i="10"/>
  <c r="M80" i="10" s="1"/>
  <c r="M51" i="10"/>
  <c r="M50" i="10"/>
  <c r="M52" i="10" s="1"/>
  <c r="M25" i="10"/>
  <c r="M24" i="10"/>
  <c r="M106" i="9"/>
  <c r="M105" i="9"/>
  <c r="M107" i="9" s="1"/>
  <c r="M79" i="9"/>
  <c r="M78" i="9"/>
  <c r="M80" i="9" s="1"/>
  <c r="M52" i="9"/>
  <c r="M51" i="9"/>
  <c r="M53" i="9" s="1"/>
  <c r="M25" i="9"/>
  <c r="M24" i="9"/>
  <c r="M26" i="9" s="1"/>
  <c r="M133" i="6"/>
  <c r="M132" i="6"/>
  <c r="M134" i="6" s="1"/>
  <c r="M106" i="6"/>
  <c r="M105" i="6"/>
  <c r="M79" i="6"/>
  <c r="M78" i="6"/>
  <c r="M80" i="6" s="1"/>
  <c r="M51" i="6"/>
  <c r="M50" i="6"/>
  <c r="M25" i="6"/>
  <c r="M24" i="6"/>
  <c r="M26" i="6" s="1"/>
  <c r="M106" i="15"/>
  <c r="M105" i="15"/>
  <c r="M107" i="15" s="1"/>
  <c r="M79" i="15"/>
  <c r="M78" i="15"/>
  <c r="M80" i="15" s="1"/>
  <c r="M52" i="15"/>
  <c r="M51" i="15"/>
  <c r="M53" i="15" s="1"/>
  <c r="M25" i="15"/>
  <c r="M24" i="15"/>
  <c r="M26" i="15" s="1"/>
  <c r="M106" i="8"/>
  <c r="M105" i="8"/>
  <c r="M107" i="8" s="1"/>
  <c r="M79" i="8"/>
  <c r="M78" i="8"/>
  <c r="M80" i="8" s="1"/>
  <c r="M51" i="8"/>
  <c r="M25" i="8"/>
  <c r="M26" i="8" s="1"/>
  <c r="M24" i="8"/>
  <c r="M106" i="14"/>
  <c r="M107" i="14" s="1"/>
  <c r="M105" i="14"/>
  <c r="M79" i="14"/>
  <c r="M80" i="14" s="1"/>
  <c r="M78" i="14"/>
  <c r="M52" i="14"/>
  <c r="M51" i="14"/>
  <c r="M53" i="14" s="1"/>
  <c r="M25" i="14"/>
  <c r="M24" i="14"/>
  <c r="M26" i="14" s="1"/>
  <c r="M26" i="10" l="1"/>
  <c r="M52" i="6"/>
  <c r="M107" i="6"/>
  <c r="M106" i="7"/>
  <c r="M105" i="7"/>
  <c r="M107" i="7" s="1"/>
  <c r="M79" i="7"/>
  <c r="M78" i="7"/>
  <c r="M80" i="7" s="1"/>
  <c r="M52" i="7"/>
  <c r="M51" i="7"/>
  <c r="M53" i="7" s="1"/>
  <c r="M25" i="7"/>
  <c r="M24" i="7"/>
  <c r="M26" i="7" s="1"/>
  <c r="M106" i="13"/>
  <c r="M105" i="13"/>
  <c r="M107" i="13" s="1"/>
  <c r="M79" i="13"/>
  <c r="M78" i="13"/>
  <c r="M80" i="13" s="1"/>
  <c r="M52" i="13"/>
  <c r="M51" i="13"/>
  <c r="M53" i="13" s="1"/>
  <c r="M25" i="13"/>
  <c r="M24" i="13"/>
  <c r="M26" i="13" s="1"/>
  <c r="M106" i="17" l="1"/>
  <c r="M79" i="17"/>
  <c r="M78" i="17"/>
  <c r="M80" i="17" s="1"/>
  <c r="M52" i="17"/>
  <c r="M51" i="17"/>
  <c r="M25" i="17"/>
  <c r="M24" i="17"/>
  <c r="M26" i="17" s="1"/>
  <c r="M106" i="5"/>
  <c r="M105" i="5"/>
  <c r="M107" i="5" s="1"/>
  <c r="M79" i="5"/>
  <c r="M78" i="5"/>
  <c r="M80" i="5" s="1"/>
  <c r="M52" i="5"/>
  <c r="M51" i="5"/>
  <c r="M53" i="5" s="1"/>
  <c r="M25" i="5"/>
  <c r="M24" i="5"/>
  <c r="M26" i="5" s="1"/>
  <c r="M25" i="3"/>
  <c r="M24" i="3"/>
  <c r="M53" i="17" l="1"/>
  <c r="M26" i="3"/>
  <c r="E28" i="12"/>
  <c r="K22" i="18" l="1"/>
  <c r="E84" i="4"/>
  <c r="E53" i="4"/>
  <c r="E115" i="4" s="1"/>
  <c r="M52" i="3" l="1"/>
  <c r="M51" i="3"/>
  <c r="E57" i="12" l="1"/>
  <c r="M52" i="8" l="1"/>
  <c r="C135" i="10" l="1"/>
  <c r="M135" i="10" s="1"/>
  <c r="C108" i="10"/>
  <c r="M108" i="10" s="1"/>
  <c r="C81" i="10" l="1"/>
  <c r="M81" i="10" s="1"/>
  <c r="C53" i="10" l="1"/>
  <c r="E85" i="4"/>
  <c r="E54" i="4"/>
  <c r="E116" i="4" s="1"/>
  <c r="K24" i="18"/>
  <c r="C54" i="14"/>
  <c r="M54" i="14" s="1"/>
  <c r="C81" i="17"/>
  <c r="M81" i="17" s="1"/>
  <c r="C108" i="17"/>
  <c r="J108" i="4"/>
  <c r="J107" i="4"/>
  <c r="J77" i="4"/>
  <c r="J76" i="4"/>
  <c r="C108" i="9"/>
  <c r="M108" i="9" s="1"/>
  <c r="C81" i="9"/>
  <c r="M81" i="9" s="1"/>
  <c r="C54" i="9"/>
  <c r="M54" i="9" s="1"/>
  <c r="J78" i="4" l="1"/>
  <c r="J109" i="4"/>
  <c r="C27" i="9" l="1"/>
  <c r="M27" i="9" s="1"/>
  <c r="M106" i="3"/>
  <c r="M79" i="3"/>
  <c r="C135" i="6"/>
  <c r="M135" i="6" s="1"/>
  <c r="C108" i="6"/>
  <c r="M108" i="6" s="1"/>
  <c r="C81" i="6"/>
  <c r="M81" i="6" s="1"/>
  <c r="C98" i="4" l="1"/>
  <c r="C67" i="4"/>
  <c r="C36" i="4"/>
  <c r="C53" i="6"/>
  <c r="C81" i="15"/>
  <c r="M81" i="15" s="1"/>
  <c r="C108" i="15"/>
  <c r="M108" i="15" s="1"/>
  <c r="C27" i="15"/>
  <c r="M27" i="15" s="1"/>
  <c r="C27" i="5"/>
  <c r="M27" i="5" s="1"/>
  <c r="C108" i="5"/>
  <c r="M108" i="5" s="1"/>
  <c r="C81" i="5"/>
  <c r="M81" i="5" s="1"/>
  <c r="C54" i="5"/>
  <c r="M54" i="5" s="1"/>
  <c r="C54" i="17"/>
  <c r="M54" i="17" s="1"/>
  <c r="C27" i="17"/>
  <c r="M27" i="17" s="1"/>
  <c r="C5" i="4" l="1"/>
  <c r="C108" i="8"/>
  <c r="M108" i="8" s="1"/>
  <c r="C81" i="8" l="1"/>
  <c r="M81" i="8" s="1"/>
  <c r="C27" i="8"/>
  <c r="M27" i="8" s="1"/>
  <c r="C108" i="14"/>
  <c r="M108" i="14" s="1"/>
  <c r="C108" i="7" l="1"/>
  <c r="M108" i="7" s="1"/>
  <c r="C81" i="7" l="1"/>
  <c r="M81" i="7" s="1"/>
  <c r="M105" i="17" l="1"/>
  <c r="M107" i="17" s="1"/>
  <c r="M108" i="17" s="1"/>
  <c r="C81" i="14"/>
  <c r="M81" i="14" s="1"/>
  <c r="C27" i="6" l="1"/>
  <c r="C54" i="15"/>
  <c r="M54" i="15" s="1"/>
  <c r="C27" i="7"/>
  <c r="M27" i="7" s="1"/>
  <c r="C27" i="14"/>
  <c r="M27" i="14" s="1"/>
  <c r="C54" i="8"/>
  <c r="C54" i="13"/>
  <c r="M54" i="13" s="1"/>
  <c r="C27" i="13"/>
  <c r="M27" i="13" s="1"/>
  <c r="C81" i="13"/>
  <c r="M81" i="13" s="1"/>
  <c r="C108" i="13"/>
  <c r="M108" i="13" s="1"/>
  <c r="C54" i="7"/>
  <c r="M54" i="7" s="1"/>
  <c r="J46" i="4"/>
  <c r="J45" i="4"/>
  <c r="M105" i="3"/>
  <c r="M78" i="3"/>
  <c r="C108" i="3"/>
  <c r="C81" i="3"/>
  <c r="C54" i="3"/>
  <c r="E115" i="12"/>
  <c r="E86" i="12"/>
  <c r="J14" i="4"/>
  <c r="J15" i="4"/>
  <c r="C54" i="6" l="1"/>
  <c r="M53" i="6" s="1"/>
  <c r="M27" i="6"/>
  <c r="C97" i="4"/>
  <c r="C99" i="4" s="1"/>
  <c r="C66" i="4"/>
  <c r="C68" i="4" s="1"/>
  <c r="C35" i="4"/>
  <c r="M53" i="8"/>
  <c r="M54" i="8" s="1"/>
  <c r="M107" i="3"/>
  <c r="M108" i="3" s="1"/>
  <c r="M53" i="3"/>
  <c r="M54" i="3" s="1"/>
  <c r="M80" i="3"/>
  <c r="M81" i="3" s="1"/>
  <c r="J47" i="4"/>
  <c r="J16" i="4"/>
  <c r="C37" i="4" l="1"/>
  <c r="C4" i="4"/>
  <c r="C27" i="10"/>
  <c r="C27" i="3"/>
  <c r="M27" i="3" s="1"/>
  <c r="C54" i="10" l="1"/>
  <c r="M53" i="10" s="1"/>
  <c r="M27" i="10"/>
  <c r="C38" i="4"/>
  <c r="C41" i="4" s="1"/>
  <c r="C69" i="4" s="1"/>
  <c r="C72" i="4" s="1"/>
  <c r="C100" i="4" l="1"/>
  <c r="C11" i="4"/>
  <c r="C12" i="4" s="1"/>
  <c r="C6" i="4"/>
  <c r="C103" i="4" l="1"/>
  <c r="C39" i="4"/>
  <c r="C42" i="4" l="1"/>
  <c r="C40" i="4"/>
  <c r="C43" i="4" l="1"/>
  <c r="C70" i="4"/>
  <c r="C71" i="4" l="1"/>
  <c r="C73" i="4"/>
  <c r="C101" i="4" l="1"/>
  <c r="C74" i="4"/>
  <c r="C104" i="4" l="1"/>
  <c r="C105" i="4" s="1"/>
  <c r="C10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200-000001000000}">
      <text>
        <r>
          <rPr>
            <sz val="9"/>
            <color indexed="81"/>
            <rFont val="ＭＳ Ｐゴシック"/>
            <family val="3"/>
            <charset val="128"/>
          </rPr>
          <t>２つから選択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C00-000001000000}">
      <text>
        <r>
          <rPr>
            <sz val="9"/>
            <color indexed="81"/>
            <rFont val="ＭＳ Ｐゴシック"/>
            <family val="3"/>
            <charset val="128"/>
          </rPr>
          <t>２つから選択</t>
        </r>
      </text>
    </comment>
    <comment ref="F2" authorId="0" shapeId="0" xr:uid="{00000000-0006-0000-0C00-000002000000}">
      <text>
        <r>
          <rPr>
            <sz val="9"/>
            <color indexed="81"/>
            <rFont val="ＭＳ Ｐゴシック"/>
            <family val="3"/>
            <charset val="128"/>
          </rPr>
          <t>９つから選択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D00-000001000000}">
      <text>
        <r>
          <rPr>
            <sz val="9"/>
            <color indexed="81"/>
            <rFont val="ＭＳ Ｐゴシック"/>
            <family val="3"/>
            <charset val="128"/>
          </rPr>
          <t>２つから選択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E00-000001000000}">
      <text>
        <r>
          <rPr>
            <sz val="9"/>
            <color indexed="81"/>
            <rFont val="ＭＳ Ｐゴシック"/>
            <family val="3"/>
            <charset val="128"/>
          </rPr>
          <t>２つから選択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4" authorId="0" shapeId="0" xr:uid="{00000000-0006-0000-1000-000001000000}">
      <text>
        <r>
          <rPr>
            <sz val="9"/>
            <color indexed="81"/>
            <rFont val="ＭＳ Ｐゴシック"/>
            <family val="3"/>
            <charset val="128"/>
          </rPr>
          <t>２つから選択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400-000001000000}">
      <text>
        <r>
          <rPr>
            <sz val="9"/>
            <color indexed="81"/>
            <rFont val="ＭＳ Ｐゴシック"/>
            <family val="3"/>
            <charset val="128"/>
          </rPr>
          <t>２つから選択</t>
        </r>
      </text>
    </comment>
    <comment ref="F2" authorId="0" shapeId="0" xr:uid="{00000000-0006-0000-0400-000002000000}">
      <text>
        <r>
          <rPr>
            <sz val="9"/>
            <color indexed="81"/>
            <rFont val="ＭＳ Ｐゴシック"/>
            <family val="3"/>
            <charset val="128"/>
          </rPr>
          <t>５つから選択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500-000001000000}">
      <text>
        <r>
          <rPr>
            <sz val="9"/>
            <color indexed="81"/>
            <rFont val="ＭＳ Ｐゴシック"/>
            <family val="3"/>
            <charset val="128"/>
          </rPr>
          <t>２つから選択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600-000001000000}">
      <text>
        <r>
          <rPr>
            <sz val="9"/>
            <color indexed="81"/>
            <rFont val="ＭＳ Ｐゴシック"/>
            <family val="3"/>
            <charset val="128"/>
          </rPr>
          <t>２つから選択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700-000001000000}">
      <text>
        <r>
          <rPr>
            <sz val="9"/>
            <color indexed="81"/>
            <rFont val="ＭＳ Ｐゴシック"/>
            <family val="3"/>
            <charset val="128"/>
          </rPr>
          <t>２つから選択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800-000001000000}">
      <text>
        <r>
          <rPr>
            <sz val="9"/>
            <color indexed="81"/>
            <rFont val="ＭＳ Ｐゴシック"/>
            <family val="3"/>
            <charset val="128"/>
          </rPr>
          <t>２つから選択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900-000001000000}">
      <text>
        <r>
          <rPr>
            <sz val="9"/>
            <color indexed="81"/>
            <rFont val="ＭＳ Ｐゴシック"/>
            <family val="3"/>
            <charset val="128"/>
          </rPr>
          <t>２つから選択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A00-000001000000}">
      <text>
        <r>
          <rPr>
            <sz val="9"/>
            <color indexed="81"/>
            <rFont val="ＭＳ Ｐゴシック"/>
            <family val="3"/>
            <charset val="128"/>
          </rPr>
          <t>２つから選択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B00-000001000000}">
      <text>
        <r>
          <rPr>
            <sz val="9"/>
            <color indexed="81"/>
            <rFont val="ＭＳ Ｐゴシック"/>
            <family val="3"/>
            <charset val="128"/>
          </rPr>
          <t>２つから選択</t>
        </r>
      </text>
    </comment>
  </commentList>
</comments>
</file>

<file path=xl/sharedStrings.xml><?xml version="1.0" encoding="utf-8"?>
<sst xmlns="http://schemas.openxmlformats.org/spreadsheetml/2006/main" count="1367" uniqueCount="235">
  <si>
    <t>月　　　日</t>
    <rPh sb="0" eb="1">
      <t>ツキ</t>
    </rPh>
    <rPh sb="4" eb="5">
      <t>ヒ</t>
    </rPh>
    <phoneticPr fontId="2"/>
  </si>
  <si>
    <t>氏名又は団体名</t>
    <rPh sb="0" eb="1">
      <t>シ</t>
    </rPh>
    <rPh sb="1" eb="2">
      <t>メイ</t>
    </rPh>
    <rPh sb="2" eb="3">
      <t>マタ</t>
    </rPh>
    <rPh sb="4" eb="6">
      <t>ダンタイ</t>
    </rPh>
    <rPh sb="6" eb="7">
      <t>メイ</t>
    </rPh>
    <phoneticPr fontId="2"/>
  </si>
  <si>
    <t>計</t>
    <rPh sb="0" eb="1">
      <t>ケイ</t>
    </rPh>
    <phoneticPr fontId="2"/>
  </si>
  <si>
    <t>支出の目的</t>
    <rPh sb="0" eb="2">
      <t>シシュツ</t>
    </rPh>
    <rPh sb="3" eb="5">
      <t>モクテキ</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</si>
  <si>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</si>
  <si>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</si>
  <si>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2"/>
  </si>
  <si>
    <t>年</t>
    <rPh sb="0" eb="1">
      <t>ネン</t>
    </rPh>
    <phoneticPr fontId="2"/>
  </si>
  <si>
    <t>出納責任者</t>
    <rPh sb="0" eb="2">
      <t>スイトウ</t>
    </rPh>
    <rPh sb="2" eb="5">
      <t>セキニンシャ</t>
    </rPh>
    <phoneticPr fontId="2"/>
  </si>
  <si>
    <t>備　　考</t>
    <rPh sb="0" eb="1">
      <t>ソナエ</t>
    </rPh>
    <rPh sb="3" eb="4">
      <t>コウ</t>
    </rPh>
    <phoneticPr fontId="2"/>
  </si>
  <si>
    <t>区　　分</t>
    <rPh sb="0" eb="1">
      <t>ク</t>
    </rPh>
    <rPh sb="3" eb="4">
      <t>ブン</t>
    </rPh>
    <phoneticPr fontId="2"/>
  </si>
  <si>
    <t>支　出　を　受　け　た　者</t>
    <rPh sb="0" eb="1">
      <t>ササ</t>
    </rPh>
    <rPh sb="2" eb="3">
      <t>デ</t>
    </rPh>
    <rPh sb="6" eb="7">
      <t>ウ</t>
    </rPh>
    <rPh sb="12" eb="13">
      <t>モノ</t>
    </rPh>
    <phoneticPr fontId="2"/>
  </si>
  <si>
    <t>総　　計</t>
    <rPh sb="0" eb="1">
      <t>ソウ</t>
    </rPh>
    <rPh sb="3" eb="4">
      <t>ケイ</t>
    </rPh>
    <phoneticPr fontId="2"/>
  </si>
  <si>
    <t>円</t>
    <rPh sb="0" eb="1">
      <t>エン</t>
    </rPh>
    <phoneticPr fontId="2"/>
  </si>
  <si>
    <t>項　　　目</t>
    <rPh sb="0" eb="1">
      <t>コウ</t>
    </rPh>
    <rPh sb="4" eb="5">
      <t>メ</t>
    </rPh>
    <phoneticPr fontId="2"/>
  </si>
  <si>
    <t xml:space="preserve">単価（Ａ） </t>
    <rPh sb="0" eb="2">
      <t>タンカ</t>
    </rPh>
    <phoneticPr fontId="2"/>
  </si>
  <si>
    <t>枚数（Ｂ）</t>
    <rPh sb="0" eb="2">
      <t>マイスウ</t>
    </rPh>
    <phoneticPr fontId="2"/>
  </si>
  <si>
    <t>金額（Ａ）×（Ｂ）＝（Ｃ）</t>
    <rPh sb="0" eb="2">
      <t>キンガク</t>
    </rPh>
    <phoneticPr fontId="2"/>
  </si>
  <si>
    <t>月</t>
    <rPh sb="0" eb="1">
      <t>ツキ</t>
    </rPh>
    <phoneticPr fontId="2"/>
  </si>
  <si>
    <t>前回計</t>
    <rPh sb="0" eb="1">
      <t>ゼン</t>
    </rPh>
    <rPh sb="1" eb="2">
      <t>カイ</t>
    </rPh>
    <rPh sb="2" eb="3">
      <t>ケイ</t>
    </rPh>
    <phoneticPr fontId="2"/>
  </si>
  <si>
    <t>総　額</t>
    <rPh sb="0" eb="1">
      <t>ソウ</t>
    </rPh>
    <rPh sb="2" eb="3">
      <t>ガク</t>
    </rPh>
    <phoneticPr fontId="2"/>
  </si>
  <si>
    <t>立候補準備</t>
    <rPh sb="0" eb="3">
      <t>リッコウホ</t>
    </rPh>
    <rPh sb="3" eb="5">
      <t>ジュンビ</t>
    </rPh>
    <phoneticPr fontId="2"/>
  </si>
  <si>
    <t>小　計</t>
    <rPh sb="0" eb="1">
      <t>ショウ</t>
    </rPh>
    <rPh sb="2" eb="3">
      <t>ケイ</t>
    </rPh>
    <phoneticPr fontId="2"/>
  </si>
  <si>
    <t>　収入の部</t>
    <rPh sb="1" eb="3">
      <t>シュウニュウ</t>
    </rPh>
    <rPh sb="4" eb="5">
      <t>ブ</t>
    </rPh>
    <phoneticPr fontId="2"/>
  </si>
  <si>
    <t>寄  附  を  し  た  者</t>
    <rPh sb="0" eb="1">
      <t>ヤドリキ</t>
    </rPh>
    <rPh sb="3" eb="4">
      <t>フ</t>
    </rPh>
    <rPh sb="15" eb="16">
      <t>モノ</t>
    </rPh>
    <phoneticPr fontId="2"/>
  </si>
  <si>
    <t>備  　考</t>
    <rPh sb="0" eb="1">
      <t>ソナエ</t>
    </rPh>
    <rPh sb="4" eb="5">
      <t>コウ</t>
    </rPh>
    <phoneticPr fontId="2"/>
  </si>
  <si>
    <t>職    業</t>
    <rPh sb="0" eb="1">
      <t>ショク</t>
    </rPh>
    <rPh sb="5" eb="6">
      <t>ギョウ</t>
    </rPh>
    <phoneticPr fontId="2"/>
  </si>
  <si>
    <t>寄附</t>
    <rPh sb="0" eb="2">
      <t>キフ</t>
    </rPh>
    <phoneticPr fontId="2"/>
  </si>
  <si>
    <t>その他の収入</t>
    <rPh sb="2" eb="3">
      <t>タ</t>
    </rPh>
    <rPh sb="4" eb="6">
      <t>シュウニュウ</t>
    </rPh>
    <phoneticPr fontId="2"/>
  </si>
  <si>
    <t>総計</t>
    <rPh sb="0" eb="1">
      <t>ソウ</t>
    </rPh>
    <rPh sb="1" eb="2">
      <t>ケイ</t>
    </rPh>
    <phoneticPr fontId="2"/>
  </si>
  <si>
    <t>参 考</t>
    <rPh sb="0" eb="1">
      <t>サン</t>
    </rPh>
    <rPh sb="2" eb="3">
      <t>コウ</t>
    </rPh>
    <phoneticPr fontId="2"/>
  </si>
  <si>
    <t>弁当代</t>
    <rPh sb="0" eb="2">
      <t>ベントウ</t>
    </rPh>
    <rPh sb="2" eb="3">
      <t>ダイ</t>
    </rPh>
    <phoneticPr fontId="2"/>
  </si>
  <si>
    <t>お茶代</t>
    <rPh sb="1" eb="2">
      <t>チャ</t>
    </rPh>
    <rPh sb="2" eb="3">
      <t>ダイ</t>
    </rPh>
    <phoneticPr fontId="2"/>
  </si>
  <si>
    <t>菓子代</t>
    <rPh sb="0" eb="2">
      <t>カシ</t>
    </rPh>
    <rPh sb="2" eb="3">
      <t>ダイ</t>
    </rPh>
    <phoneticPr fontId="2"/>
  </si>
  <si>
    <t>事務員報酬</t>
    <rPh sb="0" eb="3">
      <t>ジムイン</t>
    </rPh>
    <rPh sb="3" eb="5">
      <t>ホウシュウ</t>
    </rPh>
    <phoneticPr fontId="2"/>
  </si>
  <si>
    <t>車上運動員報酬</t>
    <rPh sb="0" eb="2">
      <t>シャジョウ</t>
    </rPh>
    <rPh sb="2" eb="5">
      <t>ウンドウイン</t>
    </rPh>
    <rPh sb="5" eb="7">
      <t>ホウシュウ</t>
    </rPh>
    <phoneticPr fontId="2"/>
  </si>
  <si>
    <t>手話通訳者報酬</t>
    <rPh sb="0" eb="2">
      <t>シュワ</t>
    </rPh>
    <rPh sb="2" eb="4">
      <t>ツウヤク</t>
    </rPh>
    <rPh sb="4" eb="5">
      <t>シャ</t>
    </rPh>
    <rPh sb="5" eb="7">
      <t>ホウシュウ</t>
    </rPh>
    <phoneticPr fontId="2"/>
  </si>
  <si>
    <t>選挙運動員実費弁償</t>
    <rPh sb="0" eb="2">
      <t>センキョ</t>
    </rPh>
    <rPh sb="2" eb="5">
      <t>ウンドウイン</t>
    </rPh>
    <phoneticPr fontId="2"/>
  </si>
  <si>
    <t>車上運動員実費弁償</t>
    <rPh sb="0" eb="2">
      <t>シャジョウ</t>
    </rPh>
    <rPh sb="2" eb="5">
      <t>ウンドウイン</t>
    </rPh>
    <rPh sb="5" eb="7">
      <t>ジッピ</t>
    </rPh>
    <rPh sb="7" eb="9">
      <t>ベンショウ</t>
    </rPh>
    <phoneticPr fontId="2"/>
  </si>
  <si>
    <t>手話通訳者実費弁償</t>
    <rPh sb="0" eb="2">
      <t>シュワ</t>
    </rPh>
    <rPh sb="2" eb="4">
      <t>ツウヤク</t>
    </rPh>
    <rPh sb="4" eb="5">
      <t>シャ</t>
    </rPh>
    <rPh sb="5" eb="7">
      <t>ジッピ</t>
    </rPh>
    <rPh sb="7" eb="9">
      <t>ベンショウ</t>
    </rPh>
    <phoneticPr fontId="2"/>
  </si>
  <si>
    <t>事務員実費弁償</t>
    <rPh sb="0" eb="3">
      <t>ジムイン</t>
    </rPh>
    <rPh sb="3" eb="5">
      <t>ジッピ</t>
    </rPh>
    <rPh sb="5" eb="7">
      <t>ベンショウ</t>
    </rPh>
    <phoneticPr fontId="2"/>
  </si>
  <si>
    <t>月　　日</t>
    <rPh sb="0" eb="1">
      <t>ツキ</t>
    </rPh>
    <rPh sb="3" eb="4">
      <t>ヒ</t>
    </rPh>
    <phoneticPr fontId="2"/>
  </si>
  <si>
    <t>種 　別</t>
    <rPh sb="0" eb="1">
      <t>タネ</t>
    </rPh>
    <rPh sb="3" eb="4">
      <t>ベツ</t>
    </rPh>
    <phoneticPr fontId="2"/>
  </si>
  <si>
    <t>住所又は主たる事務所の所在地</t>
    <rPh sb="0" eb="2">
      <t>ジュウショ</t>
    </rPh>
    <rPh sb="2" eb="3">
      <t>マタ</t>
    </rPh>
    <rPh sb="4" eb="5">
      <t>シュ</t>
    </rPh>
    <rPh sb="7" eb="9">
      <t>ジム</t>
    </rPh>
    <rPh sb="9" eb="10">
      <t>ショ</t>
    </rPh>
    <rPh sb="11" eb="14">
      <t>ショザイチ</t>
    </rPh>
    <phoneticPr fontId="2"/>
  </si>
  <si>
    <t>職　　業</t>
    <rPh sb="0" eb="1">
      <t>ショク</t>
    </rPh>
    <rPh sb="3" eb="4">
      <t>ギョウ</t>
    </rPh>
    <phoneticPr fontId="2"/>
  </si>
  <si>
    <t>円</t>
    <rPh sb="0" eb="1">
      <t>エン</t>
    </rPh>
    <phoneticPr fontId="2"/>
  </si>
  <si>
    <t>　枚</t>
    <rPh sb="1" eb="2">
      <t>マイ</t>
    </rPh>
    <phoneticPr fontId="2"/>
  </si>
  <si>
    <t>　円</t>
    <rPh sb="1" eb="2">
      <t>エン</t>
    </rPh>
    <phoneticPr fontId="2"/>
  </si>
  <si>
    <t>1回目提出</t>
    <rPh sb="1" eb="3">
      <t>カイメ</t>
    </rPh>
    <rPh sb="3" eb="5">
      <t>テイシュツ</t>
    </rPh>
    <phoneticPr fontId="2"/>
  </si>
  <si>
    <t>2回目提出</t>
    <rPh sb="1" eb="3">
      <t>カイメ</t>
    </rPh>
    <rPh sb="3" eb="5">
      <t>テイシュツ</t>
    </rPh>
    <phoneticPr fontId="2"/>
  </si>
  <si>
    <t>3回目提出</t>
    <rPh sb="1" eb="3">
      <t>カイメ</t>
    </rPh>
    <rPh sb="3" eb="5">
      <t>テイシュツ</t>
    </rPh>
    <phoneticPr fontId="2"/>
  </si>
  <si>
    <t>4回目提出</t>
    <rPh sb="1" eb="3">
      <t>カイメ</t>
    </rPh>
    <rPh sb="3" eb="5">
      <t>テイシュツ</t>
    </rPh>
    <phoneticPr fontId="2"/>
  </si>
  <si>
    <t>1回目提出2枚目</t>
    <rPh sb="1" eb="3">
      <t>カイメ</t>
    </rPh>
    <rPh sb="3" eb="5">
      <t>テイシュツ</t>
    </rPh>
    <rPh sb="6" eb="8">
      <t>マイメ</t>
    </rPh>
    <phoneticPr fontId="2"/>
  </si>
  <si>
    <r>
      <t>小計</t>
    </r>
    <r>
      <rPr>
        <sz val="9"/>
        <rFont val="ＭＳ Ｐ明朝"/>
        <family val="1"/>
        <charset val="128"/>
      </rPr>
      <t>①+②</t>
    </r>
    <rPh sb="0" eb="1">
      <t>ショウ</t>
    </rPh>
    <rPh sb="1" eb="2">
      <t>ケイ</t>
    </rPh>
    <phoneticPr fontId="2"/>
  </si>
  <si>
    <t>選 挙 運 動</t>
    <rPh sb="0" eb="1">
      <t>セン</t>
    </rPh>
    <rPh sb="2" eb="3">
      <t>コゾル</t>
    </rPh>
    <rPh sb="4" eb="5">
      <t>ウン</t>
    </rPh>
    <rPh sb="6" eb="7">
      <t>ドウ</t>
    </rPh>
    <phoneticPr fontId="2"/>
  </si>
  <si>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</si>
  <si>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</si>
  <si>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公職の候補者</t>
    <rPh sb="0" eb="1">
      <t>コウ</t>
    </rPh>
    <rPh sb="1" eb="2">
      <t>ショク</t>
    </rPh>
    <rPh sb="3" eb="6">
      <t>コウホシャ</t>
    </rPh>
    <phoneticPr fontId="2"/>
  </si>
  <si>
    <t>住　所</t>
    <rPh sb="0" eb="1">
      <t>ジュウ</t>
    </rPh>
    <rPh sb="2" eb="3">
      <t>ショ</t>
    </rPh>
    <phoneticPr fontId="2"/>
  </si>
  <si>
    <t>氏　名</t>
    <rPh sb="0" eb="1">
      <t>シ</t>
    </rPh>
    <rPh sb="2" eb="3">
      <t>メイ</t>
    </rPh>
    <phoneticPr fontId="2"/>
  </si>
  <si>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2"/>
  </si>
  <si>
    <t>要約筆記者報酬</t>
    <rPh sb="0" eb="2">
      <t>ヨウヤク</t>
    </rPh>
    <rPh sb="2" eb="4">
      <t>ヒッキ</t>
    </rPh>
    <rPh sb="4" eb="5">
      <t>シャ</t>
    </rPh>
    <rPh sb="5" eb="7">
      <t>ホウシュウ</t>
    </rPh>
    <phoneticPr fontId="2"/>
  </si>
  <si>
    <t>要約筆記者実費弁償</t>
    <rPh sb="0" eb="2">
      <t>ヨウヤク</t>
    </rPh>
    <rPh sb="2" eb="4">
      <t>ヒッキ</t>
    </rPh>
    <rPh sb="4" eb="5">
      <t>シャ</t>
    </rPh>
    <rPh sb="5" eb="7">
      <t>ジッピ</t>
    </rPh>
    <rPh sb="7" eb="9">
      <t>ベンショウ</t>
    </rPh>
    <phoneticPr fontId="2"/>
  </si>
  <si>
    <t>選挙運動費用収支報告書様式</t>
    <rPh sb="0" eb="2">
      <t>センキョ</t>
    </rPh>
    <rPh sb="2" eb="4">
      <t>ウンドウ</t>
    </rPh>
    <rPh sb="4" eb="6">
      <t>ヒヨウ</t>
    </rPh>
    <rPh sb="6" eb="8">
      <t>シュウシ</t>
    </rPh>
    <rPh sb="8" eb="11">
      <t>ホウコクショ</t>
    </rPh>
    <rPh sb="11" eb="13">
      <t>ヨウシキ</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</si>
  <si>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</si>
  <si>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住所</t>
    <rPh sb="0" eb="1">
      <t>ジュウ</t>
    </rPh>
    <rPh sb="1" eb="2">
      <t>ショ</t>
    </rPh>
    <phoneticPr fontId="2"/>
  </si>
  <si>
    <t>氏名</t>
    <rPh sb="0" eb="2">
      <t>シメイ</t>
    </rPh>
    <phoneticPr fontId="2"/>
  </si>
  <si>
    <t xml:space="preserve"> 回分</t>
  </si>
  <si>
    <t>受理年月日</t>
    <rPh sb="0" eb="2">
      <t>ジュリ</t>
    </rPh>
    <rPh sb="2" eb="5">
      <t>ネンガッピ</t>
    </rPh>
    <phoneticPr fontId="2"/>
  </si>
  <si>
    <t>電話</t>
    <rPh sb="0" eb="2">
      <t>デンワ</t>
    </rPh>
    <phoneticPr fontId="2"/>
  </si>
  <si>
    <t>ＦＡＸ</t>
  </si>
  <si>
    <t>電子メール</t>
    <rPh sb="0" eb="2">
      <t>デンシ</t>
    </rPh>
    <phoneticPr fontId="2"/>
  </si>
  <si>
    <t>振込明細書に係る支出目的書</t>
  </si>
  <si>
    <t>支 出 の 費 目</t>
  </si>
  <si>
    <t>支 出 の 目 的</t>
  </si>
  <si>
    <t xml:space="preserve">(備考) </t>
    <rPh sb="1" eb="3">
      <t>ビコウ</t>
    </rPh>
    <phoneticPr fontId="2"/>
  </si>
  <si>
    <t>【様式１】</t>
    <rPh sb="1" eb="3">
      <t>ヨウシキ</t>
    </rPh>
    <phoneticPr fontId="2"/>
  </si>
  <si>
    <t>日</t>
    <rPh sb="0" eb="1">
      <t>ニチ</t>
    </rPh>
    <phoneticPr fontId="2"/>
  </si>
  <si>
    <t>公職の候補者</t>
    <phoneticPr fontId="2"/>
  </si>
  <si>
    <t>期　　　間</t>
    <phoneticPr fontId="2"/>
  </si>
  <si>
    <t>事務担当者</t>
    <phoneticPr fontId="2"/>
  </si>
  <si>
    <t>から</t>
    <phoneticPr fontId="2"/>
  </si>
  <si>
    <t>まで</t>
    <phoneticPr fontId="2"/>
  </si>
  <si>
    <t>日</t>
    <rPh sb="0" eb="1">
      <t>ヒ</t>
    </rPh>
    <phoneticPr fontId="2"/>
  </si>
  <si>
    <t>（）</t>
    <phoneticPr fontId="2"/>
  </si>
  <si>
    <t>１．</t>
    <phoneticPr fontId="2"/>
  </si>
  <si>
    <t>２．</t>
    <phoneticPr fontId="2"/>
  </si>
  <si>
    <t>３．</t>
    <phoneticPr fontId="2"/>
  </si>
  <si>
    <t>４．</t>
    <phoneticPr fontId="2"/>
  </si>
  <si>
    <t>【様式２】</t>
    <rPh sb="1" eb="3">
      <t>ヨウシキ</t>
    </rPh>
    <phoneticPr fontId="2"/>
  </si>
  <si>
    <t>寄　　附</t>
    <rPh sb="0" eb="1">
      <t>ヤドリキ</t>
    </rPh>
    <rPh sb="3" eb="4">
      <t>フ</t>
    </rPh>
    <phoneticPr fontId="2"/>
  </si>
  <si>
    <t>その他の収入</t>
    <rPh sb="2" eb="3">
      <t>ホカ</t>
    </rPh>
    <rPh sb="4" eb="6">
      <t>シュウニュウ</t>
    </rPh>
    <phoneticPr fontId="2"/>
  </si>
  <si>
    <t>1回目提出</t>
    <phoneticPr fontId="2"/>
  </si>
  <si>
    <t>【様式５－１】</t>
    <phoneticPr fontId="2"/>
  </si>
  <si>
    <t>５．</t>
    <phoneticPr fontId="2"/>
  </si>
  <si>
    <t>（第１回）</t>
    <phoneticPr fontId="2"/>
  </si>
  <si>
    <t>（第２回）</t>
    <phoneticPr fontId="2"/>
  </si>
  <si>
    <t>（第３回）</t>
    <phoneticPr fontId="2"/>
  </si>
  <si>
    <t>（第４回）</t>
    <phoneticPr fontId="2"/>
  </si>
  <si>
    <t>金額又は見積額
（円）</t>
    <rPh sb="0" eb="2">
      <t>キンガク</t>
    </rPh>
    <rPh sb="2" eb="3">
      <t>マタ</t>
    </rPh>
    <rPh sb="4" eb="6">
      <t>ミツ</t>
    </rPh>
    <rPh sb="6" eb="7">
      <t>ガク</t>
    </rPh>
    <rPh sb="9" eb="10">
      <t>エン</t>
    </rPh>
    <phoneticPr fontId="2"/>
  </si>
  <si>
    <t>金額又は見積額
（円）</t>
    <rPh sb="0" eb="2">
      <t>キンガク</t>
    </rPh>
    <rPh sb="2" eb="3">
      <t>マタ</t>
    </rPh>
    <rPh sb="4" eb="5">
      <t>ミ</t>
    </rPh>
    <rPh sb="5" eb="6">
      <t>セキ</t>
    </rPh>
    <rPh sb="6" eb="7">
      <t>ガク</t>
    </rPh>
    <rPh sb="9" eb="10">
      <t>エン</t>
    </rPh>
    <phoneticPr fontId="2"/>
  </si>
  <si>
    <t>金額又は見積額
（円）</t>
    <rPh sb="0" eb="2">
      <t>キンガク</t>
    </rPh>
    <rPh sb="2" eb="3">
      <t>マタ</t>
    </rPh>
    <rPh sb="4" eb="6">
      <t>ミツモリ</t>
    </rPh>
    <rPh sb="6" eb="7">
      <t>ガク</t>
    </rPh>
    <rPh sb="9" eb="10">
      <t>エン</t>
    </rPh>
    <phoneticPr fontId="2"/>
  </si>
  <si>
    <t>【様式５－２の１】</t>
    <phoneticPr fontId="2"/>
  </si>
  <si>
    <t>【様式５－２の１】</t>
    <phoneticPr fontId="2"/>
  </si>
  <si>
    <t>【様式５－２の２】</t>
    <phoneticPr fontId="2"/>
  </si>
  <si>
    <t>【様式５－３】</t>
    <phoneticPr fontId="2"/>
  </si>
  <si>
    <t>【様式５－３】</t>
    <phoneticPr fontId="2"/>
  </si>
  <si>
    <t>【様式５－４】</t>
    <phoneticPr fontId="2"/>
  </si>
  <si>
    <t>【様式５－５】</t>
    <phoneticPr fontId="2"/>
  </si>
  <si>
    <t>【様式５－５】</t>
    <phoneticPr fontId="2"/>
  </si>
  <si>
    <t>【様式５－６】</t>
    <phoneticPr fontId="2"/>
  </si>
  <si>
    <t>【様式５－７】</t>
    <phoneticPr fontId="2"/>
  </si>
  <si>
    <t>弁当調製費</t>
    <rPh sb="0" eb="2">
      <t>ベントウ</t>
    </rPh>
    <rPh sb="2" eb="4">
      <t>チョウセイ</t>
    </rPh>
    <rPh sb="4" eb="5">
      <t>ヒ</t>
    </rPh>
    <phoneticPr fontId="2"/>
  </si>
  <si>
    <t>【様式５－７】</t>
    <phoneticPr fontId="2"/>
  </si>
  <si>
    <t>【様式５－８】</t>
    <phoneticPr fontId="2"/>
  </si>
  <si>
    <t>①</t>
    <phoneticPr fontId="2"/>
  </si>
  <si>
    <t>②</t>
    <phoneticPr fontId="2"/>
  </si>
  <si>
    <t>【様式５－９】</t>
    <phoneticPr fontId="2"/>
  </si>
  <si>
    <t>1回目提出1枚目</t>
    <phoneticPr fontId="2"/>
  </si>
  <si>
    <t>1回目提出1枚目</t>
    <phoneticPr fontId="2"/>
  </si>
  <si>
    <t>【様式５－９】</t>
    <phoneticPr fontId="2"/>
  </si>
  <si>
    <t>【様式５－１０】</t>
    <phoneticPr fontId="2"/>
  </si>
  <si>
    <t>①</t>
    <phoneticPr fontId="2"/>
  </si>
  <si>
    <t>②</t>
    <phoneticPr fontId="2"/>
  </si>
  <si>
    <t>年</t>
    <rPh sb="0" eb="1">
      <t>ネン</t>
    </rPh>
    <phoneticPr fontId="2"/>
  </si>
  <si>
    <t>月</t>
    <rPh sb="0" eb="1">
      <t>ツキ</t>
    </rPh>
    <phoneticPr fontId="2"/>
  </si>
  <si>
    <t>日</t>
    <rPh sb="0" eb="1">
      <t>ヒ</t>
    </rPh>
    <phoneticPr fontId="2"/>
  </si>
  <si>
    <t>　支出の部　（計）</t>
    <rPh sb="1" eb="3">
      <t>シシュツ</t>
    </rPh>
    <rPh sb="4" eb="5">
      <t>ブ</t>
    </rPh>
    <rPh sb="7" eb="8">
      <t>ケイ</t>
    </rPh>
    <phoneticPr fontId="2"/>
  </si>
  <si>
    <t>出納責任者</t>
    <rPh sb="0" eb="2">
      <t>スイトウ</t>
    </rPh>
    <rPh sb="2" eb="5">
      <t>セキニンシャ</t>
    </rPh>
    <phoneticPr fontId="2"/>
  </si>
  <si>
    <t>住　所</t>
    <rPh sb="0" eb="1">
      <t>ジュウ</t>
    </rPh>
    <rPh sb="2" eb="3">
      <t>ショ</t>
    </rPh>
    <phoneticPr fontId="2"/>
  </si>
  <si>
    <t>氏　名</t>
    <rPh sb="0" eb="1">
      <t>シ</t>
    </rPh>
    <rPh sb="2" eb="3">
      <t>メイ</t>
    </rPh>
    <phoneticPr fontId="2"/>
  </si>
  <si>
    <t>金　　額（円）</t>
    <rPh sb="0" eb="1">
      <t>キン</t>
    </rPh>
    <rPh sb="3" eb="4">
      <t>ガク</t>
    </rPh>
    <rPh sb="5" eb="6">
      <t>エン</t>
    </rPh>
    <phoneticPr fontId="2"/>
  </si>
  <si>
    <t>【様式６】</t>
    <phoneticPr fontId="2"/>
  </si>
  <si>
    <t>第</t>
    <rPh sb="0" eb="1">
      <t>ダイ</t>
    </rPh>
    <phoneticPr fontId="2"/>
  </si>
  <si>
    <t>今回計</t>
    <rPh sb="0" eb="2">
      <t>コンカイ</t>
    </rPh>
    <rPh sb="2" eb="3">
      <t>ケイ</t>
    </rPh>
    <phoneticPr fontId="2"/>
  </si>
  <si>
    <t>総　計</t>
    <rPh sb="0" eb="1">
      <t>ソウ</t>
    </rPh>
    <rPh sb="2" eb="3">
      <t>ケイ</t>
    </rPh>
    <phoneticPr fontId="2"/>
  </si>
  <si>
    <t>支出の金額（円）</t>
    <rPh sb="0" eb="2">
      <t>シシュツ</t>
    </rPh>
    <rPh sb="3" eb="4">
      <t>キン</t>
    </rPh>
    <rPh sb="4" eb="5">
      <t>ガク</t>
    </rPh>
    <rPh sb="6" eb="7">
      <t>エン</t>
    </rPh>
    <phoneticPr fontId="2"/>
  </si>
  <si>
    <t>年</t>
    <rPh sb="0" eb="1">
      <t>ネン</t>
    </rPh>
    <phoneticPr fontId="2"/>
  </si>
  <si>
    <t>月</t>
    <rPh sb="0" eb="1">
      <t>ツキ</t>
    </rPh>
    <phoneticPr fontId="2"/>
  </si>
  <si>
    <t>日</t>
    <rPh sb="0" eb="1">
      <t>ヒ</t>
    </rPh>
    <phoneticPr fontId="2"/>
  </si>
  <si>
    <t>執行</t>
    <rPh sb="0" eb="2">
      <t>シッコウ</t>
    </rPh>
    <phoneticPr fontId="2"/>
  </si>
  <si>
    <t>選　挙　名</t>
    <rPh sb="0" eb="1">
      <t>セン</t>
    </rPh>
    <rPh sb="2" eb="3">
      <t>キョ</t>
    </rPh>
    <rPh sb="4" eb="5">
      <t>メイ</t>
    </rPh>
    <phoneticPr fontId="2"/>
  </si>
  <si>
    <t>執行</t>
    <rPh sb="0" eb="1">
      <t>シュウ</t>
    </rPh>
    <rPh sb="1" eb="2">
      <t>ギョウ</t>
    </rPh>
    <phoneticPr fontId="2"/>
  </si>
  <si>
    <t>豊中市議会議員一般</t>
    <rPh sb="0" eb="2">
      <t>トヨナカ</t>
    </rPh>
    <rPh sb="2" eb="3">
      <t>シ</t>
    </rPh>
    <rPh sb="3" eb="5">
      <t>ギカイ</t>
    </rPh>
    <rPh sb="5" eb="7">
      <t>ギイン</t>
    </rPh>
    <rPh sb="7" eb="9">
      <t>イッパン</t>
    </rPh>
    <phoneticPr fontId="2"/>
  </si>
  <si>
    <t>豊中市長</t>
    <rPh sb="0" eb="4">
      <t>トヨナカシチョウ</t>
    </rPh>
    <phoneticPr fontId="2"/>
  </si>
  <si>
    <t>豊中市議会議員補欠</t>
    <rPh sb="0" eb="2">
      <t>トヨナカ</t>
    </rPh>
    <rPh sb="2" eb="3">
      <t>シ</t>
    </rPh>
    <rPh sb="3" eb="5">
      <t>ギカイ</t>
    </rPh>
    <rPh sb="5" eb="7">
      <t>ギイン</t>
    </rPh>
    <rPh sb="7" eb="9">
      <t>ホケツ</t>
    </rPh>
    <phoneticPr fontId="2"/>
  </si>
  <si>
    <t>選挙</t>
    <rPh sb="0" eb="2">
      <t>センキョ</t>
    </rPh>
    <phoneticPr fontId="2"/>
  </si>
  <si>
    <t>選　挙</t>
    <rPh sb="0" eb="1">
      <t>セン</t>
    </rPh>
    <rPh sb="2" eb="3">
      <t>キョ</t>
    </rPh>
    <phoneticPr fontId="2"/>
  </si>
  <si>
    <t>【様式８】</t>
    <rPh sb="1" eb="3">
      <t>ヨウシキ</t>
    </rPh>
    <phoneticPr fontId="2"/>
  </si>
  <si>
    <t>　１．</t>
    <phoneticPr fontId="2"/>
  </si>
  <si>
    <t>　２．</t>
    <phoneticPr fontId="2"/>
  </si>
  <si>
    <t>　３．</t>
    <phoneticPr fontId="2"/>
  </si>
  <si>
    <t>公職の候補者</t>
    <rPh sb="0" eb="2">
      <t>コウショク</t>
    </rPh>
    <rPh sb="3" eb="6">
      <t>コウホシャ</t>
    </rPh>
    <phoneticPr fontId="2"/>
  </si>
  <si>
    <t>出納責任者</t>
    <rPh sb="0" eb="2">
      <t>スイトウ</t>
    </rPh>
    <rPh sb="2" eb="5">
      <t>セキニンシャ</t>
    </rPh>
    <phoneticPr fontId="2"/>
  </si>
  <si>
    <t>３．</t>
    <phoneticPr fontId="2"/>
  </si>
  <si>
    <t>（第１回）</t>
    <phoneticPr fontId="2"/>
  </si>
  <si>
    <t>（第２回）</t>
    <phoneticPr fontId="2"/>
  </si>
  <si>
    <t>（第３回）</t>
    <phoneticPr fontId="2"/>
  </si>
  <si>
    <t>（第４回）</t>
    <phoneticPr fontId="2"/>
  </si>
  <si>
    <t>（第１回の①）</t>
    <phoneticPr fontId="2"/>
  </si>
  <si>
    <t>（第１回の②）</t>
    <phoneticPr fontId="2"/>
  </si>
  <si>
    <r>
      <t>　支出の部</t>
    </r>
    <r>
      <rPr>
        <b/>
        <sz val="12"/>
        <color rgb="FFFF0000"/>
        <rFont val="ＭＳ Ｐ明朝"/>
        <family val="1"/>
        <charset val="128"/>
      </rPr>
      <t>　【（1）人件費】</t>
    </r>
    <rPh sb="1" eb="3">
      <t>シシュツ</t>
    </rPh>
    <rPh sb="4" eb="5">
      <t>ブ</t>
    </rPh>
    <rPh sb="10" eb="13">
      <t>ジンケンヒ</t>
    </rPh>
    <phoneticPr fontId="2"/>
  </si>
  <si>
    <r>
      <t>　支出の部</t>
    </r>
    <r>
      <rPr>
        <sz val="12"/>
        <color rgb="FFFF0000"/>
        <rFont val="ＭＳ Ｐ明朝"/>
        <family val="1"/>
        <charset val="128"/>
      </rPr>
      <t>　</t>
    </r>
    <r>
      <rPr>
        <b/>
        <sz val="12"/>
        <color rgb="FFFF0000"/>
        <rFont val="ＭＳ Ｐ明朝"/>
        <family val="1"/>
        <charset val="128"/>
      </rPr>
      <t>【（2）家屋費（選挙事務所費）】</t>
    </r>
    <rPh sb="1" eb="3">
      <t>シシュツ</t>
    </rPh>
    <rPh sb="4" eb="5">
      <t>ブ</t>
    </rPh>
    <rPh sb="10" eb="12">
      <t>カオク</t>
    </rPh>
    <rPh sb="12" eb="13">
      <t>ヒ</t>
    </rPh>
    <rPh sb="14" eb="16">
      <t>センキョ</t>
    </rPh>
    <rPh sb="16" eb="18">
      <t>ジム</t>
    </rPh>
    <rPh sb="18" eb="19">
      <t>ショ</t>
    </rPh>
    <rPh sb="19" eb="20">
      <t>ヒ</t>
    </rPh>
    <phoneticPr fontId="2"/>
  </si>
  <si>
    <r>
      <t>　支出の部</t>
    </r>
    <r>
      <rPr>
        <sz val="12"/>
        <color rgb="FFFF0000"/>
        <rFont val="ＭＳ Ｐ明朝"/>
        <family val="1"/>
        <charset val="128"/>
      </rPr>
      <t>　</t>
    </r>
    <r>
      <rPr>
        <b/>
        <sz val="12"/>
        <color rgb="FFFF0000"/>
        <rFont val="ＭＳ Ｐ明朝"/>
        <family val="1"/>
        <charset val="128"/>
      </rPr>
      <t>【（2）家屋費（集合会場費）】</t>
    </r>
    <rPh sb="1" eb="3">
      <t>シシュツ</t>
    </rPh>
    <rPh sb="4" eb="5">
      <t>ブ</t>
    </rPh>
    <rPh sb="10" eb="12">
      <t>カオク</t>
    </rPh>
    <rPh sb="12" eb="13">
      <t>ヒ</t>
    </rPh>
    <rPh sb="14" eb="16">
      <t>シュウゴウ</t>
    </rPh>
    <rPh sb="16" eb="18">
      <t>カイジョウ</t>
    </rPh>
    <rPh sb="18" eb="19">
      <t>ヒ</t>
    </rPh>
    <phoneticPr fontId="2"/>
  </si>
  <si>
    <r>
      <t>　支出の部</t>
    </r>
    <r>
      <rPr>
        <sz val="12"/>
        <color rgb="FFFF0000"/>
        <rFont val="ＭＳ Ｐ明朝"/>
        <family val="1"/>
        <charset val="128"/>
      </rPr>
      <t>　</t>
    </r>
    <r>
      <rPr>
        <b/>
        <sz val="12"/>
        <color rgb="FFFF0000"/>
        <rFont val="ＭＳ Ｐ明朝"/>
        <family val="1"/>
        <charset val="128"/>
      </rPr>
      <t>【（3）通信費】</t>
    </r>
    <rPh sb="1" eb="3">
      <t>シシュツ</t>
    </rPh>
    <rPh sb="4" eb="5">
      <t>ブ</t>
    </rPh>
    <rPh sb="10" eb="12">
      <t>ツウシン</t>
    </rPh>
    <rPh sb="12" eb="13">
      <t>ヒ</t>
    </rPh>
    <phoneticPr fontId="2"/>
  </si>
  <si>
    <r>
      <t>　支出の部　</t>
    </r>
    <r>
      <rPr>
        <b/>
        <sz val="12"/>
        <color rgb="FFFF0000"/>
        <rFont val="ＭＳ Ｐ明朝"/>
        <family val="1"/>
        <charset val="128"/>
      </rPr>
      <t>【（4）交通費】</t>
    </r>
    <rPh sb="1" eb="3">
      <t>シシュツ</t>
    </rPh>
    <rPh sb="4" eb="5">
      <t>ブ</t>
    </rPh>
    <rPh sb="10" eb="13">
      <t>コウツウヒ</t>
    </rPh>
    <phoneticPr fontId="2"/>
  </si>
  <si>
    <r>
      <t>　支出の部</t>
    </r>
    <r>
      <rPr>
        <sz val="12"/>
        <color rgb="FFFF0000"/>
        <rFont val="ＭＳ Ｐ明朝"/>
        <family val="1"/>
        <charset val="128"/>
      </rPr>
      <t>　</t>
    </r>
    <r>
      <rPr>
        <b/>
        <sz val="12"/>
        <color rgb="FFFF0000"/>
        <rFont val="ＭＳ Ｐ明朝"/>
        <family val="1"/>
        <charset val="128"/>
      </rPr>
      <t>【（5）印刷費】</t>
    </r>
    <rPh sb="1" eb="3">
      <t>シシュツ</t>
    </rPh>
    <rPh sb="4" eb="5">
      <t>ブ</t>
    </rPh>
    <rPh sb="10" eb="12">
      <t>インサツ</t>
    </rPh>
    <rPh sb="12" eb="13">
      <t>ヒ</t>
    </rPh>
    <phoneticPr fontId="2"/>
  </si>
  <si>
    <r>
      <t>　支出の部</t>
    </r>
    <r>
      <rPr>
        <sz val="12"/>
        <color rgb="FFFF0000"/>
        <rFont val="ＭＳ Ｐ明朝"/>
        <family val="1"/>
        <charset val="128"/>
      </rPr>
      <t>　</t>
    </r>
    <r>
      <rPr>
        <b/>
        <sz val="12"/>
        <color rgb="FFFF0000"/>
        <rFont val="ＭＳ Ｐ明朝"/>
        <family val="1"/>
        <charset val="128"/>
      </rPr>
      <t>【（6）広告費】</t>
    </r>
    <rPh sb="1" eb="3">
      <t>シシュツ</t>
    </rPh>
    <rPh sb="4" eb="5">
      <t>ブ</t>
    </rPh>
    <rPh sb="10" eb="12">
      <t>コウコク</t>
    </rPh>
    <rPh sb="12" eb="13">
      <t>ヒ</t>
    </rPh>
    <phoneticPr fontId="2"/>
  </si>
  <si>
    <r>
      <t>　支出の部</t>
    </r>
    <r>
      <rPr>
        <sz val="12"/>
        <color rgb="FFFF0000"/>
        <rFont val="ＭＳ Ｐ明朝"/>
        <family val="1"/>
        <charset val="128"/>
      </rPr>
      <t>　</t>
    </r>
    <r>
      <rPr>
        <b/>
        <sz val="12"/>
        <color rgb="FFFF0000"/>
        <rFont val="ＭＳ Ｐ明朝"/>
        <family val="1"/>
        <charset val="128"/>
      </rPr>
      <t>【（7）文具費】</t>
    </r>
    <rPh sb="1" eb="3">
      <t>シシュツ</t>
    </rPh>
    <rPh sb="4" eb="5">
      <t>ブ</t>
    </rPh>
    <rPh sb="10" eb="12">
      <t>ブング</t>
    </rPh>
    <rPh sb="12" eb="13">
      <t>ヒ</t>
    </rPh>
    <phoneticPr fontId="2"/>
  </si>
  <si>
    <r>
      <t>　支出の部</t>
    </r>
    <r>
      <rPr>
        <b/>
        <sz val="12"/>
        <color rgb="FFFF0000"/>
        <rFont val="ＭＳ Ｐ明朝"/>
        <family val="1"/>
        <charset val="128"/>
      </rPr>
      <t>　【（9）休泊費】</t>
    </r>
    <rPh sb="1" eb="3">
      <t>シシュツ</t>
    </rPh>
    <rPh sb="4" eb="5">
      <t>ブ</t>
    </rPh>
    <rPh sb="10" eb="11">
      <t>キュウ</t>
    </rPh>
    <rPh sb="11" eb="12">
      <t>ハク</t>
    </rPh>
    <rPh sb="12" eb="13">
      <t>ヒ</t>
    </rPh>
    <phoneticPr fontId="2"/>
  </si>
  <si>
    <r>
      <t>　支出の部</t>
    </r>
    <r>
      <rPr>
        <b/>
        <sz val="12"/>
        <color rgb="FFFF0000"/>
        <rFont val="ＭＳ Ｐ明朝"/>
        <family val="1"/>
        <charset val="128"/>
      </rPr>
      <t>　【（10）雑　費】</t>
    </r>
    <rPh sb="1" eb="3">
      <t>シシュツ</t>
    </rPh>
    <rPh sb="4" eb="5">
      <t>ブ</t>
    </rPh>
    <rPh sb="11" eb="12">
      <t>ザツ</t>
    </rPh>
    <rPh sb="13" eb="14">
      <t>ヒ</t>
    </rPh>
    <phoneticPr fontId="2"/>
  </si>
  <si>
    <t>雑　　　費</t>
    <rPh sb="0" eb="1">
      <t>ザツ</t>
    </rPh>
    <rPh sb="4" eb="5">
      <t>ヒ</t>
    </rPh>
    <phoneticPr fontId="2"/>
  </si>
  <si>
    <t>(10)</t>
    <phoneticPr fontId="2"/>
  </si>
  <si>
    <t>休　泊　費</t>
    <rPh sb="0" eb="1">
      <t>ヤス</t>
    </rPh>
    <rPh sb="2" eb="3">
      <t>トマ</t>
    </rPh>
    <rPh sb="4" eb="5">
      <t>ヒ</t>
    </rPh>
    <phoneticPr fontId="2"/>
  </si>
  <si>
    <t>(9)</t>
    <phoneticPr fontId="2"/>
  </si>
  <si>
    <t>(8)</t>
    <phoneticPr fontId="2"/>
  </si>
  <si>
    <t>文　具　費</t>
    <rPh sb="0" eb="1">
      <t>ブン</t>
    </rPh>
    <rPh sb="2" eb="3">
      <t>グ</t>
    </rPh>
    <rPh sb="4" eb="5">
      <t>ヒ</t>
    </rPh>
    <phoneticPr fontId="2"/>
  </si>
  <si>
    <t>(7)</t>
    <phoneticPr fontId="2"/>
  </si>
  <si>
    <t>広　告　費</t>
    <rPh sb="0" eb="1">
      <t>ヒロ</t>
    </rPh>
    <rPh sb="2" eb="3">
      <t>コク</t>
    </rPh>
    <rPh sb="4" eb="5">
      <t>ヒ</t>
    </rPh>
    <phoneticPr fontId="2"/>
  </si>
  <si>
    <t>(6)</t>
    <phoneticPr fontId="2"/>
  </si>
  <si>
    <t>印　刷　費</t>
    <rPh sb="0" eb="1">
      <t>イン</t>
    </rPh>
    <rPh sb="2" eb="3">
      <t>サツ</t>
    </rPh>
    <rPh sb="4" eb="5">
      <t>ヒ</t>
    </rPh>
    <phoneticPr fontId="2"/>
  </si>
  <si>
    <t>(5)</t>
    <phoneticPr fontId="2"/>
  </si>
  <si>
    <t>交　通　費</t>
    <rPh sb="0" eb="1">
      <t>コウ</t>
    </rPh>
    <rPh sb="2" eb="3">
      <t>ツウ</t>
    </rPh>
    <rPh sb="4" eb="5">
      <t>ヒ</t>
    </rPh>
    <phoneticPr fontId="2"/>
  </si>
  <si>
    <t>(4)</t>
    <phoneticPr fontId="2"/>
  </si>
  <si>
    <t>通　信　費</t>
    <rPh sb="0" eb="1">
      <t>ツウ</t>
    </rPh>
    <rPh sb="2" eb="3">
      <t>シン</t>
    </rPh>
    <rPh sb="4" eb="5">
      <t>ヒ</t>
    </rPh>
    <phoneticPr fontId="2"/>
  </si>
  <si>
    <t>(3)</t>
    <phoneticPr fontId="2"/>
  </si>
  <si>
    <t>②集合会場費</t>
    <rPh sb="1" eb="3">
      <t>シュウゴウ</t>
    </rPh>
    <rPh sb="3" eb="5">
      <t>カイジョウ</t>
    </rPh>
    <rPh sb="5" eb="6">
      <t>ヒ</t>
    </rPh>
    <phoneticPr fontId="2"/>
  </si>
  <si>
    <t>①選挙事務所費</t>
    <rPh sb="1" eb="3">
      <t>センキョ</t>
    </rPh>
    <rPh sb="3" eb="5">
      <t>ジム</t>
    </rPh>
    <rPh sb="5" eb="6">
      <t>ショ</t>
    </rPh>
    <rPh sb="6" eb="7">
      <t>ヒ</t>
    </rPh>
    <phoneticPr fontId="2"/>
  </si>
  <si>
    <t>(2)</t>
  </si>
  <si>
    <t>人　件　費</t>
    <rPh sb="0" eb="1">
      <t>ニン</t>
    </rPh>
    <rPh sb="2" eb="3">
      <t>ケン</t>
    </rPh>
    <rPh sb="4" eb="5">
      <t>ヒ</t>
    </rPh>
    <phoneticPr fontId="2"/>
  </si>
  <si>
    <t>(1)</t>
    <phoneticPr fontId="2"/>
  </si>
  <si>
    <t>　　　計　　　（円）</t>
    <rPh sb="3" eb="4">
      <t>ケイ</t>
    </rPh>
    <rPh sb="8" eb="9">
      <t>エン</t>
    </rPh>
    <phoneticPr fontId="2"/>
  </si>
  <si>
    <t>選挙運動のための支出（円）</t>
    <rPh sb="0" eb="2">
      <t>センキョ</t>
    </rPh>
    <rPh sb="2" eb="4">
      <t>ウンドウ</t>
    </rPh>
    <rPh sb="8" eb="10">
      <t>シシュツ</t>
    </rPh>
    <rPh sb="11" eb="12">
      <t>エン</t>
    </rPh>
    <phoneticPr fontId="2"/>
  </si>
  <si>
    <t>立候補準備のための支出（円）</t>
    <rPh sb="0" eb="3">
      <t>リッコウホ</t>
    </rPh>
    <rPh sb="3" eb="5">
      <t>ジュンビ</t>
    </rPh>
    <rPh sb="9" eb="11">
      <t>シシュツ</t>
    </rPh>
    <rPh sb="12" eb="13">
      <t>エン</t>
    </rPh>
    <phoneticPr fontId="2"/>
  </si>
  <si>
    <t>支出費目</t>
    <rPh sb="0" eb="2">
      <t>シシュツ</t>
    </rPh>
    <rPh sb="2" eb="4">
      <t>ヒモク</t>
    </rPh>
    <phoneticPr fontId="2"/>
  </si>
  <si>
    <t>1回目提出</t>
    <phoneticPr fontId="2"/>
  </si>
  <si>
    <t>【様式４】</t>
    <phoneticPr fontId="2"/>
  </si>
  <si>
    <r>
      <t>　支出の部</t>
    </r>
    <r>
      <rPr>
        <b/>
        <sz val="12"/>
        <color rgb="FFFF0000"/>
        <rFont val="ＭＳ Ｐ明朝"/>
        <family val="1"/>
        <charset val="128"/>
      </rPr>
      <t>　【支出費目別集計表】</t>
    </r>
    <rPh sb="1" eb="3">
      <t>シシュツ</t>
    </rPh>
    <rPh sb="4" eb="5">
      <t>ブ</t>
    </rPh>
    <rPh sb="7" eb="9">
      <t>シシュツ</t>
    </rPh>
    <rPh sb="9" eb="11">
      <t>ヒモク</t>
    </rPh>
    <rPh sb="11" eb="12">
      <t>ベツ</t>
    </rPh>
    <rPh sb="12" eb="14">
      <t>シュウケイ</t>
    </rPh>
    <rPh sb="14" eb="15">
      <t>ヒョウ</t>
    </rPh>
    <phoneticPr fontId="2"/>
  </si>
  <si>
    <t>５．</t>
    <phoneticPr fontId="2"/>
  </si>
  <si>
    <t>立候補準備</t>
    <rPh sb="0" eb="3">
      <t>リッコウホ</t>
    </rPh>
    <rPh sb="3" eb="5">
      <t>ジュンビ</t>
    </rPh>
    <phoneticPr fontId="2"/>
  </si>
  <si>
    <t>2回目提出</t>
    <phoneticPr fontId="2"/>
  </si>
  <si>
    <t>3回目提出</t>
    <phoneticPr fontId="2"/>
  </si>
  <si>
    <t>4回目提出</t>
    <phoneticPr fontId="2"/>
  </si>
  <si>
    <t>←計算式あり（自動入力）</t>
    <rPh sb="1" eb="3">
      <t>ケイサン</t>
    </rPh>
    <rPh sb="3" eb="4">
      <t>シキ</t>
    </rPh>
    <rPh sb="7" eb="9">
      <t>ジドウ</t>
    </rPh>
    <rPh sb="9" eb="11">
      <t>ニュウリョク</t>
    </rPh>
    <phoneticPr fontId="2"/>
  </si>
  <si>
    <t>公費負担
相当額</t>
    <rPh sb="0" eb="2">
      <t>コウヒ</t>
    </rPh>
    <rPh sb="2" eb="4">
      <t>フタン</t>
    </rPh>
    <rPh sb="5" eb="6">
      <t>ソウ</t>
    </rPh>
    <rPh sb="6" eb="7">
      <t>トウ</t>
    </rPh>
    <rPh sb="7" eb="8">
      <t>ガク</t>
    </rPh>
    <phoneticPr fontId="2"/>
  </si>
  <si>
    <t>支出のうち
公費負担
相当額</t>
    <rPh sb="0" eb="2">
      <t>シシュツ</t>
    </rPh>
    <rPh sb="6" eb="8">
      <t>コウヒ</t>
    </rPh>
    <rPh sb="8" eb="10">
      <t>フタン</t>
    </rPh>
    <rPh sb="11" eb="13">
      <t>ソウトウ</t>
    </rPh>
    <rPh sb="13" eb="14">
      <t>ガク</t>
    </rPh>
    <phoneticPr fontId="2"/>
  </si>
  <si>
    <t>年</t>
    <rPh sb="0" eb="1">
      <t>ネン</t>
    </rPh>
    <phoneticPr fontId="2"/>
  </si>
  <si>
    <t>←第2回目以降の「～から」は第1回目の
報告書と同一の日を記載してください。</t>
    <rPh sb="1" eb="2">
      <t>ダイ</t>
    </rPh>
    <rPh sb="3" eb="5">
      <t>カイメ</t>
    </rPh>
    <rPh sb="5" eb="7">
      <t>イコウ</t>
    </rPh>
    <rPh sb="14" eb="15">
      <t>ダイ</t>
    </rPh>
    <rPh sb="16" eb="18">
      <t>カイメ</t>
    </rPh>
    <rPh sb="20" eb="23">
      <t>ホウコクショ</t>
    </rPh>
    <rPh sb="24" eb="26">
      <t>ドウイツ</t>
    </rPh>
    <rPh sb="27" eb="28">
      <t>ニチ</t>
    </rPh>
    <rPh sb="29" eb="31">
      <t>キサイ</t>
    </rPh>
    <phoneticPr fontId="2"/>
  </si>
  <si>
    <t>労働者報酬</t>
    <rPh sb="0" eb="2">
      <t>ロウドウ</t>
    </rPh>
    <rPh sb="2" eb="3">
      <t>シャ</t>
    </rPh>
    <rPh sb="3" eb="5">
      <t>ホウシュウ</t>
    </rPh>
    <phoneticPr fontId="2"/>
  </si>
  <si>
    <r>
      <t>※　領収書の写しは</t>
    </r>
    <r>
      <rPr>
        <u/>
        <sz val="14"/>
        <rFont val="ＭＳ ゴシック"/>
        <family val="3"/>
        <charset val="128"/>
      </rPr>
      <t>１部（Ａ４用紙）</t>
    </r>
    <r>
      <rPr>
        <sz val="14"/>
        <rFont val="ＭＳ ゴシック"/>
        <family val="3"/>
        <charset val="128"/>
      </rPr>
      <t>提出してください。
　　なお、領収書の写しは収支報告書の記載順（支出費目別の月日順）に並べて提出してください。
　　（収支報告書の記載順に並んでいない場合、点検に相当の時間がかかります。）</t>
    </r>
    <rPh sb="2" eb="5">
      <t>リョウシュウショ</t>
    </rPh>
    <rPh sb="6" eb="7">
      <t>ウツ</t>
    </rPh>
    <rPh sb="10" eb="11">
      <t>ブ</t>
    </rPh>
    <rPh sb="14" eb="16">
      <t>ヨウシ</t>
    </rPh>
    <rPh sb="17" eb="19">
      <t>テイシュツ</t>
    </rPh>
    <rPh sb="32" eb="35">
      <t>リョウシュウショ</t>
    </rPh>
    <rPh sb="36" eb="37">
      <t>ウツ</t>
    </rPh>
    <rPh sb="39" eb="41">
      <t>シュウシ</t>
    </rPh>
    <rPh sb="41" eb="43">
      <t>ホウコク</t>
    </rPh>
    <rPh sb="43" eb="44">
      <t>ショ</t>
    </rPh>
    <rPh sb="45" eb="47">
      <t>キサイ</t>
    </rPh>
    <rPh sb="47" eb="48">
      <t>ジュン</t>
    </rPh>
    <rPh sb="49" eb="51">
      <t>シシュツ</t>
    </rPh>
    <rPh sb="51" eb="53">
      <t>ヒモク</t>
    </rPh>
    <rPh sb="53" eb="54">
      <t>ベツ</t>
    </rPh>
    <rPh sb="55" eb="57">
      <t>ツキヒ</t>
    </rPh>
    <rPh sb="57" eb="58">
      <t>ジュン</t>
    </rPh>
    <rPh sb="60" eb="61">
      <t>ナラ</t>
    </rPh>
    <rPh sb="63" eb="65">
      <t>テイシュツ</t>
    </rPh>
    <rPh sb="76" eb="78">
      <t>シュウシ</t>
    </rPh>
    <rPh sb="78" eb="81">
      <t>ホウコクショ</t>
    </rPh>
    <rPh sb="82" eb="84">
      <t>キサイ</t>
    </rPh>
    <rPh sb="84" eb="85">
      <t>ジュン</t>
    </rPh>
    <rPh sb="86" eb="87">
      <t>ナラ</t>
    </rPh>
    <rPh sb="92" eb="94">
      <t>バアイ</t>
    </rPh>
    <rPh sb="95" eb="97">
      <t>テンケン</t>
    </rPh>
    <rPh sb="98" eb="100">
      <t>ソウトウ</t>
    </rPh>
    <rPh sb="101" eb="103">
      <t>ジカン</t>
    </rPh>
    <phoneticPr fontId="2"/>
  </si>
  <si>
    <t>「支出の費目」の欄には、収支報告書に記載した支出費目（人件費、家屋費（選挙事務所費、集合会場費等）、</t>
    <phoneticPr fontId="2"/>
  </si>
  <si>
    <t>通信費、交通費、印刷費、広告費、文具費、食料費、休泊費、雑費）を記載してください。</t>
    <phoneticPr fontId="2"/>
  </si>
  <si>
    <t>「支出の目的」欄には、収支報告書に記載した支出の目的（謝金、人件費、家屋借上料等）、員数等を記載して</t>
    <phoneticPr fontId="2"/>
  </si>
  <si>
    <t>ください。</t>
    <phoneticPr fontId="2"/>
  </si>
  <si>
    <t>支出の目的ごとに別葉としてください。</t>
    <phoneticPr fontId="2"/>
  </si>
  <si>
    <t>支出の目的に対応する振込明細書の写しと併せて提出してください。</t>
    <phoneticPr fontId="2"/>
  </si>
  <si>
    <t>※該当する選挙を選択してください。</t>
    <rPh sb="1" eb="3">
      <t>ガイトウ</t>
    </rPh>
    <rPh sb="5" eb="7">
      <t>センキョ</t>
    </rPh>
    <rPh sb="8" eb="10">
      <t>センタク</t>
    </rPh>
    <phoneticPr fontId="2"/>
  </si>
  <si>
    <t>＠</t>
    <phoneticPr fontId="2"/>
  </si>
  <si>
    <r>
      <t>※　収支報告書は</t>
    </r>
    <r>
      <rPr>
        <u/>
        <sz val="14"/>
        <rFont val="ＭＳ ゴシック"/>
        <family val="3"/>
        <charset val="128"/>
      </rPr>
      <t>２部</t>
    </r>
    <r>
      <rPr>
        <sz val="14"/>
        <rFont val="ＭＳ ゴシック"/>
        <family val="3"/>
        <charset val="128"/>
      </rPr>
      <t>提出してください。（１部は受付印を押して返却します。）</t>
    </r>
    <rPh sb="2" eb="4">
      <t>シュウシ</t>
    </rPh>
    <rPh sb="4" eb="7">
      <t>ホウコクショ</t>
    </rPh>
    <rPh sb="9" eb="10">
      <t>ブ</t>
    </rPh>
    <rPh sb="10" eb="12">
      <t>テイシュツ</t>
    </rPh>
    <rPh sb="21" eb="22">
      <t>ブ</t>
    </rPh>
    <rPh sb="23" eb="25">
      <t>ウケツケ</t>
    </rPh>
    <rPh sb="25" eb="26">
      <t>イン</t>
    </rPh>
    <rPh sb="27" eb="28">
      <t>オ</t>
    </rPh>
    <rPh sb="30" eb="32">
      <t>ヘンキャク</t>
    </rPh>
    <phoneticPr fontId="2"/>
  </si>
  <si>
    <t xml:space="preserve"> （内訳）選挙運動用ビラ作成経費</t>
    <rPh sb="2" eb="4">
      <t>ウチワケ</t>
    </rPh>
    <rPh sb="5" eb="7">
      <t>センキョ</t>
    </rPh>
    <rPh sb="7" eb="10">
      <t>ウンドウヨウ</t>
    </rPh>
    <phoneticPr fontId="2"/>
  </si>
  <si>
    <t xml:space="preserve"> （内訳）選挙運動用ポスター作成経費</t>
    <rPh sb="2" eb="4">
      <t>ウチワケ</t>
    </rPh>
    <rPh sb="5" eb="7">
      <t>センキョ</t>
    </rPh>
    <rPh sb="7" eb="10">
      <t>ウンドウヨウ</t>
    </rPh>
    <rPh sb="14" eb="16">
      <t>サクセイ</t>
    </rPh>
    <rPh sb="16" eb="18">
      <t>ケイヒ</t>
    </rPh>
    <phoneticPr fontId="2"/>
  </si>
  <si>
    <t xml:space="preserve"> （内訳）選挙運動用ポスター作成経費</t>
    <rPh sb="2" eb="4">
      <t>ウチワケ</t>
    </rPh>
    <rPh sb="14" eb="16">
      <t>サクセイ</t>
    </rPh>
    <rPh sb="16" eb="18">
      <t>ケイヒ</t>
    </rPh>
    <phoneticPr fontId="2"/>
  </si>
  <si>
    <t xml:space="preserve"> （内訳）選挙運動用ビラ作成経費</t>
    <rPh sb="2" eb="4">
      <t>ウチワケ</t>
    </rPh>
    <phoneticPr fontId="2"/>
  </si>
  <si>
    <t>家　屋　費　（①＋②）</t>
    <rPh sb="0" eb="1">
      <t>イエ</t>
    </rPh>
    <rPh sb="2" eb="3">
      <t>ヤ</t>
    </rPh>
    <rPh sb="4" eb="5">
      <t>ヒ</t>
    </rPh>
    <phoneticPr fontId="2"/>
  </si>
  <si>
    <t>選挙運動用ビラの作成</t>
    <rPh sb="8" eb="10">
      <t>サクセイ</t>
    </rPh>
    <phoneticPr fontId="2"/>
  </si>
  <si>
    <t>選挙運動用ポスターの作成</t>
    <rPh sb="10" eb="12">
      <t>サクセイ</t>
    </rPh>
    <phoneticPr fontId="2"/>
  </si>
  <si>
    <t>このエクセルファイルには、シート別に以下の選挙運動費用収支報告に必要な様式を掲載しています。</t>
    <rPh sb="16" eb="17">
      <t>ベツ</t>
    </rPh>
    <rPh sb="18" eb="20">
      <t>イカ</t>
    </rPh>
    <rPh sb="21" eb="23">
      <t>センキョ</t>
    </rPh>
    <rPh sb="23" eb="25">
      <t>ウンドウ</t>
    </rPh>
    <rPh sb="25" eb="27">
      <t>ヒヨウ</t>
    </rPh>
    <rPh sb="27" eb="29">
      <t>シュウシ</t>
    </rPh>
    <rPh sb="29" eb="31">
      <t>ホウコク</t>
    </rPh>
    <rPh sb="32" eb="34">
      <t>ヒツヨウ</t>
    </rPh>
    <rPh sb="35" eb="37">
      <t>ヨウシキ</t>
    </rPh>
    <rPh sb="38" eb="40">
      <t>ケイサイ</t>
    </rPh>
    <phoneticPr fontId="2"/>
  </si>
  <si>
    <t>※候補者届に記載された住所・氏名（本名）を記載してください。</t>
    <rPh sb="1" eb="4">
      <t>コウホシャ</t>
    </rPh>
    <rPh sb="4" eb="5">
      <t>トドケ</t>
    </rPh>
    <rPh sb="6" eb="8">
      <t>キサイ</t>
    </rPh>
    <rPh sb="11" eb="13">
      <t>ジュウショ</t>
    </rPh>
    <rPh sb="14" eb="16">
      <t>シメイ</t>
    </rPh>
    <rPh sb="17" eb="19">
      <t>ホンミョウ</t>
    </rPh>
    <rPh sb="21" eb="23">
      <t>キサイ</t>
    </rPh>
    <phoneticPr fontId="2"/>
  </si>
  <si>
    <t>令和</t>
    <rPh sb="0" eb="1">
      <t>レイ</t>
    </rPh>
    <rPh sb="1" eb="2">
      <t>ワ</t>
    </rPh>
    <phoneticPr fontId="2"/>
  </si>
  <si>
    <t>金銭以外の寄附及び
その他の収入の見積の根拠</t>
    <rPh sb="0" eb="2">
      <t>キンセン</t>
    </rPh>
    <rPh sb="2" eb="4">
      <t>イガイ</t>
    </rPh>
    <rPh sb="5" eb="7">
      <t>キフ</t>
    </rPh>
    <rPh sb="7" eb="8">
      <t>オヨ</t>
    </rPh>
    <rPh sb="12" eb="13">
      <t>タ</t>
    </rPh>
    <rPh sb="14" eb="15">
      <t>オサム</t>
    </rPh>
    <rPh sb="15" eb="16">
      <t>イリ</t>
    </rPh>
    <rPh sb="17" eb="19">
      <t>ミツ</t>
    </rPh>
    <rPh sb="20" eb="22">
      <t>コンキョ</t>
    </rPh>
    <phoneticPr fontId="2"/>
  </si>
  <si>
    <t>金銭以外の支出の
見積の根拠</t>
    <rPh sb="0" eb="2">
      <t>キンセン</t>
    </rPh>
    <rPh sb="2" eb="4">
      <t>イガイ</t>
    </rPh>
    <rPh sb="5" eb="6">
      <t>シ</t>
    </rPh>
    <rPh sb="6" eb="7">
      <t>デ</t>
    </rPh>
    <rPh sb="9" eb="11">
      <t>ミツ</t>
    </rPh>
    <rPh sb="12" eb="14">
      <t>コンキョ</t>
    </rPh>
    <phoneticPr fontId="2"/>
  </si>
  <si>
    <t>【様式７】</t>
    <phoneticPr fontId="2"/>
  </si>
  <si>
    <t xml:space="preserve">
【様式１】　選挙運動費用収支報告書（表紙）
【様式２】　収入の部
【様式４】　支出の部【支出費目別集計表】
【様式５】　支出の部（費目別）【様式５－１～５－１０】
【様式６】　支出の部（計）
【様式７】　領収書等を徴し難い事情があった支出の明細書
【様式８】　振込明細書に係る支出目的書
※【様式２】から【様式６】については、第１回から第４回分まで作成できるようになっています。
　また、【様式５－８】（食料費）及び【様式５－１０】（雑費）については、第１回分が２ページありますので
　印刷する際はご注意ください。
</t>
    <rPh sb="2" eb="4">
      <t>ヨウシキ</t>
    </rPh>
    <rPh sb="7" eb="9">
      <t>センキョ</t>
    </rPh>
    <rPh sb="9" eb="11">
      <t>ウンドウ</t>
    </rPh>
    <rPh sb="11" eb="13">
      <t>ヒヨウ</t>
    </rPh>
    <rPh sb="13" eb="15">
      <t>シュウシ</t>
    </rPh>
    <rPh sb="15" eb="18">
      <t>ホウコクショ</t>
    </rPh>
    <rPh sb="19" eb="21">
      <t>ヒョウシ</t>
    </rPh>
    <rPh sb="24" eb="26">
      <t>ヨウシキ</t>
    </rPh>
    <rPh sb="29" eb="31">
      <t>シュウニュウ</t>
    </rPh>
    <rPh sb="32" eb="33">
      <t>ブ</t>
    </rPh>
    <rPh sb="35" eb="37">
      <t>ヨウシキ</t>
    </rPh>
    <rPh sb="40" eb="42">
      <t>シシュツ</t>
    </rPh>
    <rPh sb="43" eb="44">
      <t>ブ</t>
    </rPh>
    <rPh sb="45" eb="47">
      <t>シシュツ</t>
    </rPh>
    <rPh sb="47" eb="49">
      <t>ヒモク</t>
    </rPh>
    <rPh sb="49" eb="50">
      <t>ベツ</t>
    </rPh>
    <rPh sb="50" eb="52">
      <t>シュウケイ</t>
    </rPh>
    <rPh sb="52" eb="53">
      <t>ヒョウ</t>
    </rPh>
    <rPh sb="56" eb="58">
      <t>ヨウシキ</t>
    </rPh>
    <rPh sb="61" eb="63">
      <t>シシュツ</t>
    </rPh>
    <rPh sb="64" eb="65">
      <t>ブ</t>
    </rPh>
    <rPh sb="66" eb="68">
      <t>ヒモク</t>
    </rPh>
    <rPh sb="68" eb="69">
      <t>ベツ</t>
    </rPh>
    <rPh sb="71" eb="73">
      <t>ヨウシキ</t>
    </rPh>
    <rPh sb="84" eb="86">
      <t>ヨウシキ</t>
    </rPh>
    <rPh sb="89" eb="91">
      <t>シシュツ</t>
    </rPh>
    <rPh sb="92" eb="93">
      <t>ブ</t>
    </rPh>
    <rPh sb="94" eb="95">
      <t>ケイ</t>
    </rPh>
    <rPh sb="98" eb="100">
      <t>ヨウシキ</t>
    </rPh>
    <rPh sb="103" eb="106">
      <t>リョウシュウショ</t>
    </rPh>
    <rPh sb="106" eb="107">
      <t>ナド</t>
    </rPh>
    <rPh sb="108" eb="109">
      <t>チョウ</t>
    </rPh>
    <rPh sb="110" eb="111">
      <t>ガタ</t>
    </rPh>
    <rPh sb="112" eb="114">
      <t>ジジョウ</t>
    </rPh>
    <rPh sb="118" eb="120">
      <t>シシュツ</t>
    </rPh>
    <rPh sb="121" eb="124">
      <t>メイサイショ</t>
    </rPh>
    <rPh sb="126" eb="128">
      <t>ヨウシキ</t>
    </rPh>
    <rPh sb="131" eb="133">
      <t>フリコミ</t>
    </rPh>
    <rPh sb="133" eb="136">
      <t>メイサイショ</t>
    </rPh>
    <rPh sb="137" eb="138">
      <t>カカ</t>
    </rPh>
    <rPh sb="139" eb="141">
      <t>シシュツ</t>
    </rPh>
    <rPh sb="141" eb="143">
      <t>モクテキ</t>
    </rPh>
    <rPh sb="143" eb="144">
      <t>ショ</t>
    </rPh>
    <rPh sb="148" eb="150">
      <t>ヨウシキ</t>
    </rPh>
    <rPh sb="155" eb="157">
      <t>ヨウシキ</t>
    </rPh>
    <rPh sb="165" eb="166">
      <t>ダイ</t>
    </rPh>
    <rPh sb="167" eb="168">
      <t>カイ</t>
    </rPh>
    <rPh sb="170" eb="171">
      <t>ダイ</t>
    </rPh>
    <rPh sb="172" eb="173">
      <t>カイ</t>
    </rPh>
    <rPh sb="173" eb="174">
      <t>ブン</t>
    </rPh>
    <rPh sb="176" eb="178">
      <t>サクセイ</t>
    </rPh>
    <rPh sb="197" eb="199">
      <t>ヨウシキ</t>
    </rPh>
    <rPh sb="208" eb="209">
      <t>オヨ</t>
    </rPh>
    <rPh sb="211" eb="213">
      <t>ヨウシキ</t>
    </rPh>
    <rPh sb="219" eb="221">
      <t>ザッピ</t>
    </rPh>
    <rPh sb="228" eb="229">
      <t>ダイ</t>
    </rPh>
    <rPh sb="230" eb="231">
      <t>カイ</t>
    </rPh>
    <rPh sb="231" eb="232">
      <t>ブン</t>
    </rPh>
    <rPh sb="245" eb="247">
      <t>インサツ</t>
    </rPh>
    <rPh sb="249" eb="250">
      <t>サイ</t>
    </rPh>
    <rPh sb="252" eb="254">
      <t>チュウイ</t>
    </rPh>
    <phoneticPr fontId="2"/>
  </si>
  <si>
    <t>食　料　費</t>
    <rPh sb="0" eb="1">
      <t>ショク</t>
    </rPh>
    <rPh sb="2" eb="3">
      <t>リョウ</t>
    </rPh>
    <rPh sb="4" eb="5">
      <t>ヒ</t>
    </rPh>
    <phoneticPr fontId="2"/>
  </si>
  <si>
    <r>
      <t>　支出の部　</t>
    </r>
    <r>
      <rPr>
        <b/>
        <sz val="12"/>
        <color rgb="FFFF0000"/>
        <rFont val="ＭＳ Ｐ明朝"/>
        <family val="1"/>
        <charset val="128"/>
      </rPr>
      <t>【（8）食料費】</t>
    </r>
    <rPh sb="1" eb="3">
      <t>シシュツ</t>
    </rPh>
    <rPh sb="4" eb="5">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</si>
</sst>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m&quot;月&quot;d&quot;日&quot;;@"/>
    <numFmt numFmtId="178" formatCode="0_ "/>
    <numFmt numFmtId="179" formatCode="#,##0;[Red]\-#,##0\ &quot;円&quot;"/>
    <numFmt numFmtId="180" formatCode="#,##0_ "/>
    <numFmt numFmtId="181" formatCode="&quot;##日&quot;"/>
    <numFmt numFmtId="182" formatCode="#,##0.00_);[Red]\(#,##0.00\)"/>
    <numFmt numFmtId="183" formatCode="[$-411]ggge&quot;年&quot;m&quot;月&quot;d&quot;日&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1"/>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9"/>
      <color indexed="81"/>
      <name val="ＭＳ Ｐゴシック"/>
      <family val="3"/>
      <charset val="128"/>
    </font>
    <font>
      <sz val="11"/>
      <color rgb="FFFF0000"/>
      <name val="ＭＳ Ｐ明朝"/>
      <family val="1"/>
      <charset val="128"/>
    </font>
    <font>
      <b/>
      <sz val="11"/>
      <color rgb="FFFF0000"/>
      <name val="ＭＳ Ｐ明朝"/>
      <family val="1"/>
      <charset val="128"/>
    </font>
    <font>
      <b/>
      <sz val="12"/>
      <color rgb="FFFF0000"/>
      <name val="ＭＳ Ｐ明朝"/>
      <family val="1"/>
      <charset val="128"/>
    </font>
    <font>
      <sz val="12"/>
      <color rgb="FFFF0000"/>
      <name val="ＭＳ Ｐ明朝"/>
      <family val="1"/>
      <charset val="128"/>
    </font>
    <font>
      <sz val="9"/>
      <color indexed="63"/>
      <name val="ＭＳ Ｐ明朝"/>
      <family val="1"/>
      <charset val="128"/>
    </font>
    <font>
      <b/>
      <sz val="28"/>
      <color rgb="FFFF0000"/>
      <name val="ＭＳ ゴシック"/>
      <family val="3"/>
      <charset val="128"/>
    </font>
    <font>
      <b/>
      <sz val="16"/>
      <color rgb="FFFF0000"/>
      <name val="ＭＳ Ｐゴシック"/>
      <family val="3"/>
      <charset val="128"/>
    </font>
    <font>
      <sz val="11"/>
      <color theme="7" tint="0.59999389629810485"/>
      <name val="ＭＳ Ｐ明朝"/>
      <family val="1"/>
      <charset val="128"/>
    </font>
    <font>
      <sz val="16"/>
      <name val="ＭＳ Ｐ明朝"/>
      <family val="1"/>
      <charset val="128"/>
    </font>
    <font>
      <b/>
      <sz val="24"/>
      <name val="ＭＳ Ｐ明朝"/>
      <family val="1"/>
      <charset val="128"/>
    </font>
    <font>
      <sz val="13"/>
      <name val="ＭＳ Ｐ明朝"/>
      <family val="1"/>
      <charset val="128"/>
    </font>
    <font>
      <sz val="14"/>
      <name val="HG創英角ﾎﾟｯﾌﾟ体"/>
      <family val="3"/>
      <charset val="128"/>
    </font>
    <font>
      <sz val="24"/>
      <name val="ＭＳ ゴシック"/>
      <family val="3"/>
      <charset val="128"/>
    </font>
    <font>
      <sz val="11"/>
      <name val="ＭＳ ゴシック"/>
      <family val="3"/>
      <charset val="128"/>
    </font>
    <font>
      <sz val="20"/>
      <name val="ＭＳ ゴシック"/>
      <family val="3"/>
      <charset val="128"/>
    </font>
    <font>
      <sz val="14"/>
      <name val="ＭＳ ゴシック"/>
      <family val="3"/>
      <charset val="128"/>
    </font>
    <font>
      <sz val="12"/>
      <name val="ＭＳ ゴシック"/>
      <family val="3"/>
      <charset val="128"/>
    </font>
    <font>
      <b/>
      <sz val="24"/>
      <name val="ＭＳ 明朝"/>
      <family val="1"/>
      <charset val="128"/>
    </font>
    <font>
      <sz val="12"/>
      <name val="ＭＳ Ｐゴシック"/>
      <family val="3"/>
      <charset val="128"/>
    </font>
    <font>
      <sz val="14"/>
      <name val="ＭＳ Ｐゴシック"/>
      <family val="3"/>
      <charset val="128"/>
    </font>
    <font>
      <sz val="12"/>
      <name val="ＭＳ 明朝"/>
      <family val="1"/>
      <charset val="128"/>
    </font>
    <font>
      <sz val="11"/>
      <name val="ＭＳ 明朝"/>
      <family val="1"/>
      <charset val="128"/>
    </font>
    <font>
      <sz val="18"/>
      <name val="ＭＳ 明朝"/>
      <family val="1"/>
      <charset val="128"/>
    </font>
    <font>
      <sz val="10"/>
      <name val="ＭＳ 明朝"/>
      <family val="1"/>
      <charset val="128"/>
    </font>
    <font>
      <sz val="14"/>
      <name val="ＭＳ 明朝"/>
      <family val="1"/>
      <charset val="128"/>
    </font>
    <font>
      <u/>
      <sz val="14"/>
      <name val="ＭＳ 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s>
  <borders count="120">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diagonalUp="1">
      <left style="thin">
        <color indexed="55"/>
      </left>
      <right style="thin">
        <color indexed="55"/>
      </right>
      <top style="thin">
        <color indexed="55"/>
      </top>
      <bottom style="medium">
        <color indexed="55"/>
      </bottom>
      <diagonal style="thin">
        <color indexed="55"/>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55"/>
      </left>
      <right style="thin">
        <color indexed="55"/>
      </right>
      <top style="double">
        <color indexed="55"/>
      </top>
      <bottom style="medium">
        <color indexed="55"/>
      </bottom>
      <diagonal/>
    </border>
    <border>
      <left style="thin">
        <color indexed="55"/>
      </left>
      <right style="thin">
        <color indexed="55"/>
      </right>
      <top style="double">
        <color indexed="55"/>
      </top>
      <bottom style="medium">
        <color indexed="55"/>
      </bottom>
      <diagonal/>
    </border>
    <border>
      <left style="thin">
        <color indexed="55"/>
      </left>
      <right/>
      <top style="double">
        <color indexed="55"/>
      </top>
      <bottom style="medium">
        <color indexed="55"/>
      </bottom>
      <diagonal/>
    </border>
    <border>
      <left style="thin">
        <color indexed="55"/>
      </left>
      <right style="medium">
        <color indexed="55"/>
      </right>
      <top style="double">
        <color indexed="55"/>
      </top>
      <bottom style="medium">
        <color indexed="55"/>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right style="thin">
        <color indexed="55"/>
      </right>
      <top style="thin">
        <color indexed="55"/>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diagonalUp="1">
      <left style="thin">
        <color indexed="55"/>
      </left>
      <right/>
      <top style="thin">
        <color indexed="55"/>
      </top>
      <bottom style="medium">
        <color indexed="55"/>
      </bottom>
      <diagonal style="thin">
        <color indexed="55"/>
      </diagonal>
    </border>
    <border diagonalUp="1">
      <left/>
      <right style="thin">
        <color indexed="55"/>
      </right>
      <top style="thin">
        <color indexed="55"/>
      </top>
      <bottom style="medium">
        <color indexed="55"/>
      </bottom>
      <diagonal style="thin">
        <color indexed="55"/>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style="thin">
        <color indexed="55"/>
      </top>
      <bottom style="medium">
        <color indexed="55"/>
      </bottom>
      <diagonal/>
    </border>
    <border>
      <left/>
      <right style="thin">
        <color indexed="55"/>
      </right>
      <top style="double">
        <color indexed="55"/>
      </top>
      <bottom style="medium">
        <color indexed="55"/>
      </bottom>
      <diagonal/>
    </border>
    <border>
      <left style="thin">
        <color indexed="55"/>
      </left>
      <right/>
      <top style="double">
        <color indexed="55"/>
      </top>
      <bottom style="double">
        <color indexed="55"/>
      </bottom>
      <diagonal/>
    </border>
    <border>
      <left/>
      <right style="thin">
        <color indexed="55"/>
      </right>
      <top style="double">
        <color indexed="55"/>
      </top>
      <bottom style="double">
        <color indexed="55"/>
      </bottom>
      <diagonal/>
    </border>
    <border diagonalDown="1">
      <left style="medium">
        <color indexed="55"/>
      </left>
      <right style="thin">
        <color indexed="55"/>
      </right>
      <top style="medium">
        <color indexed="55"/>
      </top>
      <bottom style="thin">
        <color indexed="55"/>
      </bottom>
      <diagonal style="thin">
        <color indexed="55"/>
      </diagonal>
    </border>
    <border diagonalDown="1">
      <left style="thin">
        <color indexed="55"/>
      </left>
      <right style="thin">
        <color indexed="55"/>
      </right>
      <top style="medium">
        <color indexed="55"/>
      </top>
      <bottom style="thin">
        <color indexed="55"/>
      </bottom>
      <diagonal style="thin">
        <color indexed="55"/>
      </diagonal>
    </border>
    <border diagonalDown="1">
      <left style="medium">
        <color indexed="55"/>
      </left>
      <right style="thin">
        <color indexed="55"/>
      </right>
      <top style="thin">
        <color indexed="55"/>
      </top>
      <bottom style="thin">
        <color indexed="55"/>
      </bottom>
      <diagonal style="thin">
        <color indexed="55"/>
      </diagonal>
    </border>
    <border diagonalDown="1">
      <left style="thin">
        <color indexed="55"/>
      </left>
      <right style="thin">
        <color indexed="55"/>
      </right>
      <top style="thin">
        <color indexed="55"/>
      </top>
      <bottom style="thin">
        <color indexed="55"/>
      </bottom>
      <diagonal style="thin">
        <color indexed="55"/>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double">
        <color indexed="55"/>
      </top>
      <bottom style="thin">
        <color indexed="55"/>
      </bottom>
      <diagonal/>
    </border>
    <border>
      <left style="medium">
        <color indexed="55"/>
      </left>
      <right/>
      <top style="double">
        <color indexed="55"/>
      </top>
      <bottom style="thin">
        <color indexed="55"/>
      </bottom>
      <diagonal/>
    </border>
    <border>
      <left/>
      <right/>
      <top style="medium">
        <color indexed="55"/>
      </top>
      <bottom style="thin">
        <color indexed="55"/>
      </bottom>
      <diagonal/>
    </border>
    <border>
      <left style="medium">
        <color indexed="55"/>
      </left>
      <right/>
      <top style="medium">
        <color indexed="55"/>
      </top>
      <bottom style="thin">
        <color indexed="55"/>
      </bottom>
      <diagonal/>
    </border>
    <border diagonalUp="1">
      <left style="thin">
        <color indexed="55"/>
      </left>
      <right/>
      <top style="double">
        <color indexed="55"/>
      </top>
      <bottom style="thin">
        <color indexed="55"/>
      </bottom>
      <diagonal style="thin">
        <color indexed="55"/>
      </diagonal>
    </border>
    <border diagonalUp="1">
      <left/>
      <right style="thin">
        <color indexed="55"/>
      </right>
      <top style="double">
        <color indexed="55"/>
      </top>
      <bottom style="thin">
        <color indexed="55"/>
      </bottom>
      <diagonal style="thin">
        <color indexed="55"/>
      </diagonal>
    </border>
    <border diagonalUp="1">
      <left style="thin">
        <color indexed="55"/>
      </left>
      <right/>
      <top style="thin">
        <color indexed="55"/>
      </top>
      <bottom style="thin">
        <color indexed="55"/>
      </bottom>
      <diagonal style="thin">
        <color indexed="55"/>
      </diagonal>
    </border>
    <border diagonalUp="1">
      <left/>
      <right style="thin">
        <color indexed="55"/>
      </right>
      <top style="thin">
        <color indexed="55"/>
      </top>
      <bottom style="thin">
        <color indexed="55"/>
      </bottom>
      <diagonal style="thin">
        <color indexed="55"/>
      </diagonal>
    </border>
    <border diagonalUp="1">
      <left style="thin">
        <color indexed="55"/>
      </left>
      <right/>
      <top style="thin">
        <color indexed="55"/>
      </top>
      <bottom style="double">
        <color indexed="55"/>
      </bottom>
      <diagonal style="thin">
        <color indexed="55"/>
      </diagonal>
    </border>
    <border diagonalUp="1">
      <left/>
      <right style="thin">
        <color indexed="55"/>
      </right>
      <top style="thin">
        <color indexed="55"/>
      </top>
      <bottom style="double">
        <color indexed="55"/>
      </bottom>
      <diagonal style="thin">
        <color indexed="55"/>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22">
    <xf numFmtId="0" fontId="0" fillId="0" borderId="0" xfId="0">
      <alignment vertical="center"/>
    </xf>
    <xf numFmtId="0" fontId="3" fillId="0" borderId="0" xfId="0" applyFont="1">
      <alignment vertical="center"/>
    </xf>
    <xf numFmtId="0" fontId="6" fillId="0" borderId="0" xfId="0" applyFont="1">
      <alignment vertical="center"/>
    </xf>
    <xf numFmtId="49" fontId="7" fillId="0" borderId="0" xfId="0" applyNumberFormat="1" applyFont="1">
      <alignment vertical="center"/>
    </xf>
    <xf numFmtId="0" fontId="7" fillId="0" borderId="0" xfId="0" applyFont="1">
      <alignment vertical="center"/>
    </xf>
    <xf numFmtId="49" fontId="5" fillId="0" borderId="0" xfId="0" applyNumberFormat="1" applyFont="1">
      <alignment vertical="center"/>
    </xf>
    <xf numFmtId="0" fontId="5" fillId="0" borderId="0" xfId="0"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left" vertical="center" wrapText="1" shrinkToFit="1"/>
    </xf>
    <xf numFmtId="0" fontId="10" fillId="0" borderId="1" xfId="0" applyFont="1" applyBorder="1" applyAlignment="1">
      <alignment horizontal="center" vertical="center" wrapText="1" shrinkToFit="1"/>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wrapText="1" shrinkToFit="1"/>
    </xf>
    <xf numFmtId="0" fontId="11" fillId="0" borderId="11" xfId="0" applyFont="1" applyBorder="1" applyAlignment="1">
      <alignment horizontal="distributed" vertical="center" wrapText="1"/>
    </xf>
    <xf numFmtId="0" fontId="11" fillId="0" borderId="9" xfId="0" applyFont="1" applyBorder="1" applyAlignment="1">
      <alignment horizontal="distributed" vertical="center" wrapText="1"/>
    </xf>
    <xf numFmtId="0" fontId="4" fillId="0" borderId="2" xfId="0" applyFont="1" applyBorder="1" applyAlignment="1">
      <alignment horizontal="center" vertical="center" wrapText="1" shrinkToFit="1"/>
    </xf>
    <xf numFmtId="176" fontId="14" fillId="0" borderId="0" xfId="0" applyNumberFormat="1" applyFont="1">
      <alignment vertical="center"/>
    </xf>
    <xf numFmtId="0" fontId="13" fillId="0" borderId="0" xfId="0" applyFont="1">
      <alignment vertical="center"/>
    </xf>
    <xf numFmtId="0" fontId="6" fillId="0" borderId="0" xfId="0" applyFont="1" applyAlignment="1">
      <alignment vertical="center" wrapText="1"/>
    </xf>
    <xf numFmtId="0" fontId="4" fillId="0" borderId="1" xfId="0" applyFont="1" applyBorder="1" applyAlignment="1">
      <alignment horizontal="distributed" vertical="center"/>
    </xf>
    <xf numFmtId="0" fontId="5" fillId="0" borderId="1" xfId="0" applyFont="1" applyBorder="1" applyAlignment="1">
      <alignment horizontal="center" vertical="center" shrinkToFit="1"/>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0" borderId="2" xfId="0" applyFont="1" applyBorder="1" applyAlignment="1">
      <alignment horizontal="distributed" vertical="center"/>
    </xf>
    <xf numFmtId="0" fontId="3" fillId="3" borderId="1" xfId="0" applyFont="1" applyFill="1" applyBorder="1">
      <alignment vertical="center"/>
    </xf>
    <xf numFmtId="0" fontId="3" fillId="3" borderId="2"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9" xfId="0"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49" fontId="6" fillId="0" borderId="0" xfId="0" applyNumberFormat="1" applyFont="1" applyAlignment="1">
      <alignment horizontal="right" vertical="center"/>
    </xf>
    <xf numFmtId="0" fontId="4" fillId="3" borderId="33" xfId="0" applyFont="1" applyFill="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shrinkToFit="1"/>
    </xf>
    <xf numFmtId="56" fontId="5" fillId="0" borderId="6" xfId="0" applyNumberFormat="1" applyFont="1" applyBorder="1" applyAlignment="1">
      <alignment horizontal="left" vertical="center" wrapText="1" shrinkToFit="1"/>
    </xf>
    <xf numFmtId="0" fontId="5" fillId="0" borderId="6" xfId="0" applyFont="1" applyBorder="1" applyAlignment="1">
      <alignment horizontal="left" vertical="center" wrapText="1"/>
    </xf>
    <xf numFmtId="56" fontId="5" fillId="0" borderId="10" xfId="0" applyNumberFormat="1"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1" xfId="0" applyFont="1" applyBorder="1" applyAlignment="1">
      <alignment vertical="center" wrapText="1"/>
    </xf>
    <xf numFmtId="0" fontId="5" fillId="0" borderId="6" xfId="0" applyFont="1" applyBorder="1" applyAlignment="1">
      <alignment vertical="center" wrapText="1"/>
    </xf>
    <xf numFmtId="49" fontId="5" fillId="0" borderId="0" xfId="0" applyNumberFormat="1" applyFont="1" applyAlignment="1">
      <alignment horizontal="center" vertical="center"/>
    </xf>
    <xf numFmtId="0" fontId="3" fillId="0" borderId="0" xfId="0" applyFont="1" applyAlignment="1">
      <alignment horizontal="center" vertical="center"/>
    </xf>
    <xf numFmtId="38" fontId="7" fillId="0" borderId="37" xfId="1" applyFont="1" applyFill="1" applyBorder="1" applyAlignment="1">
      <alignment horizontal="right" vertical="center"/>
    </xf>
    <xf numFmtId="38" fontId="7" fillId="0" borderId="39" xfId="1" applyFont="1" applyFill="1" applyBorder="1" applyAlignment="1">
      <alignment horizontal="right"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4" fillId="0" borderId="29" xfId="0" applyFont="1" applyBorder="1" applyAlignment="1">
      <alignment horizontal="center" vertical="center" shrinkToFit="1"/>
    </xf>
    <xf numFmtId="176" fontId="3" fillId="0" borderId="14" xfId="1" applyNumberFormat="1" applyFont="1" applyFill="1" applyBorder="1" applyAlignment="1">
      <alignment vertical="center"/>
    </xf>
    <xf numFmtId="176" fontId="3" fillId="0" borderId="54" xfId="1" applyNumberFormat="1" applyFont="1" applyFill="1" applyBorder="1" applyAlignment="1">
      <alignment vertical="center"/>
    </xf>
    <xf numFmtId="38" fontId="3" fillId="0" borderId="57" xfId="1" applyFont="1" applyFill="1" applyBorder="1" applyAlignment="1">
      <alignment vertical="center"/>
    </xf>
    <xf numFmtId="0" fontId="3" fillId="0" borderId="40" xfId="0" applyFont="1" applyBorder="1">
      <alignment vertical="center"/>
    </xf>
    <xf numFmtId="176" fontId="3" fillId="0" borderId="28" xfId="1"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right"/>
    </xf>
    <xf numFmtId="0" fontId="19" fillId="0" borderId="0" xfId="0" applyFont="1" applyAlignment="1">
      <alignment horizontal="center" vertical="center"/>
    </xf>
    <xf numFmtId="49" fontId="7" fillId="0" borderId="0" xfId="0" applyNumberFormat="1" applyFont="1" applyAlignment="1">
      <alignment horizontal="right" vertical="center"/>
    </xf>
    <xf numFmtId="0" fontId="4" fillId="0" borderId="0" xfId="0" applyFont="1">
      <alignment vertical="center"/>
    </xf>
    <xf numFmtId="0" fontId="4" fillId="0" borderId="38" xfId="0" applyFont="1" applyBorder="1" applyAlignment="1">
      <alignment horizontal="left" vertical="center" indent="1"/>
    </xf>
    <xf numFmtId="0" fontId="4" fillId="0" borderId="40" xfId="0" applyFont="1" applyBorder="1" applyAlignment="1">
      <alignment horizontal="left" vertical="center" indent="1"/>
    </xf>
    <xf numFmtId="0" fontId="20" fillId="0" borderId="0" xfId="0" applyFont="1">
      <alignment vertical="center"/>
    </xf>
    <xf numFmtId="0" fontId="20" fillId="2" borderId="0" xfId="0" applyFont="1" applyFill="1">
      <alignment vertical="center"/>
    </xf>
    <xf numFmtId="0" fontId="5" fillId="3" borderId="35" xfId="0" applyFont="1" applyFill="1" applyBorder="1" applyAlignment="1">
      <alignment horizontal="right" vertical="center" wrapText="1"/>
    </xf>
    <xf numFmtId="177" fontId="3" fillId="0" borderId="27"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4" fillId="4" borderId="12" xfId="0" applyFont="1" applyFill="1" applyBorder="1" applyAlignment="1">
      <alignment horizontal="right" vertical="center" wrapText="1"/>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18" fillId="0" borderId="0" xfId="0" applyFont="1" applyAlignment="1">
      <alignment textRotation="255"/>
    </xf>
    <xf numFmtId="176" fontId="14" fillId="0" borderId="0" xfId="0" applyNumberFormat="1" applyFont="1" applyAlignment="1">
      <alignment vertical="center" shrinkToFit="1"/>
    </xf>
    <xf numFmtId="176" fontId="3" fillId="3" borderId="14" xfId="1" applyNumberFormat="1" applyFont="1" applyFill="1" applyBorder="1" applyAlignment="1">
      <alignment vertical="center"/>
    </xf>
    <xf numFmtId="176" fontId="3" fillId="3" borderId="28" xfId="1" applyNumberFormat="1" applyFont="1" applyFill="1" applyBorder="1" applyAlignment="1">
      <alignment horizontal="center" vertical="center"/>
    </xf>
    <xf numFmtId="176" fontId="3" fillId="3" borderId="54" xfId="1" applyNumberFormat="1" applyFont="1" applyFill="1" applyBorder="1" applyAlignment="1">
      <alignment vertical="center"/>
    </xf>
    <xf numFmtId="38" fontId="3" fillId="3" borderId="57" xfId="1" applyFont="1" applyFill="1" applyBorder="1" applyAlignment="1">
      <alignment vertical="center"/>
    </xf>
    <xf numFmtId="0" fontId="3" fillId="3" borderId="14" xfId="0" applyFont="1" applyFill="1" applyBorder="1">
      <alignment vertical="center"/>
    </xf>
    <xf numFmtId="0" fontId="3" fillId="3" borderId="28" xfId="0" applyFont="1" applyFill="1" applyBorder="1">
      <alignment vertical="center"/>
    </xf>
    <xf numFmtId="0" fontId="3" fillId="3" borderId="57" xfId="0" applyFont="1" applyFill="1" applyBorder="1">
      <alignment vertical="center"/>
    </xf>
    <xf numFmtId="0" fontId="3" fillId="3" borderId="15" xfId="0" applyFont="1" applyFill="1" applyBorder="1">
      <alignment vertical="center"/>
    </xf>
    <xf numFmtId="0" fontId="3" fillId="3" borderId="45" xfId="0" applyFont="1" applyFill="1" applyBorder="1">
      <alignment vertical="center"/>
    </xf>
    <xf numFmtId="0" fontId="3" fillId="3" borderId="58" xfId="0" applyFont="1" applyFill="1" applyBorder="1">
      <alignment vertical="center"/>
    </xf>
    <xf numFmtId="0" fontId="3" fillId="3" borderId="17" xfId="0" applyFont="1" applyFill="1" applyBorder="1">
      <alignment vertical="center"/>
    </xf>
    <xf numFmtId="0" fontId="3" fillId="3" borderId="48" xfId="0" applyFont="1" applyFill="1" applyBorder="1">
      <alignment vertical="center"/>
    </xf>
    <xf numFmtId="0" fontId="3" fillId="3" borderId="59" xfId="0" applyFont="1" applyFill="1" applyBorder="1">
      <alignment vertical="center"/>
    </xf>
    <xf numFmtId="0" fontId="3" fillId="3" borderId="18" xfId="0" applyFont="1" applyFill="1" applyBorder="1">
      <alignment vertical="center"/>
    </xf>
    <xf numFmtId="0" fontId="3" fillId="3" borderId="49" xfId="0" applyFont="1" applyFill="1" applyBorder="1">
      <alignment vertical="center"/>
    </xf>
    <xf numFmtId="0" fontId="3" fillId="3" borderId="60" xfId="0" applyFont="1" applyFill="1" applyBorder="1">
      <alignment vertical="center"/>
    </xf>
    <xf numFmtId="0" fontId="3" fillId="3" borderId="19" xfId="0" applyFont="1" applyFill="1" applyBorder="1">
      <alignment vertical="center"/>
    </xf>
    <xf numFmtId="0" fontId="3" fillId="3" borderId="50" xfId="0" applyFont="1" applyFill="1" applyBorder="1">
      <alignment vertical="center"/>
    </xf>
    <xf numFmtId="0" fontId="3" fillId="3" borderId="56" xfId="0" applyFont="1" applyFill="1" applyBorder="1">
      <alignment vertical="center"/>
    </xf>
    <xf numFmtId="0" fontId="3" fillId="3" borderId="39" xfId="0" applyFont="1" applyFill="1" applyBorder="1">
      <alignment vertical="center"/>
    </xf>
    <xf numFmtId="0" fontId="3" fillId="3" borderId="40" xfId="0" applyFont="1" applyFill="1" applyBorder="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35" xfId="0" applyFont="1" applyFill="1" applyBorder="1" applyAlignment="1">
      <alignment horizontal="right" vertical="center" wrapText="1"/>
    </xf>
    <xf numFmtId="0" fontId="24" fillId="0" borderId="0" xfId="0" applyFont="1" applyAlignment="1">
      <alignment horizontal="left" vertical="center"/>
    </xf>
    <xf numFmtId="0" fontId="7" fillId="0" borderId="0" xfId="0" applyFont="1" applyAlignment="1">
      <alignment horizontal="right" vertical="center" indent="1"/>
    </xf>
    <xf numFmtId="0" fontId="7" fillId="0" borderId="29" xfId="0" applyFont="1" applyBorder="1" applyAlignment="1">
      <alignment horizontal="center" vertical="center"/>
    </xf>
    <xf numFmtId="0" fontId="7" fillId="0" borderId="66" xfId="0" applyFont="1" applyBorder="1" applyAlignment="1">
      <alignment horizontal="center" vertical="center"/>
    </xf>
    <xf numFmtId="0" fontId="4" fillId="3" borderId="11" xfId="0" applyFont="1" applyFill="1" applyBorder="1" applyAlignment="1">
      <alignment vertical="center" wrapText="1"/>
    </xf>
    <xf numFmtId="0" fontId="4" fillId="3" borderId="12" xfId="0" applyFont="1" applyFill="1" applyBorder="1" applyAlignment="1">
      <alignment horizontal="right" vertical="center" wrapText="1"/>
    </xf>
    <xf numFmtId="49" fontId="6" fillId="0" borderId="0" xfId="0" applyNumberFormat="1" applyFont="1" applyAlignment="1">
      <alignment horizontal="center" vertical="center"/>
    </xf>
    <xf numFmtId="181" fontId="3" fillId="0" borderId="0" xfId="0" applyNumberFormat="1" applyFont="1">
      <alignment vertical="center"/>
    </xf>
    <xf numFmtId="182" fontId="3" fillId="0" borderId="14" xfId="1" applyNumberFormat="1" applyFont="1" applyFill="1" applyBorder="1" applyAlignment="1">
      <alignment vertical="center"/>
    </xf>
    <xf numFmtId="0" fontId="26" fillId="0" borderId="0" xfId="0" applyFont="1">
      <alignment vertical="center"/>
    </xf>
    <xf numFmtId="0" fontId="27" fillId="0" borderId="0" xfId="0" applyFont="1" applyAlignment="1">
      <alignment horizontal="center" vertical="center"/>
    </xf>
    <xf numFmtId="0" fontId="26" fillId="0" borderId="0" xfId="0" applyFont="1" applyAlignment="1">
      <alignment vertical="center" wrapText="1"/>
    </xf>
    <xf numFmtId="0" fontId="32" fillId="0" borderId="0" xfId="0" applyFont="1" applyAlignment="1">
      <alignment horizontal="right" vertical="center"/>
    </xf>
    <xf numFmtId="0" fontId="33" fillId="0" borderId="0" xfId="0" applyFont="1">
      <alignment vertical="center"/>
    </xf>
    <xf numFmtId="0" fontId="34" fillId="0" borderId="0" xfId="0" applyFont="1">
      <alignment vertical="center"/>
    </xf>
    <xf numFmtId="0" fontId="32" fillId="0" borderId="0" xfId="0" applyFont="1" applyAlignment="1">
      <alignment horizontal="left" vertical="center"/>
    </xf>
    <xf numFmtId="0" fontId="0" fillId="0" borderId="0" xfId="0" applyAlignment="1">
      <alignment horizontal="center" vertical="center"/>
    </xf>
    <xf numFmtId="0" fontId="31" fillId="0" borderId="0" xfId="0" applyFont="1">
      <alignment vertical="center"/>
    </xf>
    <xf numFmtId="0" fontId="37" fillId="0" borderId="88" xfId="0" applyFont="1" applyBorder="1" applyAlignment="1">
      <alignment horizontal="center" vertical="center"/>
    </xf>
    <xf numFmtId="0" fontId="1" fillId="0" borderId="0" xfId="2"/>
    <xf numFmtId="0" fontId="33" fillId="0" borderId="0" xfId="2" applyFont="1" applyAlignment="1">
      <alignment vertical="center"/>
    </xf>
    <xf numFmtId="49" fontId="33" fillId="0" borderId="0" xfId="2" applyNumberFormat="1" applyFont="1" applyAlignment="1">
      <alignment horizontal="center" vertical="center"/>
    </xf>
    <xf numFmtId="0" fontId="34" fillId="0" borderId="0" xfId="2" applyFont="1" applyAlignment="1">
      <alignment vertical="center"/>
    </xf>
    <xf numFmtId="49" fontId="34" fillId="0" borderId="0" xfId="2" applyNumberFormat="1" applyFont="1" applyAlignment="1">
      <alignment vertical="center"/>
    </xf>
    <xf numFmtId="49" fontId="34" fillId="0" borderId="0" xfId="2" applyNumberFormat="1" applyFont="1" applyAlignment="1">
      <alignment horizontal="left" vertical="center"/>
    </xf>
    <xf numFmtId="0" fontId="34" fillId="0" borderId="0" xfId="2" applyFont="1" applyAlignment="1">
      <alignment horizontal="left" vertical="center"/>
    </xf>
    <xf numFmtId="0" fontId="36" fillId="0" borderId="0" xfId="2" applyFont="1" applyAlignment="1">
      <alignment vertical="center"/>
    </xf>
    <xf numFmtId="0" fontId="31" fillId="0" borderId="0" xfId="2" applyFont="1" applyAlignment="1">
      <alignment horizontal="right"/>
    </xf>
    <xf numFmtId="0" fontId="34" fillId="0" borderId="0" xfId="0" applyFont="1" applyAlignment="1">
      <alignment horizontal="center" vertical="center"/>
    </xf>
    <xf numFmtId="49" fontId="33" fillId="0" borderId="0" xfId="0" applyNumberFormat="1" applyFont="1">
      <alignment vertical="center"/>
    </xf>
    <xf numFmtId="0" fontId="0" fillId="0" borderId="0" xfId="0" applyAlignment="1">
      <alignment horizontal="left" vertical="center"/>
    </xf>
    <xf numFmtId="0" fontId="33" fillId="0" borderId="80" xfId="0" applyFont="1" applyBorder="1" applyAlignment="1">
      <alignment horizontal="center" vertical="center"/>
    </xf>
    <xf numFmtId="0" fontId="33" fillId="0" borderId="85" xfId="0" applyFont="1" applyBorder="1" applyAlignment="1">
      <alignment horizontal="center" vertical="center"/>
    </xf>
    <xf numFmtId="0" fontId="33" fillId="0" borderId="0" xfId="0" applyFont="1" applyAlignment="1">
      <alignment horizontal="distributed" vertical="top"/>
    </xf>
    <xf numFmtId="49" fontId="6" fillId="0" borderId="0" xfId="0" applyNumberFormat="1" applyFont="1">
      <alignment vertical="center"/>
    </xf>
    <xf numFmtId="0" fontId="7" fillId="0" borderId="0" xfId="0" applyFont="1" applyAlignment="1">
      <alignment horizontal="right" vertical="center"/>
    </xf>
    <xf numFmtId="0" fontId="7" fillId="0" borderId="0" xfId="0" applyFont="1" applyAlignment="1">
      <alignment horizontal="left" vertical="center" indent="1"/>
    </xf>
    <xf numFmtId="0" fontId="4" fillId="3" borderId="11" xfId="0" applyFont="1" applyFill="1" applyBorder="1" applyAlignment="1">
      <alignment horizontal="left" vertical="center" wrapText="1"/>
    </xf>
    <xf numFmtId="0" fontId="7" fillId="0" borderId="0" xfId="0" applyFont="1" applyAlignment="1"/>
    <xf numFmtId="0" fontId="7" fillId="0" borderId="85" xfId="0" applyFont="1" applyBorder="1" applyAlignment="1">
      <alignment horizontal="center" vertical="center"/>
    </xf>
    <xf numFmtId="0" fontId="7" fillId="0" borderId="88" xfId="0" applyFont="1" applyBorder="1" applyAlignment="1">
      <alignment horizontal="center" vertical="center"/>
    </xf>
    <xf numFmtId="0" fontId="7" fillId="0" borderId="88" xfId="0" applyFont="1" applyBorder="1" applyAlignment="1">
      <alignment horizontal="center" vertical="center" wrapText="1"/>
    </xf>
    <xf numFmtId="0" fontId="7" fillId="0" borderId="85" xfId="0" applyFont="1" applyBorder="1" applyAlignment="1">
      <alignment horizontal="center" vertical="center" wrapText="1"/>
    </xf>
    <xf numFmtId="0" fontId="33" fillId="0" borderId="84" xfId="0" applyFont="1" applyBorder="1" applyAlignment="1">
      <alignment horizontal="center" vertical="center"/>
    </xf>
    <xf numFmtId="0" fontId="4" fillId="5" borderId="1" xfId="0" applyFont="1" applyFill="1" applyBorder="1" applyAlignment="1">
      <alignment horizontal="center" vertical="center" shrinkToFit="1"/>
    </xf>
    <xf numFmtId="0" fontId="4" fillId="5" borderId="14" xfId="0" applyFont="1" applyFill="1" applyBorder="1" applyAlignment="1">
      <alignment horizontal="center" vertical="center"/>
    </xf>
    <xf numFmtId="0" fontId="6" fillId="0" borderId="85" xfId="0" applyFont="1" applyBorder="1">
      <alignment vertical="center"/>
    </xf>
    <xf numFmtId="0" fontId="6" fillId="0" borderId="85" xfId="0" applyFont="1" applyBorder="1" applyAlignment="1">
      <alignment horizontal="center" vertical="center"/>
    </xf>
    <xf numFmtId="0" fontId="33" fillId="0" borderId="0" xfId="0" applyFont="1" applyAlignment="1">
      <alignment horizontal="center" vertical="center"/>
    </xf>
    <xf numFmtId="0" fontId="7" fillId="0" borderId="0" xfId="2" applyFont="1" applyAlignment="1">
      <alignment horizontal="right"/>
    </xf>
    <xf numFmtId="0" fontId="33" fillId="0" borderId="0" xfId="0" applyFont="1" applyProtection="1">
      <alignment vertical="center"/>
      <protection locked="0"/>
    </xf>
    <xf numFmtId="0" fontId="33" fillId="0" borderId="0" xfId="0" applyFont="1" applyAlignment="1" applyProtection="1">
      <alignment horizontal="center" vertical="center"/>
      <protection locked="0"/>
    </xf>
    <xf numFmtId="0" fontId="33" fillId="0" borderId="85" xfId="0" applyFont="1" applyBorder="1" applyProtection="1">
      <alignment vertical="center"/>
      <protection locked="0"/>
    </xf>
    <xf numFmtId="49" fontId="33" fillId="0" borderId="0" xfId="0" applyNumberFormat="1" applyFont="1" applyProtection="1">
      <alignment vertical="center"/>
      <protection locked="0"/>
    </xf>
    <xf numFmtId="0" fontId="6" fillId="0" borderId="85" xfId="0" applyFont="1" applyBorder="1" applyAlignment="1">
      <alignment horizontal="distributed" vertical="center" indent="1"/>
    </xf>
    <xf numFmtId="0" fontId="7" fillId="0" borderId="0" xfId="0" applyFont="1" applyAlignment="1">
      <alignment horizontal="center" vertical="center"/>
    </xf>
    <xf numFmtId="0" fontId="3" fillId="0" borderId="47" xfId="0" applyFont="1" applyBorder="1">
      <alignment vertical="center"/>
    </xf>
    <xf numFmtId="0" fontId="7" fillId="0" borderId="47" xfId="0" applyFont="1" applyBorder="1">
      <alignment vertical="center"/>
    </xf>
    <xf numFmtId="49" fontId="3" fillId="0" borderId="5" xfId="0" applyNumberFormat="1" applyFont="1" applyBorder="1" applyAlignment="1">
      <alignment horizontal="center" vertical="center"/>
    </xf>
    <xf numFmtId="0" fontId="7" fillId="0" borderId="47" xfId="0" applyFont="1" applyBorder="1" applyAlignment="1">
      <alignment horizontal="center" vertical="center"/>
    </xf>
    <xf numFmtId="0" fontId="39" fillId="0" borderId="0" xfId="0" applyFont="1" applyAlignment="1">
      <alignment vertical="top" wrapText="1"/>
    </xf>
    <xf numFmtId="49" fontId="34" fillId="0" borderId="0" xfId="2" applyNumberFormat="1" applyFont="1" applyAlignment="1">
      <alignment horizontal="right" vertical="center"/>
    </xf>
    <xf numFmtId="0" fontId="36" fillId="0" borderId="0" xfId="0" applyFont="1">
      <alignment vertical="center"/>
    </xf>
    <xf numFmtId="0" fontId="10" fillId="0" borderId="1" xfId="0" applyFont="1" applyBorder="1" applyAlignment="1">
      <alignment horizontal="center" vertical="center" shrinkToFit="1"/>
    </xf>
    <xf numFmtId="0" fontId="4" fillId="3" borderId="33" xfId="0" applyFont="1" applyFill="1" applyBorder="1" applyAlignment="1">
      <alignment horizontal="center" vertical="center" wrapText="1"/>
    </xf>
    <xf numFmtId="0" fontId="4" fillId="0" borderId="1" xfId="0" applyFont="1" applyBorder="1" applyAlignment="1">
      <alignment horizontal="left" vertical="center" indent="1" shrinkToFit="1"/>
    </xf>
    <xf numFmtId="0" fontId="10" fillId="0" borderId="1" xfId="0" applyFont="1" applyBorder="1" applyAlignment="1">
      <alignment horizontal="left" vertical="center" indent="1" shrinkToFit="1"/>
    </xf>
    <xf numFmtId="0" fontId="3" fillId="3" borderId="1"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3" borderId="11"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9" xfId="0" applyFont="1" applyFill="1" applyBorder="1" applyAlignment="1">
      <alignment horizontal="left" vertical="center" indent="1"/>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7"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3" xfId="0" applyFont="1" applyFill="1" applyBorder="1" applyAlignment="1">
      <alignment horizontal="left" vertical="center"/>
    </xf>
    <xf numFmtId="0" fontId="3" fillId="3" borderId="13"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5" fillId="3" borderId="7"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3" xfId="0" applyFont="1" applyFill="1" applyBorder="1" applyAlignment="1">
      <alignment horizontal="left" vertical="center" wrapText="1" indent="1" shrinkToFit="1"/>
    </xf>
    <xf numFmtId="0" fontId="4" fillId="3" borderId="33" xfId="0" applyFont="1" applyFill="1" applyBorder="1" applyAlignment="1">
      <alignment horizontal="left" vertical="center" wrapText="1" inden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4" fillId="0" borderId="28" xfId="0" applyFont="1" applyBorder="1" applyAlignment="1">
      <alignment horizontal="center" vertical="center" wrapText="1"/>
    </xf>
    <xf numFmtId="0" fontId="4" fillId="0" borderId="9" xfId="0" applyFont="1" applyBorder="1" applyAlignment="1">
      <alignment horizontal="left" vertical="center" indent="1"/>
    </xf>
    <xf numFmtId="0" fontId="4" fillId="0" borderId="1" xfId="0" applyFont="1" applyBorder="1" applyAlignment="1">
      <alignment horizontal="left" vertical="center" wrapText="1" indent="1" shrinkToFit="1"/>
    </xf>
    <xf numFmtId="0" fontId="4" fillId="0" borderId="1" xfId="0" applyFont="1" applyBorder="1" applyAlignment="1">
      <alignment horizontal="left" vertical="center" wrapText="1" inden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3" borderId="33"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indent="1" shrinkToFit="1"/>
    </xf>
    <xf numFmtId="0" fontId="4" fillId="0" borderId="2" xfId="0" applyFont="1" applyBorder="1" applyAlignment="1">
      <alignment horizontal="left" vertical="center" wrapText="1" indent="1"/>
    </xf>
    <xf numFmtId="0" fontId="5" fillId="0" borderId="9"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9" xfId="0" applyFont="1" applyBorder="1" applyAlignment="1">
      <alignment horizontal="left" vertical="center" indent="1" shrinkToFit="1"/>
    </xf>
    <xf numFmtId="0" fontId="4" fillId="0" borderId="2" xfId="0" applyFont="1" applyBorder="1" applyAlignment="1">
      <alignment horizontal="left" vertical="center" indent="1" shrinkToFit="1"/>
    </xf>
    <xf numFmtId="0" fontId="4" fillId="0" borderId="9" xfId="0" applyFont="1" applyBorder="1" applyAlignment="1">
      <alignment horizontal="left" vertical="center" wrapText="1" shrinkToFit="1"/>
    </xf>
    <xf numFmtId="0" fontId="4" fillId="0" borderId="28" xfId="0" applyFont="1" applyBorder="1" applyAlignment="1">
      <alignment horizontal="center" vertical="center" wrapText="1" shrinkToFit="1"/>
    </xf>
    <xf numFmtId="0" fontId="4" fillId="3" borderId="11" xfId="0" applyFont="1" applyFill="1" applyBorder="1" applyAlignment="1">
      <alignment horizontal="center" vertical="center" wrapText="1"/>
    </xf>
    <xf numFmtId="0" fontId="4" fillId="3" borderId="11" xfId="0" applyFont="1" applyFill="1" applyBorder="1" applyAlignment="1">
      <alignment horizontal="left" vertical="center" wrapText="1" indent="1" shrinkToFit="1"/>
    </xf>
    <xf numFmtId="0" fontId="4" fillId="3" borderId="11" xfId="0" applyFont="1" applyFill="1" applyBorder="1" applyAlignment="1">
      <alignment horizontal="left" vertical="center" wrapText="1" indent="1"/>
    </xf>
    <xf numFmtId="0" fontId="10" fillId="0" borderId="1" xfId="0" applyFont="1" applyBorder="1" applyAlignment="1">
      <alignment horizontal="left" vertical="center" wrapText="1"/>
    </xf>
    <xf numFmtId="0" fontId="4" fillId="3" borderId="1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left" vertical="center" wrapText="1" indent="1" shrinkToFit="1"/>
    </xf>
    <xf numFmtId="0" fontId="4" fillId="4" borderId="11" xfId="0" applyFont="1" applyFill="1" applyBorder="1" applyAlignment="1">
      <alignment horizontal="left" vertical="center" wrapText="1" indent="1"/>
    </xf>
    <xf numFmtId="0" fontId="7" fillId="0" borderId="29" xfId="0" applyFont="1" applyBorder="1" applyAlignment="1">
      <alignment horizontal="left" vertical="center" indent="1"/>
    </xf>
    <xf numFmtId="0" fontId="7" fillId="0" borderId="29" xfId="0" applyFont="1" applyBorder="1" applyAlignment="1">
      <alignment horizontal="left" vertical="center" wrapText="1" indent="1"/>
    </xf>
    <xf numFmtId="0" fontId="7" fillId="0" borderId="66"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10" fillId="0" borderId="1" xfId="0" applyFont="1" applyBorder="1" applyAlignment="1">
      <alignment horizontal="left" vertical="center" indent="1"/>
    </xf>
    <xf numFmtId="0" fontId="4" fillId="5" borderId="33" xfId="0" applyFont="1" applyFill="1" applyBorder="1" applyAlignment="1">
      <alignment horizontal="center" vertical="center" wrapText="1"/>
    </xf>
    <xf numFmtId="0" fontId="4" fillId="5" borderId="33" xfId="0" applyFont="1" applyFill="1" applyBorder="1" applyAlignment="1">
      <alignment horizontal="left" vertical="center" wrapText="1" indent="1" shrinkToFit="1"/>
    </xf>
    <xf numFmtId="0" fontId="4" fillId="5" borderId="33" xfId="0" applyFont="1" applyFill="1" applyBorder="1" applyAlignment="1">
      <alignment horizontal="left" vertical="center" wrapText="1" indent="1"/>
    </xf>
    <xf numFmtId="0" fontId="5" fillId="5" borderId="33" xfId="0" applyFont="1" applyFill="1" applyBorder="1" applyAlignment="1">
      <alignment horizontal="left" vertical="center" wrapText="1"/>
    </xf>
    <xf numFmtId="0" fontId="5" fillId="5" borderId="35" xfId="0" applyFont="1" applyFill="1" applyBorder="1" applyAlignment="1">
      <alignment horizontal="right" vertical="center" wrapText="1"/>
    </xf>
    <xf numFmtId="182" fontId="3" fillId="3" borderId="14" xfId="1" applyNumberFormat="1" applyFont="1" applyFill="1" applyBorder="1" applyAlignment="1">
      <alignment vertical="center"/>
    </xf>
    <xf numFmtId="0" fontId="33" fillId="0" borderId="0" xfId="0" applyFont="1" applyAlignment="1" applyProtection="1">
      <alignment horizontal="right" vertical="center"/>
      <protection locked="0"/>
    </xf>
    <xf numFmtId="0" fontId="25" fillId="0" borderId="0" xfId="0" applyFont="1" applyAlignment="1">
      <alignment horizontal="center" vertical="center"/>
    </xf>
    <xf numFmtId="0" fontId="28" fillId="0" borderId="0" xfId="0" applyFont="1" applyAlignment="1">
      <alignment horizontal="center" vertical="center"/>
    </xf>
    <xf numFmtId="0" fontId="29" fillId="0" borderId="71" xfId="0" applyFont="1" applyBorder="1" applyAlignment="1">
      <alignment horizontal="left" vertical="distributed" wrapText="1" indent="1"/>
    </xf>
    <xf numFmtId="0" fontId="29" fillId="0" borderId="72" xfId="0" applyFont="1" applyBorder="1" applyAlignment="1">
      <alignment horizontal="left" vertical="distributed" wrapText="1" indent="1"/>
    </xf>
    <xf numFmtId="0" fontId="29" fillId="0" borderId="73" xfId="0" applyFont="1" applyBorder="1" applyAlignment="1">
      <alignment horizontal="left" vertical="distributed" wrapText="1" indent="1"/>
    </xf>
    <xf numFmtId="0" fontId="29" fillId="0" borderId="74" xfId="0" applyFont="1" applyBorder="1" applyAlignment="1">
      <alignment horizontal="left" vertical="distributed" wrapText="1" indent="1"/>
    </xf>
    <xf numFmtId="0" fontId="29" fillId="0" borderId="0" xfId="0" applyFont="1" applyAlignment="1">
      <alignment horizontal="left" vertical="distributed" wrapText="1" indent="1"/>
    </xf>
    <xf numFmtId="0" fontId="29" fillId="0" borderId="75" xfId="0" applyFont="1" applyBorder="1" applyAlignment="1">
      <alignment horizontal="left" vertical="distributed" wrapText="1" indent="1"/>
    </xf>
    <xf numFmtId="0" fontId="29" fillId="0" borderId="76" xfId="0" applyFont="1" applyBorder="1" applyAlignment="1">
      <alignment horizontal="left" vertical="distributed" wrapText="1" indent="1"/>
    </xf>
    <xf numFmtId="0" fontId="29" fillId="0" borderId="77" xfId="0" applyFont="1" applyBorder="1" applyAlignment="1">
      <alignment horizontal="left" vertical="distributed" wrapText="1" indent="1"/>
    </xf>
    <xf numFmtId="0" fontId="29" fillId="0" borderId="78" xfId="0" applyFont="1" applyBorder="1" applyAlignment="1">
      <alignment horizontal="left" vertical="distributed" wrapText="1" indent="1"/>
    </xf>
    <xf numFmtId="0" fontId="28" fillId="0" borderId="71" xfId="0" applyFont="1" applyBorder="1" applyAlignment="1">
      <alignment horizontal="left" vertical="center" wrapText="1"/>
    </xf>
    <xf numFmtId="0" fontId="28" fillId="0" borderId="72" xfId="0" applyFont="1" applyBorder="1" applyAlignment="1">
      <alignment horizontal="left" vertical="center" wrapText="1"/>
    </xf>
    <xf numFmtId="0" fontId="28" fillId="0" borderId="73" xfId="0" applyFont="1" applyBorder="1" applyAlignment="1">
      <alignment horizontal="left" vertical="center" wrapText="1"/>
    </xf>
    <xf numFmtId="0" fontId="28" fillId="0" borderId="74" xfId="0" applyFont="1" applyBorder="1" applyAlignment="1">
      <alignment horizontal="left" vertical="center" wrapText="1"/>
    </xf>
    <xf numFmtId="0" fontId="28" fillId="0" borderId="0" xfId="0" applyFont="1" applyAlignment="1">
      <alignment horizontal="left" vertical="center" wrapText="1"/>
    </xf>
    <xf numFmtId="0" fontId="28"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0" fontId="28" fillId="0" borderId="78" xfId="0" applyFont="1" applyBorder="1" applyAlignment="1">
      <alignment horizontal="left" vertical="center" wrapText="1"/>
    </xf>
    <xf numFmtId="0" fontId="28" fillId="0" borderId="72"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0" xfId="0" applyFont="1" applyAlignment="1">
      <alignment horizontal="left" vertical="center"/>
    </xf>
    <xf numFmtId="0" fontId="28" fillId="0" borderId="75" xfId="0" applyFont="1" applyBorder="1" applyAlignment="1">
      <alignment horizontal="left" vertical="center"/>
    </xf>
    <xf numFmtId="0" fontId="28" fillId="0" borderId="76" xfId="0" applyFont="1" applyBorder="1" applyAlignment="1">
      <alignment horizontal="left" vertical="center"/>
    </xf>
    <xf numFmtId="0" fontId="28" fillId="0" borderId="77" xfId="0" applyFont="1" applyBorder="1" applyAlignment="1">
      <alignment horizontal="left" vertical="center"/>
    </xf>
    <xf numFmtId="0" fontId="28" fillId="0" borderId="78" xfId="0" applyFont="1" applyBorder="1" applyAlignment="1">
      <alignment horizontal="left" vertical="center"/>
    </xf>
    <xf numFmtId="0" fontId="36" fillId="0" borderId="0" xfId="0" applyFont="1">
      <alignment vertical="center"/>
    </xf>
    <xf numFmtId="0" fontId="35" fillId="0" borderId="0" xfId="0" applyFont="1" applyAlignment="1">
      <alignment horizontal="left" vertical="center" indent="1"/>
    </xf>
    <xf numFmtId="0" fontId="35" fillId="0" borderId="85" xfId="0" applyFont="1" applyBorder="1" applyAlignment="1">
      <alignment horizontal="left" vertical="center" indent="1"/>
    </xf>
    <xf numFmtId="0" fontId="33" fillId="0" borderId="0" xfId="0" applyFont="1" applyAlignment="1">
      <alignment horizontal="distributed" vertical="center"/>
    </xf>
    <xf numFmtId="0" fontId="30"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right" vertical="center"/>
    </xf>
    <xf numFmtId="0" fontId="33" fillId="0" borderId="0" xfId="0" applyFont="1" applyAlignment="1">
      <alignment horizontal="left" vertical="center" indent="1"/>
    </xf>
    <xf numFmtId="0" fontId="31" fillId="0" borderId="85" xfId="0" applyFont="1" applyBorder="1" applyAlignment="1">
      <alignment horizontal="left" vertical="center" indent="1"/>
    </xf>
    <xf numFmtId="49" fontId="33" fillId="0" borderId="0" xfId="0" applyNumberFormat="1" applyFont="1" applyAlignment="1">
      <alignment horizontal="center" vertical="center"/>
    </xf>
    <xf numFmtId="0" fontId="33" fillId="0" borderId="85" xfId="0" applyFont="1" applyBorder="1" applyAlignment="1">
      <alignment horizontal="distributed" vertical="center" indent="1"/>
    </xf>
    <xf numFmtId="0" fontId="33" fillId="0" borderId="85" xfId="0" applyFont="1" applyBorder="1" applyAlignment="1">
      <alignment horizontal="center" vertical="center"/>
    </xf>
    <xf numFmtId="49" fontId="34" fillId="0" borderId="80" xfId="0" applyNumberFormat="1" applyFont="1" applyBorder="1" applyAlignment="1">
      <alignment horizontal="distributed"/>
    </xf>
    <xf numFmtId="49" fontId="34" fillId="0" borderId="85" xfId="0" applyNumberFormat="1" applyFont="1" applyBorder="1" applyAlignment="1">
      <alignment horizontal="distributed"/>
    </xf>
    <xf numFmtId="49" fontId="34" fillId="0" borderId="80" xfId="0" applyNumberFormat="1" applyFont="1" applyBorder="1" applyAlignment="1">
      <alignment horizontal="left"/>
    </xf>
    <xf numFmtId="49" fontId="34" fillId="0" borderId="85" xfId="0" applyNumberFormat="1" applyFont="1" applyBorder="1" applyAlignment="1">
      <alignment horizontal="left"/>
    </xf>
    <xf numFmtId="49" fontId="34" fillId="0" borderId="80" xfId="0" applyNumberFormat="1" applyFont="1" applyBorder="1" applyAlignment="1">
      <alignment horizontal="right"/>
    </xf>
    <xf numFmtId="49" fontId="34" fillId="0" borderId="85" xfId="0" applyNumberFormat="1" applyFont="1" applyBorder="1" applyAlignment="1">
      <alignment horizontal="right"/>
    </xf>
    <xf numFmtId="0" fontId="39" fillId="0" borderId="0" xfId="0" applyFont="1" applyAlignment="1">
      <alignment vertical="top" wrapText="1"/>
    </xf>
    <xf numFmtId="0" fontId="33" fillId="0" borderId="79" xfId="0" applyFont="1" applyBorder="1" applyAlignment="1">
      <alignment horizontal="center" vertical="center" textRotation="255"/>
    </xf>
    <xf numFmtId="0" fontId="33" fillId="0" borderId="81" xfId="0" applyFont="1" applyBorder="1" applyAlignment="1">
      <alignment horizontal="center" vertical="center" textRotation="255"/>
    </xf>
    <xf numFmtId="0" fontId="33" fillId="0" borderId="82" xfId="0" applyFont="1" applyBorder="1" applyAlignment="1">
      <alignment horizontal="center" vertical="center" textRotation="255"/>
    </xf>
    <xf numFmtId="0" fontId="33" fillId="0" borderId="84" xfId="0" applyFont="1" applyBorder="1" applyAlignment="1">
      <alignment horizontal="center" vertical="center" textRotation="255"/>
    </xf>
    <xf numFmtId="0" fontId="33" fillId="0" borderId="86" xfId="0" applyFont="1" applyBorder="1" applyAlignment="1">
      <alignment horizontal="center" vertical="center" textRotation="255"/>
    </xf>
    <xf numFmtId="0" fontId="33" fillId="0" borderId="87" xfId="0" applyFont="1" applyBorder="1" applyAlignment="1">
      <alignment horizontal="center" vertical="center" textRotation="255"/>
    </xf>
    <xf numFmtId="0" fontId="33" fillId="0" borderId="0" xfId="0" applyFont="1" applyAlignment="1">
      <alignment vertical="center" shrinkToFit="1"/>
    </xf>
    <xf numFmtId="0" fontId="34" fillId="0" borderId="83" xfId="0" applyFont="1" applyBorder="1" applyAlignment="1">
      <alignment horizontal="center" vertical="center" textRotation="255"/>
    </xf>
    <xf numFmtId="0" fontId="0" fillId="0" borderId="83" xfId="0" applyBorder="1">
      <alignment vertical="center"/>
    </xf>
    <xf numFmtId="49" fontId="34" fillId="0" borderId="80" xfId="0" applyNumberFormat="1" applyFont="1" applyBorder="1" applyAlignment="1">
      <alignment horizontal="center"/>
    </xf>
    <xf numFmtId="49" fontId="34" fillId="0" borderId="85" xfId="0" applyNumberFormat="1" applyFont="1" applyBorder="1" applyAlignment="1">
      <alignment horizont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81" xfId="0" applyFont="1" applyBorder="1" applyAlignment="1">
      <alignment horizontal="center" vertical="center"/>
    </xf>
    <xf numFmtId="0" fontId="34" fillId="0" borderId="0" xfId="0" applyFont="1">
      <alignment vertical="center"/>
    </xf>
    <xf numFmtId="0" fontId="34" fillId="0" borderId="85" xfId="0" applyFont="1" applyBorder="1">
      <alignment vertical="center"/>
    </xf>
    <xf numFmtId="0" fontId="18" fillId="0" borderId="0" xfId="0" applyFont="1" applyAlignment="1">
      <alignment horizontal="center" vertical="center" textRotation="255"/>
    </xf>
    <xf numFmtId="0" fontId="3" fillId="0" borderId="2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3" borderId="9" xfId="0" applyFont="1" applyFill="1" applyBorder="1" applyAlignment="1">
      <alignment horizontal="left" vertical="center" indent="1" shrinkToFit="1"/>
    </xf>
    <xf numFmtId="0" fontId="3" fillId="3" borderId="1" xfId="0" applyFont="1" applyFill="1" applyBorder="1" applyAlignment="1">
      <alignment horizontal="left" vertical="center" indent="1" shrinkToFit="1"/>
    </xf>
    <xf numFmtId="0" fontId="3" fillId="3" borderId="2" xfId="0" applyFont="1" applyFill="1" applyBorder="1" applyAlignment="1">
      <alignment horizontal="left" vertical="center" indent="1"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176" fontId="7" fillId="0" borderId="41" xfId="1" applyNumberFormat="1" applyFont="1" applyFill="1" applyBorder="1" applyAlignment="1">
      <alignment horizontal="right" vertical="center"/>
    </xf>
    <xf numFmtId="176" fontId="7" fillId="0" borderId="46" xfId="1" applyNumberFormat="1" applyFont="1" applyFill="1" applyBorder="1" applyAlignment="1">
      <alignment horizontal="right" vertical="center"/>
    </xf>
    <xf numFmtId="176" fontId="7" fillId="0" borderId="43" xfId="1" applyNumberFormat="1" applyFont="1" applyFill="1" applyBorder="1" applyAlignment="1">
      <alignment horizontal="right" vertical="center"/>
    </xf>
    <xf numFmtId="176" fontId="7" fillId="0" borderId="47" xfId="1" applyNumberFormat="1" applyFont="1" applyFill="1" applyBorder="1" applyAlignment="1">
      <alignment horizontal="right" vertical="center"/>
    </xf>
    <xf numFmtId="179" fontId="4" fillId="0" borderId="42" xfId="1" applyNumberFormat="1" applyFont="1" applyFill="1" applyBorder="1" applyAlignment="1">
      <alignment horizontal="center" vertical="center"/>
    </xf>
    <xf numFmtId="179" fontId="4" fillId="0" borderId="44" xfId="1" applyNumberFormat="1" applyFont="1" applyFill="1" applyBorder="1" applyAlignment="1">
      <alignment horizontal="center" vertical="center"/>
    </xf>
    <xf numFmtId="0" fontId="3" fillId="0" borderId="8" xfId="0" applyFont="1" applyBorder="1">
      <alignment vertical="center"/>
    </xf>
    <xf numFmtId="0" fontId="3" fillId="0" borderId="21" xfId="0" applyFont="1" applyBorder="1">
      <alignment vertical="center"/>
    </xf>
    <xf numFmtId="176" fontId="3" fillId="0" borderId="17" xfId="1" applyNumberFormat="1" applyFont="1" applyBorder="1" applyAlignment="1">
      <alignment vertical="center" shrinkToFit="1"/>
    </xf>
    <xf numFmtId="176" fontId="3" fillId="0" borderId="48" xfId="1" applyNumberFormat="1" applyFont="1" applyBorder="1" applyAlignment="1">
      <alignment vertical="center" shrinkToFit="1"/>
    </xf>
    <xf numFmtId="176" fontId="3" fillId="0" borderId="14" xfId="1" applyNumberFormat="1" applyFont="1" applyBorder="1" applyAlignment="1">
      <alignment vertical="center" shrinkToFit="1"/>
    </xf>
    <xf numFmtId="176" fontId="3" fillId="0" borderId="28" xfId="1" applyNumberFormat="1" applyFont="1" applyBorder="1" applyAlignment="1">
      <alignment vertical="center" shrinkToFit="1"/>
    </xf>
    <xf numFmtId="176" fontId="3" fillId="0" borderId="39" xfId="1" applyNumberFormat="1" applyFont="1" applyBorder="1" applyAlignment="1">
      <alignment vertical="center" shrinkToFit="1"/>
    </xf>
    <xf numFmtId="176" fontId="3" fillId="0" borderId="90" xfId="1" applyNumberFormat="1" applyFont="1" applyBorder="1" applyAlignment="1">
      <alignment vertical="center" shrinkToFit="1"/>
    </xf>
    <xf numFmtId="177" fontId="9" fillId="0" borderId="5"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10" fillId="0" borderId="1" xfId="0" applyFont="1" applyBorder="1" applyAlignment="1">
      <alignment horizontal="left" vertical="center" indent="1" shrinkToFit="1"/>
    </xf>
    <xf numFmtId="177" fontId="3" fillId="0" borderId="5"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4" fillId="0" borderId="1" xfId="0" applyFont="1" applyBorder="1" applyAlignment="1">
      <alignment horizontal="left" vertical="center" indent="1" shrinkToFit="1"/>
    </xf>
    <xf numFmtId="0" fontId="3" fillId="0" borderId="24"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3" borderId="11"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176" fontId="3" fillId="0" borderId="14" xfId="1" applyNumberFormat="1" applyFont="1" applyFill="1" applyBorder="1" applyAlignment="1">
      <alignment vertical="center" shrinkToFit="1"/>
    </xf>
    <xf numFmtId="176" fontId="3" fillId="0" borderId="28" xfId="1" applyNumberFormat="1" applyFont="1" applyFill="1" applyBorder="1" applyAlignment="1">
      <alignment vertical="center" shrinkToFit="1"/>
    </xf>
    <xf numFmtId="176" fontId="3" fillId="0" borderId="14" xfId="0" applyNumberFormat="1" applyFont="1" applyBorder="1" applyAlignment="1">
      <alignment vertical="center" shrinkToFit="1"/>
    </xf>
    <xf numFmtId="176" fontId="3" fillId="0" borderId="28" xfId="0" applyNumberFormat="1" applyFont="1" applyBorder="1" applyAlignment="1">
      <alignment vertical="center" shrinkToFit="1"/>
    </xf>
    <xf numFmtId="176" fontId="3" fillId="0" borderId="18" xfId="0" applyNumberFormat="1" applyFont="1" applyBorder="1" applyAlignment="1">
      <alignment vertical="center" shrinkToFit="1"/>
    </xf>
    <xf numFmtId="176" fontId="3" fillId="0" borderId="49" xfId="0" applyNumberFormat="1" applyFont="1" applyBorder="1" applyAlignment="1">
      <alignment vertical="center"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1" xfId="0" applyFont="1" applyBorder="1" applyAlignment="1">
      <alignment horizontal="distributed" vertical="center" indent="1"/>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left" vertical="center" indent="1" shrinkToFit="1"/>
    </xf>
    <xf numFmtId="176" fontId="3" fillId="0" borderId="116" xfId="0" applyNumberFormat="1" applyFont="1" applyBorder="1" applyAlignment="1">
      <alignment vertical="center" shrinkToFit="1"/>
    </xf>
    <xf numFmtId="176" fontId="3" fillId="0" borderId="117" xfId="0" applyNumberFormat="1" applyFont="1" applyBorder="1" applyAlignment="1">
      <alignment vertical="center" shrinkToFit="1"/>
    </xf>
    <xf numFmtId="176" fontId="3" fillId="0" borderId="114" xfId="1" applyNumberFormat="1" applyFont="1" applyBorder="1" applyAlignment="1">
      <alignment vertical="center" shrinkToFit="1"/>
    </xf>
    <xf numFmtId="176" fontId="3" fillId="0" borderId="115" xfId="1" applyNumberFormat="1" applyFont="1" applyBorder="1" applyAlignment="1">
      <alignment vertical="center" shrinkToFit="1"/>
    </xf>
    <xf numFmtId="176" fontId="3" fillId="0" borderId="112" xfId="1" applyNumberFormat="1" applyFont="1" applyBorder="1" applyAlignment="1">
      <alignment vertical="center" shrinkToFit="1"/>
    </xf>
    <xf numFmtId="176" fontId="3" fillId="0" borderId="113" xfId="1" applyNumberFormat="1" applyFont="1" applyBorder="1" applyAlignment="1">
      <alignment vertical="center" shrinkToFit="1"/>
    </xf>
    <xf numFmtId="176" fontId="3" fillId="6" borderId="17" xfId="0" applyNumberFormat="1" applyFont="1" applyFill="1" applyBorder="1" applyAlignment="1">
      <alignment horizontal="right" vertical="center" indent="1"/>
    </xf>
    <xf numFmtId="176" fontId="3" fillId="6" borderId="108" xfId="0" applyNumberFormat="1" applyFont="1" applyFill="1" applyBorder="1" applyAlignment="1">
      <alignment horizontal="right" vertical="center" indent="1"/>
    </xf>
    <xf numFmtId="176" fontId="3" fillId="6" borderId="48" xfId="0" applyNumberFormat="1" applyFont="1" applyFill="1" applyBorder="1" applyAlignment="1">
      <alignment horizontal="right" vertical="center" indent="1"/>
    </xf>
    <xf numFmtId="180" fontId="3" fillId="0" borderId="14" xfId="0" applyNumberFormat="1" applyFont="1" applyBorder="1" applyAlignment="1">
      <alignment horizontal="right" vertical="center" indent="1"/>
    </xf>
    <xf numFmtId="180" fontId="3" fillId="0" borderId="54" xfId="0" applyNumberFormat="1" applyFont="1" applyBorder="1" applyAlignment="1">
      <alignment horizontal="right" vertical="center" indent="1"/>
    </xf>
    <xf numFmtId="180" fontId="3" fillId="0" borderId="28" xfId="0" applyNumberFormat="1" applyFont="1" applyBorder="1" applyAlignment="1">
      <alignment horizontal="right" vertical="center" indent="1"/>
    </xf>
    <xf numFmtId="0" fontId="3" fillId="0" borderId="14" xfId="0" applyFont="1" applyBorder="1" applyAlignment="1">
      <alignment horizontal="left" vertical="center" indent="1"/>
    </xf>
    <xf numFmtId="0" fontId="3" fillId="0" borderId="54" xfId="0" applyFont="1" applyBorder="1" applyAlignment="1">
      <alignment horizontal="left" vertical="center" indent="1"/>
    </xf>
    <xf numFmtId="0" fontId="3" fillId="0" borderId="28" xfId="0" applyFont="1" applyBorder="1" applyAlignment="1">
      <alignment horizontal="left" vertical="center" indent="1"/>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55" xfId="0" applyFont="1" applyBorder="1" applyAlignment="1">
      <alignment horizontal="center" vertical="center"/>
    </xf>
    <xf numFmtId="0" fontId="3" fillId="0" borderId="111" xfId="0" applyFont="1" applyBorder="1" applyAlignment="1">
      <alignment horizontal="center" vertical="center"/>
    </xf>
    <xf numFmtId="0" fontId="3" fillId="0" borderId="110" xfId="0" applyFont="1" applyBorder="1" applyAlignment="1">
      <alignment horizontal="center" vertical="center"/>
    </xf>
    <xf numFmtId="0" fontId="3" fillId="0" borderId="51" xfId="0" applyFont="1" applyBorder="1" applyAlignment="1">
      <alignment horizontal="center" vertical="center"/>
    </xf>
    <xf numFmtId="0" fontId="3" fillId="0" borderId="37"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37" xfId="0" applyFont="1" applyBorder="1" applyAlignment="1">
      <alignment horizontal="center" vertical="center"/>
    </xf>
    <xf numFmtId="0" fontId="8" fillId="0" borderId="109" xfId="0" applyFont="1" applyBorder="1" applyAlignment="1">
      <alignment horizontal="center" vertical="center"/>
    </xf>
    <xf numFmtId="0" fontId="8" fillId="0" borderId="108" xfId="0" applyFont="1" applyBorder="1" applyAlignment="1">
      <alignment horizontal="center" vertical="center"/>
    </xf>
    <xf numFmtId="0" fontId="8" fillId="0" borderId="48" xfId="0" applyFont="1" applyBorder="1" applyAlignment="1">
      <alignment horizontal="center" vertical="center"/>
    </xf>
    <xf numFmtId="180" fontId="3" fillId="6" borderId="17" xfId="0" applyNumberFormat="1" applyFont="1" applyFill="1" applyBorder="1" applyAlignment="1">
      <alignment horizontal="right" vertical="center" indent="1"/>
    </xf>
    <xf numFmtId="180" fontId="3" fillId="6" borderId="108" xfId="0" applyNumberFormat="1" applyFont="1" applyFill="1" applyBorder="1" applyAlignment="1">
      <alignment horizontal="right" vertical="center" indent="1"/>
    </xf>
    <xf numFmtId="180" fontId="3" fillId="6" borderId="48" xfId="0" applyNumberFormat="1" applyFont="1" applyFill="1" applyBorder="1" applyAlignment="1">
      <alignment horizontal="right" vertical="center" indent="1"/>
    </xf>
    <xf numFmtId="177" fontId="3" fillId="0" borderId="27"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6" xfId="0" applyFont="1" applyBorder="1" applyAlignment="1">
      <alignment horizontal="distributed" vertical="center" wrapText="1" indent="1"/>
    </xf>
    <xf numFmtId="0" fontId="4" fillId="0" borderId="9" xfId="0" applyFont="1" applyBorder="1" applyAlignment="1">
      <alignment horizontal="distributed" vertical="center" indent="1"/>
    </xf>
    <xf numFmtId="176" fontId="3" fillId="0" borderId="18" xfId="1" applyNumberFormat="1" applyFont="1" applyFill="1" applyBorder="1" applyAlignment="1">
      <alignment vertical="center" shrinkToFit="1"/>
    </xf>
    <xf numFmtId="176" fontId="3" fillId="0" borderId="49" xfId="1" applyNumberFormat="1" applyFont="1" applyFill="1" applyBorder="1" applyAlignment="1">
      <alignment vertical="center" shrinkToFit="1"/>
    </xf>
    <xf numFmtId="176" fontId="7" fillId="0" borderId="34" xfId="0" applyNumberFormat="1" applyFont="1" applyBorder="1" applyAlignment="1">
      <alignment vertical="center" shrinkToFit="1"/>
    </xf>
    <xf numFmtId="176" fontId="7" fillId="0" borderId="91" xfId="0" applyNumberFormat="1" applyFont="1" applyBorder="1" applyAlignment="1">
      <alignment vertical="center" shrinkToFit="1"/>
    </xf>
    <xf numFmtId="177" fontId="3" fillId="0" borderId="26" xfId="0" applyNumberFormat="1" applyFont="1" applyBorder="1" applyAlignment="1">
      <alignment horizontal="center" vertical="center"/>
    </xf>
    <xf numFmtId="177" fontId="3" fillId="0" borderId="9" xfId="0" applyNumberFormat="1" applyFont="1" applyBorder="1" applyAlignment="1">
      <alignment horizontal="center" vertical="center"/>
    </xf>
    <xf numFmtId="176" fontId="7" fillId="0" borderId="34" xfId="0" applyNumberFormat="1" applyFont="1" applyBorder="1" applyAlignment="1">
      <alignment horizontal="right" vertical="center" shrinkToFit="1"/>
    </xf>
    <xf numFmtId="176" fontId="7" fillId="0" borderId="91" xfId="0" applyNumberFormat="1" applyFont="1" applyBorder="1" applyAlignment="1">
      <alignment horizontal="right" vertical="center" shrinkToFit="1"/>
    </xf>
    <xf numFmtId="176" fontId="3" fillId="0" borderId="14" xfId="1" applyNumberFormat="1" applyFont="1" applyFill="1" applyBorder="1" applyAlignment="1">
      <alignment horizontal="center" vertical="center" shrinkToFit="1"/>
    </xf>
    <xf numFmtId="176" fontId="3" fillId="0" borderId="28" xfId="1" applyNumberFormat="1" applyFont="1" applyFill="1" applyBorder="1" applyAlignment="1">
      <alignment horizontal="center" vertical="center" shrinkToFit="1"/>
    </xf>
    <xf numFmtId="0" fontId="3" fillId="0" borderId="14" xfId="0" applyFont="1" applyBorder="1">
      <alignment vertical="center"/>
    </xf>
    <xf numFmtId="0" fontId="3" fillId="0" borderId="28" xfId="0" applyFont="1" applyBorder="1">
      <alignment vertical="center"/>
    </xf>
    <xf numFmtId="176" fontId="7" fillId="0" borderId="17" xfId="0" applyNumberFormat="1" applyFont="1" applyBorder="1" applyAlignment="1">
      <alignment vertical="center" shrinkToFit="1"/>
    </xf>
    <xf numFmtId="176" fontId="7" fillId="0" borderId="48" xfId="0" applyNumberFormat="1" applyFont="1" applyBorder="1" applyAlignment="1">
      <alignment vertical="center" shrinkToFit="1"/>
    </xf>
    <xf numFmtId="0" fontId="8" fillId="0" borderId="24" xfId="0" applyFont="1" applyBorder="1" applyAlignment="1">
      <alignment horizontal="center" vertical="center"/>
    </xf>
    <xf numFmtId="0" fontId="8" fillId="0" borderId="11" xfId="0" applyFont="1" applyBorder="1" applyAlignment="1">
      <alignment horizontal="center" vertical="center"/>
    </xf>
    <xf numFmtId="180" fontId="3" fillId="0" borderId="14" xfId="0" applyNumberFormat="1" applyFont="1" applyBorder="1">
      <alignment vertical="center"/>
    </xf>
    <xf numFmtId="180" fontId="3" fillId="0" borderId="28" xfId="0" applyNumberFormat="1" applyFont="1" applyBorder="1">
      <alignment vertical="center"/>
    </xf>
    <xf numFmtId="176" fontId="3" fillId="0" borderId="14" xfId="0" applyNumberFormat="1" applyFont="1" applyBorder="1">
      <alignment vertical="center"/>
    </xf>
    <xf numFmtId="176" fontId="3" fillId="0" borderId="28" xfId="0" applyNumberFormat="1" applyFont="1" applyBorder="1">
      <alignment vertical="center"/>
    </xf>
    <xf numFmtId="176" fontId="7" fillId="0" borderId="92" xfId="0" applyNumberFormat="1" applyFont="1" applyBorder="1" applyAlignment="1">
      <alignment vertical="center" shrinkToFit="1"/>
    </xf>
    <xf numFmtId="176" fontId="7" fillId="0" borderId="93" xfId="0" applyNumberFormat="1" applyFont="1" applyBorder="1" applyAlignment="1">
      <alignment vertical="center" shrinkToFit="1"/>
    </xf>
    <xf numFmtId="176" fontId="3" fillId="0" borderId="14" xfId="1" applyNumberFormat="1" applyFont="1" applyBorder="1" applyAlignment="1">
      <alignment vertical="center"/>
    </xf>
    <xf numFmtId="176" fontId="3" fillId="0" borderId="28" xfId="1" applyNumberFormat="1" applyFont="1" applyBorder="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56" fontId="3" fillId="0" borderId="5" xfId="0" applyNumberFormat="1" applyFont="1" applyBorder="1" applyAlignment="1">
      <alignment horizontal="center" vertical="center"/>
    </xf>
    <xf numFmtId="56" fontId="3" fillId="0" borderId="1" xfId="0" applyNumberFormat="1" applyFont="1" applyBorder="1" applyAlignment="1">
      <alignment horizontal="center" vertical="center"/>
    </xf>
    <xf numFmtId="56" fontId="9" fillId="0" borderId="5" xfId="0" applyNumberFormat="1" applyFont="1" applyBorder="1" applyAlignment="1">
      <alignment horizontal="center" vertical="center"/>
    </xf>
    <xf numFmtId="0" fontId="9" fillId="0" borderId="1" xfId="0" applyFont="1" applyBorder="1" applyAlignment="1">
      <alignment horizontal="center" vertical="center"/>
    </xf>
    <xf numFmtId="56" fontId="3" fillId="0" borderId="27" xfId="0" applyNumberFormat="1" applyFont="1" applyBorder="1" applyAlignment="1">
      <alignment horizontal="center" vertical="center"/>
    </xf>
    <xf numFmtId="0" fontId="3" fillId="0" borderId="28" xfId="0" applyFont="1" applyBorder="1" applyAlignment="1">
      <alignment horizontal="center" vertical="center"/>
    </xf>
    <xf numFmtId="0" fontId="3" fillId="0" borderId="1" xfId="0" applyFont="1" applyBorder="1" applyAlignment="1">
      <alignment horizontal="left" vertical="center" indent="1"/>
    </xf>
    <xf numFmtId="176" fontId="7" fillId="3" borderId="14" xfId="1" applyNumberFormat="1" applyFont="1" applyFill="1" applyBorder="1" applyAlignment="1">
      <alignment horizontal="right" vertical="center"/>
    </xf>
    <xf numFmtId="176" fontId="7" fillId="3" borderId="54" xfId="1" applyNumberFormat="1" applyFont="1" applyFill="1" applyBorder="1" applyAlignment="1">
      <alignment horizontal="right" vertical="center"/>
    </xf>
    <xf numFmtId="0" fontId="5" fillId="0" borderId="0" xfId="0" applyFont="1" applyAlignment="1">
      <alignment horizontal="left" vertical="center"/>
    </xf>
    <xf numFmtId="0" fontId="7" fillId="0" borderId="47"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20" xfId="0" applyFont="1" applyBorder="1" applyAlignment="1">
      <alignment horizontal="right" vertical="center" indent="2"/>
    </xf>
    <xf numFmtId="176" fontId="7" fillId="3" borderId="39" xfId="1" applyNumberFormat="1" applyFont="1" applyFill="1" applyBorder="1" applyAlignment="1">
      <alignment horizontal="right" vertical="center"/>
    </xf>
    <xf numFmtId="176" fontId="7" fillId="3" borderId="61" xfId="1" applyNumberFormat="1" applyFont="1" applyFill="1" applyBorder="1" applyAlignment="1">
      <alignment horizontal="right" vertical="center"/>
    </xf>
    <xf numFmtId="0" fontId="7" fillId="0" borderId="85" xfId="0" applyFont="1" applyBorder="1">
      <alignment vertical="center"/>
    </xf>
    <xf numFmtId="176" fontId="3" fillId="0" borderId="18" xfId="1" applyNumberFormat="1" applyFont="1" applyBorder="1" applyAlignment="1">
      <alignment vertical="center" shrinkToFit="1"/>
    </xf>
    <xf numFmtId="176" fontId="3" fillId="0" borderId="49" xfId="1"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48" xfId="0" applyNumberFormat="1" applyFont="1" applyBorder="1" applyAlignment="1">
      <alignment vertical="center" shrinkToFi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0" xfId="0" applyFont="1" applyBorder="1" applyAlignment="1">
      <alignment horizontal="center" vertical="center" wrapText="1"/>
    </xf>
    <xf numFmtId="176" fontId="3" fillId="0" borderId="112" xfId="0" applyNumberFormat="1" applyFont="1" applyBorder="1" applyAlignment="1">
      <alignment vertical="center" shrinkToFit="1"/>
    </xf>
    <xf numFmtId="176" fontId="3" fillId="0" borderId="113" xfId="0" applyNumberFormat="1" applyFont="1" applyBorder="1" applyAlignment="1">
      <alignment vertical="center" shrinkToFit="1"/>
    </xf>
    <xf numFmtId="176" fontId="3" fillId="0" borderId="114" xfId="0" applyNumberFormat="1" applyFont="1" applyBorder="1" applyAlignment="1">
      <alignment vertical="center" shrinkToFit="1"/>
    </xf>
    <xf numFmtId="176" fontId="3" fillId="0" borderId="115" xfId="0" applyNumberFormat="1" applyFont="1" applyBorder="1" applyAlignment="1">
      <alignment vertical="center" shrinkToFit="1"/>
    </xf>
    <xf numFmtId="0" fontId="3" fillId="0" borderId="0" xfId="0" applyFont="1" applyAlignment="1">
      <alignment horizontal="left" vertical="center"/>
    </xf>
    <xf numFmtId="0" fontId="7" fillId="0" borderId="0" xfId="0" applyFont="1" applyAlignment="1">
      <alignment horizontal="left"/>
    </xf>
    <xf numFmtId="0" fontId="3" fillId="0" borderId="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16" xfId="0" applyFont="1" applyBorder="1" applyAlignment="1">
      <alignment horizontal="center" vertical="center"/>
    </xf>
    <xf numFmtId="0" fontId="18" fillId="0" borderId="0" xfId="0" applyFont="1" applyAlignment="1">
      <alignment horizontal="center" textRotation="255"/>
    </xf>
    <xf numFmtId="0" fontId="4" fillId="5" borderId="41"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56" xfId="0" applyFont="1" applyFill="1" applyBorder="1" applyAlignment="1">
      <alignment horizontal="center" vertical="center"/>
    </xf>
    <xf numFmtId="0" fontId="4" fillId="5" borderId="3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14" xfId="0" applyFont="1" applyFill="1" applyBorder="1" applyAlignment="1">
      <alignment horizontal="center" vertical="center" shrinkToFit="1"/>
    </xf>
    <xf numFmtId="0" fontId="5" fillId="5" borderId="28" xfId="0" applyFont="1" applyFill="1" applyBorder="1" applyAlignment="1">
      <alignment horizontal="center" vertical="center" shrinkToFit="1"/>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5" borderId="8"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8" xfId="0" applyFont="1" applyFill="1" applyBorder="1" applyAlignment="1">
      <alignment horizontal="center" vertical="center"/>
    </xf>
    <xf numFmtId="176" fontId="7" fillId="0" borderId="14"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39" xfId="1" applyNumberFormat="1" applyFont="1" applyFill="1" applyBorder="1" applyAlignment="1">
      <alignment horizontal="right" vertical="center"/>
    </xf>
    <xf numFmtId="176" fontId="7" fillId="0" borderId="61" xfId="1" applyNumberFormat="1" applyFont="1" applyFill="1" applyBorder="1" applyAlignment="1">
      <alignment horizontal="right" vertical="center"/>
    </xf>
    <xf numFmtId="0" fontId="7" fillId="0" borderId="85" xfId="0" applyFont="1" applyBorder="1" applyAlignment="1">
      <alignment horizontal="left" vertical="center"/>
    </xf>
    <xf numFmtId="0" fontId="21" fillId="0" borderId="88" xfId="0" applyFont="1" applyBorder="1">
      <alignment vertical="center"/>
    </xf>
    <xf numFmtId="0" fontId="21" fillId="0" borderId="85" xfId="0" applyFont="1" applyBorder="1">
      <alignment vertical="center"/>
    </xf>
    <xf numFmtId="0" fontId="7" fillId="0" borderId="70" xfId="0" applyFont="1" applyBorder="1" applyAlignment="1">
      <alignment horizontal="left" vertical="center" indent="1"/>
    </xf>
    <xf numFmtId="0" fontId="7" fillId="0" borderId="107" xfId="0" applyFont="1" applyBorder="1" applyAlignment="1">
      <alignment horizontal="left" vertical="center" indent="1"/>
    </xf>
    <xf numFmtId="183" fontId="7" fillId="0" borderId="65" xfId="0" applyNumberFormat="1" applyFont="1" applyBorder="1" applyAlignment="1">
      <alignment horizontal="center" vertical="center" wrapText="1"/>
    </xf>
    <xf numFmtId="183" fontId="7" fillId="0" borderId="69" xfId="0" applyNumberFormat="1" applyFont="1" applyBorder="1" applyAlignment="1">
      <alignment horizontal="center" vertical="center" wrapText="1"/>
    </xf>
    <xf numFmtId="183" fontId="7" fillId="0" borderId="66" xfId="0" applyNumberFormat="1" applyFont="1" applyBorder="1" applyAlignment="1">
      <alignment horizontal="center" vertical="center"/>
    </xf>
    <xf numFmtId="176" fontId="7" fillId="0" borderId="67" xfId="1" applyNumberFormat="1" applyFont="1" applyBorder="1" applyAlignment="1">
      <alignment vertical="center"/>
    </xf>
    <xf numFmtId="176" fontId="7" fillId="0" borderId="99" xfId="1" applyNumberFormat="1" applyFont="1" applyBorder="1" applyAlignment="1">
      <alignment vertical="center"/>
    </xf>
    <xf numFmtId="176" fontId="7" fillId="0" borderId="69" xfId="1" applyNumberFormat="1" applyFont="1" applyBorder="1" applyAlignment="1">
      <alignment vertical="center"/>
    </xf>
    <xf numFmtId="183" fontId="7" fillId="0" borderId="64" xfId="0" applyNumberFormat="1" applyFont="1" applyBorder="1" applyAlignment="1">
      <alignment horizontal="center" vertical="center" wrapText="1"/>
    </xf>
    <xf numFmtId="183" fontId="7" fillId="0" borderId="68" xfId="0" applyNumberFormat="1" applyFont="1" applyBorder="1" applyAlignment="1">
      <alignment horizontal="center" vertical="center" wrapText="1"/>
    </xf>
    <xf numFmtId="183" fontId="7" fillId="0" borderId="29" xfId="0" applyNumberFormat="1" applyFont="1" applyBorder="1" applyAlignment="1">
      <alignment horizontal="center" vertical="center"/>
    </xf>
    <xf numFmtId="0" fontId="23" fillId="0" borderId="62" xfId="0" applyFont="1" applyBorder="1" applyAlignment="1">
      <alignment horizontal="center" vertical="center"/>
    </xf>
    <xf numFmtId="0" fontId="23" fillId="0" borderId="100"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68" xfId="0" applyFont="1" applyBorder="1" applyAlignment="1">
      <alignment horizontal="center" vertical="center"/>
    </xf>
    <xf numFmtId="0" fontId="23" fillId="0" borderId="29" xfId="0" applyFont="1" applyBorder="1" applyAlignment="1">
      <alignment horizontal="center" vertical="center"/>
    </xf>
    <xf numFmtId="0" fontId="23" fillId="0" borderId="63" xfId="0" applyFont="1" applyBorder="1" applyAlignment="1">
      <alignment horizontal="center" vertical="center" wrapText="1"/>
    </xf>
    <xf numFmtId="0" fontId="23" fillId="0" borderId="63" xfId="0" applyFont="1" applyBorder="1" applyAlignment="1">
      <alignment horizontal="center" vertical="center" shrinkToFit="1"/>
    </xf>
    <xf numFmtId="0" fontId="23" fillId="0" borderId="29" xfId="0" applyFont="1" applyBorder="1" applyAlignment="1">
      <alignment horizontal="center" vertical="center" shrinkToFit="1"/>
    </xf>
    <xf numFmtId="176" fontId="7" fillId="0" borderId="70" xfId="1" applyNumberFormat="1" applyFont="1" applyBorder="1" applyAlignment="1">
      <alignment vertical="center"/>
    </xf>
    <xf numFmtId="176" fontId="7" fillId="0" borderId="98" xfId="1" applyNumberFormat="1" applyFont="1" applyBorder="1" applyAlignment="1">
      <alignment vertical="center"/>
    </xf>
    <xf numFmtId="176" fontId="7" fillId="0" borderId="68" xfId="1" applyNumberFormat="1" applyFont="1" applyBorder="1" applyAlignment="1">
      <alignment vertical="center"/>
    </xf>
    <xf numFmtId="0" fontId="23" fillId="0" borderId="102" xfId="0" applyFont="1" applyBorder="1" applyAlignment="1">
      <alignment vertical="center" wrapText="1"/>
    </xf>
    <xf numFmtId="0" fontId="23" fillId="0" borderId="103" xfId="0" applyFont="1" applyBorder="1" applyAlignment="1">
      <alignment vertical="center" wrapText="1"/>
    </xf>
    <xf numFmtId="0" fontId="23" fillId="0" borderId="101" xfId="0" applyFont="1" applyBorder="1" applyAlignment="1">
      <alignment vertical="center" wrapText="1"/>
    </xf>
    <xf numFmtId="0" fontId="23" fillId="0" borderId="104" xfId="0" applyFont="1" applyBorder="1" applyAlignment="1">
      <alignment vertical="center" wrapText="1"/>
    </xf>
    <xf numFmtId="49" fontId="22" fillId="0" borderId="0" xfId="0" applyNumberFormat="1" applyFont="1" applyAlignment="1">
      <alignment horizontal="center" vertical="center"/>
    </xf>
    <xf numFmtId="0" fontId="6" fillId="0" borderId="85" xfId="0" applyFont="1" applyBorder="1" applyAlignment="1">
      <alignment horizontal="center" vertical="center"/>
    </xf>
    <xf numFmtId="49" fontId="6" fillId="0" borderId="85" xfId="0" applyNumberFormat="1" applyFont="1" applyBorder="1">
      <alignment vertical="center"/>
    </xf>
    <xf numFmtId="0" fontId="7" fillId="0" borderId="105" xfId="0" applyFont="1" applyBorder="1" applyAlignment="1">
      <alignment horizontal="left" vertical="center" wrapText="1" indent="1"/>
    </xf>
    <xf numFmtId="0" fontId="7" fillId="0" borderId="106" xfId="0" applyFont="1" applyBorder="1" applyAlignment="1">
      <alignment horizontal="left" vertical="center" wrapText="1" indent="1"/>
    </xf>
    <xf numFmtId="0" fontId="6" fillId="0" borderId="85" xfId="0" applyFont="1" applyBorder="1" applyAlignment="1">
      <alignment vertical="center" shrinkToFit="1"/>
    </xf>
    <xf numFmtId="0" fontId="6" fillId="0" borderId="85" xfId="0" applyFont="1" applyBorder="1">
      <alignment vertical="center"/>
    </xf>
    <xf numFmtId="0" fontId="33" fillId="0" borderId="85" xfId="0" applyFont="1" applyBorder="1" applyAlignment="1" applyProtection="1">
      <alignment horizontal="distributed" vertical="center" indent="1"/>
      <protection locked="0"/>
    </xf>
    <xf numFmtId="0" fontId="33" fillId="0" borderId="85" xfId="0" applyFont="1" applyBorder="1" applyProtection="1">
      <alignment vertical="center"/>
      <protection locked="0"/>
    </xf>
    <xf numFmtId="0" fontId="30" fillId="0" borderId="0" xfId="2" applyFont="1" applyAlignment="1">
      <alignment horizontal="center"/>
    </xf>
    <xf numFmtId="0" fontId="37" fillId="0" borderId="62" xfId="2" applyFont="1" applyBorder="1" applyAlignment="1">
      <alignment horizontal="center" vertical="center"/>
    </xf>
    <xf numFmtId="0" fontId="37" fillId="0" borderId="63" xfId="2" applyFont="1" applyBorder="1" applyAlignment="1">
      <alignment horizontal="center" vertical="center"/>
    </xf>
    <xf numFmtId="0" fontId="37" fillId="0" borderId="118" xfId="2" applyFont="1" applyBorder="1" applyAlignment="1">
      <alignment horizontal="center" vertical="center"/>
    </xf>
    <xf numFmtId="0" fontId="6" fillId="0" borderId="65" xfId="2" applyFont="1" applyBorder="1" applyAlignment="1" applyProtection="1">
      <alignment horizontal="center" vertical="center"/>
      <protection locked="0"/>
    </xf>
    <xf numFmtId="0" fontId="6" fillId="0" borderId="66" xfId="2" applyFont="1" applyBorder="1" applyAlignment="1" applyProtection="1">
      <alignment horizontal="center" vertical="center"/>
      <protection locked="0"/>
    </xf>
    <xf numFmtId="0" fontId="6" fillId="0" borderId="119" xfId="2" applyFont="1" applyBorder="1" applyAlignment="1" applyProtection="1">
      <alignment horizontal="center" vertical="center"/>
      <protection locked="0"/>
    </xf>
  </cellXfs>
  <cellStyles count="3">
    <cellStyle name="桁区切り" xfId="1" builtinId="6"/>
    <cellStyle name="標準" xfId="0" builtinId="0"/>
    <cellStyle name="標準_07 収支報告書【６－２】"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161925</xdr:colOff>
      <xdr:row>21</xdr:row>
      <xdr:rowOff>38100</xdr:rowOff>
    </xdr:from>
    <xdr:to>
      <xdr:col>28</xdr:col>
      <xdr:colOff>152400</xdr:colOff>
      <xdr:row>29</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4772025" y="5172075"/>
          <a:ext cx="4038600" cy="1847850"/>
        </a:xfrm>
        <a:prstGeom prst="bracketPair">
          <a:avLst>
            <a:gd name="adj" fmla="val 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179294</xdr:colOff>
      <xdr:row>3</xdr:row>
      <xdr:rowOff>134471</xdr:rowOff>
    </xdr:from>
    <xdr:to>
      <xdr:col>19</xdr:col>
      <xdr:colOff>481853</xdr:colOff>
      <xdr:row>9</xdr:row>
      <xdr:rowOff>280147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1530853" y="974912"/>
          <a:ext cx="3036794" cy="2028264"/>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rPr>
            <a:t>すべて計算式ありのため入力不要。</a:t>
          </a:r>
          <a:endParaRPr kumimoji="1" lang="en-US" altLang="ja-JP" sz="2400">
            <a:solidFill>
              <a:srgbClr val="FF0000"/>
            </a:solidFill>
          </a:endParaRPr>
        </a:p>
        <a:p>
          <a:pPr algn="ctr"/>
          <a:r>
            <a:rPr kumimoji="1" lang="ja-JP" altLang="en-US" sz="2400">
              <a:solidFill>
                <a:srgbClr val="FF0000"/>
              </a:solidFill>
            </a:rPr>
            <a:t>（自動計算）</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742950</xdr:colOff>
      <xdr:row>13</xdr:row>
      <xdr:rowOff>19050</xdr:rowOff>
    </xdr:from>
    <xdr:to>
      <xdr:col>12</xdr:col>
      <xdr:colOff>0</xdr:colOff>
      <xdr:row>13</xdr:row>
      <xdr:rowOff>228600</xdr:rowOff>
    </xdr:to>
    <xdr:sp macro="" textlink="">
      <xdr:nvSpPr>
        <xdr:cNvPr id="6" name="Text Box 54">
          <a:extLst>
            <a:ext uri="{FF2B5EF4-FFF2-40B4-BE49-F238E27FC236}">
              <a16:creationId xmlns:a16="http://schemas.microsoft.com/office/drawing/2014/main" id="{00000000-0008-0000-0F00-000006000000}"/>
            </a:ext>
          </a:extLst>
        </xdr:cNvPr>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13</xdr:row>
      <xdr:rowOff>28575</xdr:rowOff>
    </xdr:from>
    <xdr:to>
      <xdr:col>9</xdr:col>
      <xdr:colOff>0</xdr:colOff>
      <xdr:row>13</xdr:row>
      <xdr:rowOff>209550</xdr:rowOff>
    </xdr:to>
    <xdr:sp macro="" textlink="">
      <xdr:nvSpPr>
        <xdr:cNvPr id="7" name="Text Box 55">
          <a:extLst>
            <a:ext uri="{FF2B5EF4-FFF2-40B4-BE49-F238E27FC236}">
              <a16:creationId xmlns:a16="http://schemas.microsoft.com/office/drawing/2014/main" id="{00000000-0008-0000-0F00-000007000000}"/>
            </a:ext>
          </a:extLst>
        </xdr:cNvPr>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14</xdr:row>
      <xdr:rowOff>28575</xdr:rowOff>
    </xdr:from>
    <xdr:to>
      <xdr:col>9</xdr:col>
      <xdr:colOff>0</xdr:colOff>
      <xdr:row>14</xdr:row>
      <xdr:rowOff>228600</xdr:rowOff>
    </xdr:to>
    <xdr:sp macro="" textlink="">
      <xdr:nvSpPr>
        <xdr:cNvPr id="8" name="Text Box 56">
          <a:extLst>
            <a:ext uri="{FF2B5EF4-FFF2-40B4-BE49-F238E27FC236}">
              <a16:creationId xmlns:a16="http://schemas.microsoft.com/office/drawing/2014/main" id="{00000000-0008-0000-0F00-000008000000}"/>
            </a:ext>
          </a:extLst>
        </xdr:cNvPr>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44</xdr:row>
      <xdr:rowOff>19050</xdr:rowOff>
    </xdr:from>
    <xdr:to>
      <xdr:col>12</xdr:col>
      <xdr:colOff>0</xdr:colOff>
      <xdr:row>44</xdr:row>
      <xdr:rowOff>228600</xdr:rowOff>
    </xdr:to>
    <xdr:sp macro="" textlink="">
      <xdr:nvSpPr>
        <xdr:cNvPr id="5" name="Text Box 54">
          <a:extLst>
            <a:ext uri="{FF2B5EF4-FFF2-40B4-BE49-F238E27FC236}">
              <a16:creationId xmlns:a16="http://schemas.microsoft.com/office/drawing/2014/main" id="{00000000-0008-0000-0F00-000005000000}"/>
            </a:ext>
          </a:extLst>
        </xdr:cNvPr>
        <xdr:cNvSpPr txBox="1">
          <a:spLocks noChangeArrowheads="1"/>
        </xdr:cNvSpPr>
      </xdr:nvSpPr>
      <xdr:spPr bwMode="auto">
        <a:xfrm>
          <a:off x="10382250" y="3448050"/>
          <a:ext cx="476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44</xdr:row>
      <xdr:rowOff>28575</xdr:rowOff>
    </xdr:from>
    <xdr:to>
      <xdr:col>9</xdr:col>
      <xdr:colOff>0</xdr:colOff>
      <xdr:row>44</xdr:row>
      <xdr:rowOff>209550</xdr:rowOff>
    </xdr:to>
    <xdr:sp macro="" textlink="">
      <xdr:nvSpPr>
        <xdr:cNvPr id="9" name="Text Box 55">
          <a:extLst>
            <a:ext uri="{FF2B5EF4-FFF2-40B4-BE49-F238E27FC236}">
              <a16:creationId xmlns:a16="http://schemas.microsoft.com/office/drawing/2014/main" id="{00000000-0008-0000-0F00-000009000000}"/>
            </a:ext>
          </a:extLst>
        </xdr:cNvPr>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45</xdr:row>
      <xdr:rowOff>28575</xdr:rowOff>
    </xdr:from>
    <xdr:to>
      <xdr:col>9</xdr:col>
      <xdr:colOff>0</xdr:colOff>
      <xdr:row>45</xdr:row>
      <xdr:rowOff>228600</xdr:rowOff>
    </xdr:to>
    <xdr:sp macro="" textlink="">
      <xdr:nvSpPr>
        <xdr:cNvPr id="10" name="Text Box 56">
          <a:extLst>
            <a:ext uri="{FF2B5EF4-FFF2-40B4-BE49-F238E27FC236}">
              <a16:creationId xmlns:a16="http://schemas.microsoft.com/office/drawing/2014/main" id="{00000000-0008-0000-0F00-00000A000000}"/>
            </a:ext>
          </a:extLst>
        </xdr:cNvPr>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75</xdr:row>
      <xdr:rowOff>19050</xdr:rowOff>
    </xdr:from>
    <xdr:to>
      <xdr:col>12</xdr:col>
      <xdr:colOff>0</xdr:colOff>
      <xdr:row>75</xdr:row>
      <xdr:rowOff>228600</xdr:rowOff>
    </xdr:to>
    <xdr:sp macro="" textlink="">
      <xdr:nvSpPr>
        <xdr:cNvPr id="14" name="Text Box 54">
          <a:extLst>
            <a:ext uri="{FF2B5EF4-FFF2-40B4-BE49-F238E27FC236}">
              <a16:creationId xmlns:a16="http://schemas.microsoft.com/office/drawing/2014/main" id="{00000000-0008-0000-0F00-00000E000000}"/>
            </a:ext>
          </a:extLst>
        </xdr:cNvPr>
        <xdr:cNvSpPr txBox="1">
          <a:spLocks noChangeArrowheads="1"/>
        </xdr:cNvSpPr>
      </xdr:nvSpPr>
      <xdr:spPr bwMode="auto">
        <a:xfrm>
          <a:off x="10525125" y="11001375"/>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75</xdr:row>
      <xdr:rowOff>28575</xdr:rowOff>
    </xdr:from>
    <xdr:to>
      <xdr:col>9</xdr:col>
      <xdr:colOff>0</xdr:colOff>
      <xdr:row>75</xdr:row>
      <xdr:rowOff>209550</xdr:rowOff>
    </xdr:to>
    <xdr:sp macro="" textlink="">
      <xdr:nvSpPr>
        <xdr:cNvPr id="15" name="Text Box 55">
          <a:extLst>
            <a:ext uri="{FF2B5EF4-FFF2-40B4-BE49-F238E27FC236}">
              <a16:creationId xmlns:a16="http://schemas.microsoft.com/office/drawing/2014/main" id="{00000000-0008-0000-0F00-00000F000000}"/>
            </a:ext>
          </a:extLst>
        </xdr:cNvPr>
        <xdr:cNvSpPr txBox="1">
          <a:spLocks noChangeArrowheads="1"/>
        </xdr:cNvSpPr>
      </xdr:nvSpPr>
      <xdr:spPr bwMode="auto">
        <a:xfrm>
          <a:off x="7781925" y="110109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76</xdr:row>
      <xdr:rowOff>28575</xdr:rowOff>
    </xdr:from>
    <xdr:to>
      <xdr:col>9</xdr:col>
      <xdr:colOff>0</xdr:colOff>
      <xdr:row>76</xdr:row>
      <xdr:rowOff>228600</xdr:rowOff>
    </xdr:to>
    <xdr:sp macro="" textlink="">
      <xdr:nvSpPr>
        <xdr:cNvPr id="16" name="Text Box 56">
          <a:extLst>
            <a:ext uri="{FF2B5EF4-FFF2-40B4-BE49-F238E27FC236}">
              <a16:creationId xmlns:a16="http://schemas.microsoft.com/office/drawing/2014/main" id="{00000000-0008-0000-0F00-000010000000}"/>
            </a:ext>
          </a:extLst>
        </xdr:cNvPr>
        <xdr:cNvSpPr txBox="1">
          <a:spLocks noChangeArrowheads="1"/>
        </xdr:cNvSpPr>
      </xdr:nvSpPr>
      <xdr:spPr bwMode="auto">
        <a:xfrm>
          <a:off x="7781925" y="11249025"/>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106</xdr:row>
      <xdr:rowOff>19050</xdr:rowOff>
    </xdr:from>
    <xdr:to>
      <xdr:col>12</xdr:col>
      <xdr:colOff>0</xdr:colOff>
      <xdr:row>106</xdr:row>
      <xdr:rowOff>228600</xdr:rowOff>
    </xdr:to>
    <xdr:sp macro="" textlink="">
      <xdr:nvSpPr>
        <xdr:cNvPr id="19" name="Text Box 54">
          <a:extLst>
            <a:ext uri="{FF2B5EF4-FFF2-40B4-BE49-F238E27FC236}">
              <a16:creationId xmlns:a16="http://schemas.microsoft.com/office/drawing/2014/main" id="{00000000-0008-0000-0F00-000013000000}"/>
            </a:ext>
          </a:extLst>
        </xdr:cNvPr>
        <xdr:cNvSpPr txBox="1">
          <a:spLocks noChangeArrowheads="1"/>
        </xdr:cNvSpPr>
      </xdr:nvSpPr>
      <xdr:spPr bwMode="auto">
        <a:xfrm>
          <a:off x="10525125" y="1851660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106</xdr:row>
      <xdr:rowOff>28575</xdr:rowOff>
    </xdr:from>
    <xdr:to>
      <xdr:col>9</xdr:col>
      <xdr:colOff>0</xdr:colOff>
      <xdr:row>106</xdr:row>
      <xdr:rowOff>209550</xdr:rowOff>
    </xdr:to>
    <xdr:sp macro="" textlink="">
      <xdr:nvSpPr>
        <xdr:cNvPr id="20" name="Text Box 55">
          <a:extLst>
            <a:ext uri="{FF2B5EF4-FFF2-40B4-BE49-F238E27FC236}">
              <a16:creationId xmlns:a16="http://schemas.microsoft.com/office/drawing/2014/main" id="{00000000-0008-0000-0F00-000014000000}"/>
            </a:ext>
          </a:extLst>
        </xdr:cNvPr>
        <xdr:cNvSpPr txBox="1">
          <a:spLocks noChangeArrowheads="1"/>
        </xdr:cNvSpPr>
      </xdr:nvSpPr>
      <xdr:spPr bwMode="auto">
        <a:xfrm>
          <a:off x="7781925" y="1852612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107</xdr:row>
      <xdr:rowOff>28575</xdr:rowOff>
    </xdr:from>
    <xdr:to>
      <xdr:col>9</xdr:col>
      <xdr:colOff>0</xdr:colOff>
      <xdr:row>107</xdr:row>
      <xdr:rowOff>228600</xdr:rowOff>
    </xdr:to>
    <xdr:sp macro="" textlink="">
      <xdr:nvSpPr>
        <xdr:cNvPr id="21" name="Text Box 56">
          <a:extLst>
            <a:ext uri="{FF2B5EF4-FFF2-40B4-BE49-F238E27FC236}">
              <a16:creationId xmlns:a16="http://schemas.microsoft.com/office/drawing/2014/main" id="{00000000-0008-0000-0F00-000015000000}"/>
            </a:ext>
          </a:extLst>
        </xdr:cNvPr>
        <xdr:cNvSpPr txBox="1">
          <a:spLocks noChangeArrowheads="1"/>
        </xdr:cNvSpPr>
      </xdr:nvSpPr>
      <xdr:spPr bwMode="auto">
        <a:xfrm>
          <a:off x="7781925" y="1876425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11</xdr:row>
      <xdr:rowOff>0</xdr:rowOff>
    </xdr:from>
    <xdr:to>
      <xdr:col>12</xdr:col>
      <xdr:colOff>0</xdr:colOff>
      <xdr:row>11</xdr:row>
      <xdr:rowOff>0</xdr:rowOff>
    </xdr:to>
    <xdr:sp macro="" textlink="">
      <xdr:nvSpPr>
        <xdr:cNvPr id="2" name="Rectangle 8">
          <a:extLst>
            <a:ext uri="{FF2B5EF4-FFF2-40B4-BE49-F238E27FC236}">
              <a16:creationId xmlns:a16="http://schemas.microsoft.com/office/drawing/2014/main" id="{00000000-0008-0000-1000-000002000000}"/>
            </a:ext>
          </a:extLst>
        </xdr:cNvPr>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12</xdr:col>
      <xdr:colOff>0</xdr:colOff>
      <xdr:row>10</xdr:row>
      <xdr:rowOff>0</xdr:rowOff>
    </xdr:from>
    <xdr:to>
      <xdr:col>12</xdr:col>
      <xdr:colOff>0</xdr:colOff>
      <xdr:row>10</xdr:row>
      <xdr:rowOff>0</xdr:rowOff>
    </xdr:to>
    <xdr:sp macro="" textlink="">
      <xdr:nvSpPr>
        <xdr:cNvPr id="3" name="Rectangle 9">
          <a:extLst>
            <a:ext uri="{FF2B5EF4-FFF2-40B4-BE49-F238E27FC236}">
              <a16:creationId xmlns:a16="http://schemas.microsoft.com/office/drawing/2014/main" id="{00000000-0008-0000-1000-000003000000}"/>
            </a:ext>
          </a:extLst>
        </xdr:cNvPr>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3"/>
  <sheetViews>
    <sheetView view="pageBreakPreview" zoomScale="85" zoomScaleNormal="100" zoomScaleSheetLayoutView="85" workbookViewId="0">
      <selection activeCell="A7" sqref="A7:AZ23"/>
    </sheetView>
  </sheetViews>
  <sheetFormatPr defaultColWidth="2.46484375" defaultRowHeight="15" customHeight="1" x14ac:dyDescent="0.25"/>
  <cols>
    <col min="1" max="16384" width="2.46484375" style="108"/>
  </cols>
  <sheetData>
    <row r="1" spans="1:52" ht="15" customHeight="1" x14ac:dyDescent="0.25">
      <c r="A1" s="230" t="s">
        <v>63</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row>
    <row r="2" spans="1:52" ht="15" customHeight="1" x14ac:dyDescent="0.25">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row>
    <row r="3" spans="1:52" ht="15" customHeight="1" x14ac:dyDescent="0.2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row>
    <row r="4" spans="1:52" ht="15" customHeight="1" x14ac:dyDescent="0.2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row>
    <row r="5" spans="1:52" ht="32.25" customHeight="1" x14ac:dyDescent="0.25">
      <c r="A5" s="231" t="s">
        <v>226</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row>
    <row r="6" spans="1:52" ht="15" customHeight="1" thickBot="1" x14ac:dyDescent="0.3"/>
    <row r="7" spans="1:52" ht="15" customHeight="1" x14ac:dyDescent="0.25">
      <c r="A7" s="232" t="s">
        <v>232</v>
      </c>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4"/>
    </row>
    <row r="8" spans="1:52" ht="15" customHeight="1" x14ac:dyDescent="0.25">
      <c r="A8" s="235"/>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7"/>
    </row>
    <row r="9" spans="1:52" ht="15" customHeight="1" x14ac:dyDescent="0.25">
      <c r="A9" s="235"/>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7"/>
    </row>
    <row r="10" spans="1:52" ht="15" customHeight="1" x14ac:dyDescent="0.25">
      <c r="A10" s="235"/>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7"/>
    </row>
    <row r="11" spans="1:52" ht="15" customHeight="1" x14ac:dyDescent="0.25">
      <c r="A11" s="235"/>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7"/>
    </row>
    <row r="12" spans="1:52" ht="15" customHeight="1" x14ac:dyDescent="0.25">
      <c r="A12" s="23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7"/>
    </row>
    <row r="13" spans="1:52" ht="15" customHeight="1" x14ac:dyDescent="0.25">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7"/>
    </row>
    <row r="14" spans="1:52" ht="15" customHeight="1" x14ac:dyDescent="0.25">
      <c r="A14" s="235"/>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7"/>
    </row>
    <row r="15" spans="1:52" ht="15" customHeight="1" x14ac:dyDescent="0.25">
      <c r="A15" s="235"/>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7"/>
    </row>
    <row r="16" spans="1:52" ht="15" customHeight="1" x14ac:dyDescent="0.25">
      <c r="A16" s="235"/>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7"/>
    </row>
    <row r="17" spans="1:52" ht="15" customHeight="1" x14ac:dyDescent="0.25">
      <c r="A17" s="235"/>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7"/>
    </row>
    <row r="18" spans="1:52" ht="15" customHeight="1" x14ac:dyDescent="0.25">
      <c r="A18" s="235"/>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row>
    <row r="19" spans="1:52" ht="15" customHeight="1" x14ac:dyDescent="0.25">
      <c r="A19" s="235"/>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row>
    <row r="20" spans="1:52" ht="15" customHeight="1" x14ac:dyDescent="0.25">
      <c r="A20" s="235"/>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7"/>
    </row>
    <row r="21" spans="1:52" ht="15" customHeight="1" x14ac:dyDescent="0.25">
      <c r="A21" s="235"/>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row>
    <row r="22" spans="1:52" ht="15" customHeight="1" x14ac:dyDescent="0.25">
      <c r="A22" s="235"/>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7"/>
    </row>
    <row r="23" spans="1:52" ht="15" customHeight="1" thickBot="1" x14ac:dyDescent="0.3">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40"/>
    </row>
    <row r="24" spans="1:52" ht="15" customHeight="1" thickBot="1" x14ac:dyDescent="0.3">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row>
    <row r="25" spans="1:52" ht="15" customHeight="1" x14ac:dyDescent="0.25">
      <c r="A25" s="241" t="s">
        <v>218</v>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3"/>
    </row>
    <row r="26" spans="1:52" ht="15" customHeight="1" x14ac:dyDescent="0.25">
      <c r="A26" s="244"/>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6"/>
    </row>
    <row r="27" spans="1:52" ht="15" customHeight="1" x14ac:dyDescent="0.25">
      <c r="A27" s="244"/>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6"/>
    </row>
    <row r="28" spans="1:52" ht="15" customHeight="1" thickBot="1" x14ac:dyDescent="0.3">
      <c r="A28" s="247"/>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9"/>
    </row>
    <row r="29" spans="1:52" ht="15" customHeight="1" thickBot="1" x14ac:dyDescent="0.3"/>
    <row r="30" spans="1:52" ht="15" customHeight="1" x14ac:dyDescent="0.25">
      <c r="A30" s="241" t="s">
        <v>209</v>
      </c>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1"/>
    </row>
    <row r="31" spans="1:52" ht="15" customHeight="1" x14ac:dyDescent="0.25">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4"/>
    </row>
    <row r="32" spans="1:52" ht="15" customHeight="1" x14ac:dyDescent="0.25">
      <c r="A32" s="252"/>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4"/>
    </row>
    <row r="33" spans="1:52" ht="15" customHeight="1" thickBot="1" x14ac:dyDescent="0.3">
      <c r="A33" s="255"/>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7"/>
    </row>
  </sheetData>
  <mergeCells count="5">
    <mergeCell ref="A1:AZ3"/>
    <mergeCell ref="A5:AZ5"/>
    <mergeCell ref="A7:AZ23"/>
    <mergeCell ref="A25:AZ28"/>
    <mergeCell ref="A30:AZ33"/>
  </mergeCells>
  <phoneticPr fontId="2"/>
  <printOptions horizontalCentered="1" verticalCentered="1"/>
  <pageMargins left="0.78740157480314965" right="0.78740157480314965" top="0.78740157480314965" bottom="0.78740157480314965" header="0" footer="0"/>
  <pageSetup paperSize="9" scale="68"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2060"/>
  </sheetPr>
  <dimension ref="A1:N108"/>
  <sheetViews>
    <sheetView view="pageBreakPreview" zoomScale="85" zoomScaleNormal="100" zoomScaleSheetLayoutView="85" workbookViewId="0">
      <pane ySplit="3" topLeftCell="A9"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166</v>
      </c>
      <c r="C1" s="4"/>
      <c r="D1" s="2"/>
      <c r="F1" s="44"/>
      <c r="G1" s="4" t="s">
        <v>155</v>
      </c>
      <c r="K1" s="134" t="s">
        <v>109</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204"/>
      <c r="I4" s="36"/>
      <c r="J4" s="200"/>
      <c r="K4" s="39"/>
      <c r="M4" s="297"/>
    </row>
    <row r="5" spans="1:13" ht="22.5" customHeight="1" x14ac:dyDescent="0.25">
      <c r="A5" s="327"/>
      <c r="B5" s="328"/>
      <c r="C5" s="334"/>
      <c r="D5" s="335"/>
      <c r="E5" s="49"/>
      <c r="F5" s="10"/>
      <c r="G5" s="164"/>
      <c r="H5" s="164"/>
      <c r="I5" s="32"/>
      <c r="J5" s="48"/>
      <c r="K5" s="38"/>
      <c r="M5" s="297"/>
    </row>
    <row r="6" spans="1:13" ht="22.5" customHeight="1" x14ac:dyDescent="0.25">
      <c r="A6" s="327"/>
      <c r="B6" s="328"/>
      <c r="C6" s="334"/>
      <c r="D6" s="335"/>
      <c r="E6" s="49"/>
      <c r="F6" s="9"/>
      <c r="G6" s="164"/>
      <c r="H6" s="164"/>
      <c r="I6" s="32"/>
      <c r="J6" s="48"/>
      <c r="K6" s="38"/>
      <c r="M6" s="297"/>
    </row>
    <row r="7" spans="1:13" ht="22.5" customHeight="1" x14ac:dyDescent="0.25">
      <c r="A7" s="327"/>
      <c r="B7" s="328"/>
      <c r="C7" s="334"/>
      <c r="D7" s="335"/>
      <c r="E7" s="49"/>
      <c r="F7" s="10"/>
      <c r="G7" s="164"/>
      <c r="H7" s="164"/>
      <c r="I7" s="32"/>
      <c r="J7" s="48"/>
      <c r="K7" s="38"/>
      <c r="M7" s="297"/>
    </row>
    <row r="8" spans="1:13" ht="22.5" customHeight="1" x14ac:dyDescent="0.25">
      <c r="A8" s="327"/>
      <c r="B8" s="328"/>
      <c r="C8" s="334"/>
      <c r="D8" s="335"/>
      <c r="E8" s="49"/>
      <c r="F8" s="187"/>
      <c r="G8" s="164"/>
      <c r="H8" s="164"/>
      <c r="I8" s="32"/>
      <c r="J8" s="48"/>
      <c r="K8" s="38"/>
      <c r="M8" s="297"/>
    </row>
    <row r="9" spans="1:13" ht="22.5" customHeight="1" x14ac:dyDescent="0.25">
      <c r="A9" s="327"/>
      <c r="B9" s="328"/>
      <c r="C9" s="334"/>
      <c r="D9" s="335"/>
      <c r="E9" s="49"/>
      <c r="F9" s="9"/>
      <c r="G9" s="164"/>
      <c r="H9" s="164"/>
      <c r="I9" s="32"/>
      <c r="J9" s="48"/>
      <c r="K9" s="38"/>
      <c r="M9" s="297"/>
    </row>
    <row r="10" spans="1:13" ht="22.5" customHeight="1" x14ac:dyDescent="0.25">
      <c r="A10" s="327"/>
      <c r="B10" s="328"/>
      <c r="C10" s="334"/>
      <c r="D10" s="335"/>
      <c r="E10" s="49"/>
      <c r="F10" s="9"/>
      <c r="G10" s="164"/>
      <c r="H10" s="164"/>
      <c r="I10" s="32"/>
      <c r="J10" s="48"/>
      <c r="K10" s="38"/>
      <c r="M10" s="297"/>
    </row>
    <row r="11" spans="1:13" ht="22.5" customHeight="1" x14ac:dyDescent="0.25">
      <c r="A11" s="327"/>
      <c r="B11" s="328"/>
      <c r="C11" s="334"/>
      <c r="D11" s="335"/>
      <c r="E11" s="49"/>
      <c r="F11" s="9"/>
      <c r="G11" s="164"/>
      <c r="H11" s="164"/>
      <c r="I11" s="32"/>
      <c r="J11" s="48"/>
      <c r="K11" s="38"/>
      <c r="M11" s="297"/>
    </row>
    <row r="12" spans="1:13" ht="22.5" customHeight="1" x14ac:dyDescent="0.25">
      <c r="A12" s="327"/>
      <c r="B12" s="328"/>
      <c r="C12" s="334"/>
      <c r="D12" s="335"/>
      <c r="E12" s="49"/>
      <c r="F12" s="10"/>
      <c r="G12" s="164"/>
      <c r="H12" s="164"/>
      <c r="I12" s="32"/>
      <c r="J12" s="40"/>
      <c r="K12" s="38"/>
      <c r="M12" s="297"/>
    </row>
    <row r="13" spans="1:13" ht="22.5" customHeight="1" x14ac:dyDescent="0.25">
      <c r="A13" s="327"/>
      <c r="B13" s="328"/>
      <c r="C13" s="334"/>
      <c r="D13" s="335"/>
      <c r="E13" s="49"/>
      <c r="F13" s="10"/>
      <c r="G13" s="164"/>
      <c r="H13" s="164"/>
      <c r="I13" s="32"/>
      <c r="J13" s="48"/>
      <c r="K13" s="38"/>
      <c r="M13" s="297"/>
    </row>
    <row r="14" spans="1:13" ht="22.5" customHeight="1" x14ac:dyDescent="0.25">
      <c r="A14" s="394"/>
      <c r="B14" s="395"/>
      <c r="C14" s="334"/>
      <c r="D14" s="335"/>
      <c r="E14" s="68"/>
      <c r="F14" s="35"/>
      <c r="G14" s="204"/>
      <c r="H14" s="204"/>
      <c r="I14" s="36"/>
      <c r="J14" s="191"/>
      <c r="K14" s="192"/>
      <c r="M14" s="297"/>
    </row>
    <row r="15" spans="1:13" ht="22.5" customHeight="1" x14ac:dyDescent="0.25">
      <c r="A15" s="394"/>
      <c r="B15" s="395"/>
      <c r="C15" s="334"/>
      <c r="D15" s="335"/>
      <c r="E15" s="68"/>
      <c r="F15" s="35"/>
      <c r="G15" s="204"/>
      <c r="H15" s="204"/>
      <c r="I15" s="36"/>
      <c r="J15" s="191"/>
      <c r="K15" s="192"/>
      <c r="M15" s="297"/>
    </row>
    <row r="16" spans="1:13" ht="22.5" customHeight="1" x14ac:dyDescent="0.25">
      <c r="A16" s="394"/>
      <c r="B16" s="395"/>
      <c r="C16" s="334"/>
      <c r="D16" s="335"/>
      <c r="E16" s="68"/>
      <c r="F16" s="35"/>
      <c r="G16" s="204"/>
      <c r="H16" s="204"/>
      <c r="I16" s="36"/>
      <c r="J16" s="191"/>
      <c r="K16" s="192"/>
    </row>
    <row r="17" spans="1:14" ht="22.5" customHeight="1" x14ac:dyDescent="0.25">
      <c r="A17" s="394"/>
      <c r="B17" s="395"/>
      <c r="C17" s="334"/>
      <c r="D17" s="335"/>
      <c r="E17" s="68"/>
      <c r="F17" s="35"/>
      <c r="G17" s="204"/>
      <c r="H17" s="204"/>
      <c r="I17" s="36"/>
      <c r="J17" s="191"/>
      <c r="K17" s="192"/>
    </row>
    <row r="18" spans="1:14" ht="22.5" customHeight="1" x14ac:dyDescent="0.25">
      <c r="A18" s="327"/>
      <c r="B18" s="328"/>
      <c r="C18" s="334"/>
      <c r="D18" s="335"/>
      <c r="E18" s="49"/>
      <c r="F18" s="9"/>
      <c r="G18" s="164"/>
      <c r="H18" s="164"/>
      <c r="I18" s="32"/>
      <c r="J18" s="48"/>
      <c r="K18" s="38"/>
    </row>
    <row r="19" spans="1:14" ht="22.5" customHeight="1" x14ac:dyDescent="0.25">
      <c r="A19" s="327"/>
      <c r="B19" s="328"/>
      <c r="C19" s="334"/>
      <c r="D19" s="335"/>
      <c r="E19" s="49"/>
      <c r="F19" s="9"/>
      <c r="G19" s="164"/>
      <c r="H19" s="164"/>
      <c r="I19" s="32"/>
      <c r="J19" s="48"/>
      <c r="K19" s="38"/>
    </row>
    <row r="20" spans="1:14" ht="22.5" customHeight="1" x14ac:dyDescent="0.25">
      <c r="A20" s="327"/>
      <c r="B20" s="328"/>
      <c r="C20" s="334"/>
      <c r="D20" s="335"/>
      <c r="E20" s="49"/>
      <c r="F20" s="9"/>
      <c r="G20" s="164"/>
      <c r="H20" s="164"/>
      <c r="I20" s="32"/>
      <c r="J20" s="48"/>
      <c r="K20" s="38"/>
    </row>
    <row r="21" spans="1:14" ht="22.5" customHeight="1" x14ac:dyDescent="0.25">
      <c r="A21" s="327"/>
      <c r="B21" s="328"/>
      <c r="C21" s="334"/>
      <c r="D21" s="335"/>
      <c r="E21" s="49"/>
      <c r="F21" s="9"/>
      <c r="G21" s="164"/>
      <c r="H21" s="164"/>
      <c r="I21" s="32"/>
      <c r="J21" s="48"/>
      <c r="K21" s="38"/>
    </row>
    <row r="22" spans="1:14" ht="22.5" customHeight="1" x14ac:dyDescent="0.25">
      <c r="A22" s="327"/>
      <c r="B22" s="328"/>
      <c r="C22" s="334"/>
      <c r="D22" s="335"/>
      <c r="E22" s="49"/>
      <c r="F22" s="9"/>
      <c r="G22" s="164"/>
      <c r="H22" s="164"/>
      <c r="I22" s="32"/>
      <c r="J22" s="48"/>
      <c r="K22" s="38"/>
    </row>
    <row r="23" spans="1:14" ht="22.5" customHeight="1" x14ac:dyDescent="0.25">
      <c r="A23" s="327"/>
      <c r="B23" s="328"/>
      <c r="C23" s="334"/>
      <c r="D23" s="335"/>
      <c r="E23" s="49"/>
      <c r="F23" s="9"/>
      <c r="G23" s="164"/>
      <c r="H23" s="164"/>
      <c r="I23" s="32"/>
      <c r="J23" s="48"/>
      <c r="K23" s="38"/>
    </row>
    <row r="24" spans="1:14" ht="22.5" customHeight="1" x14ac:dyDescent="0.25">
      <c r="A24" s="327"/>
      <c r="B24" s="328"/>
      <c r="C24" s="334"/>
      <c r="D24" s="335"/>
      <c r="E24" s="49"/>
      <c r="F24" s="9"/>
      <c r="G24" s="164"/>
      <c r="H24" s="164"/>
      <c r="I24" s="32"/>
      <c r="J24" s="48"/>
      <c r="K24" s="38"/>
      <c r="M24" s="71">
        <f>SUMIF(E4:E26,"立候補準備",C4:C26)</f>
        <v>0</v>
      </c>
      <c r="N24" s="63" t="s">
        <v>21</v>
      </c>
    </row>
    <row r="25" spans="1:14" ht="22.5" customHeight="1" x14ac:dyDescent="0.25">
      <c r="A25" s="327"/>
      <c r="B25" s="328"/>
      <c r="C25" s="334"/>
      <c r="D25" s="335"/>
      <c r="E25" s="49"/>
      <c r="F25" s="9"/>
      <c r="G25" s="164"/>
      <c r="H25" s="164"/>
      <c r="I25" s="32"/>
      <c r="J25" s="48"/>
      <c r="K25" s="38"/>
      <c r="M25" s="71">
        <f>SUMIF(E4:E26,"選 挙 運 動",C4:C26)</f>
        <v>0</v>
      </c>
      <c r="N25" s="63" t="s">
        <v>54</v>
      </c>
    </row>
    <row r="26" spans="1:14" ht="22.5" customHeight="1" thickBot="1" x14ac:dyDescent="0.3">
      <c r="A26" s="327"/>
      <c r="B26" s="328"/>
      <c r="C26" s="338"/>
      <c r="D26" s="339"/>
      <c r="E26" s="49"/>
      <c r="F26" s="197"/>
      <c r="G26" s="205"/>
      <c r="H26" s="205"/>
      <c r="I26" s="203"/>
      <c r="J26" s="201"/>
      <c r="K26" s="202"/>
      <c r="M26" s="71">
        <f>SUM(M24:M25)</f>
        <v>0</v>
      </c>
    </row>
    <row r="27" spans="1:14" ht="18.75" customHeight="1" thickTop="1" thickBot="1" x14ac:dyDescent="0.3">
      <c r="A27" s="384" t="s">
        <v>22</v>
      </c>
      <c r="B27" s="385"/>
      <c r="C27" s="392">
        <f>SUM(C4:C26)</f>
        <v>0</v>
      </c>
      <c r="D27" s="393"/>
      <c r="E27" s="163"/>
      <c r="F27" s="163"/>
      <c r="G27" s="183"/>
      <c r="H27" s="184"/>
      <c r="I27" s="163"/>
      <c r="J27" s="182"/>
      <c r="K27" s="98"/>
      <c r="M27" s="57" t="str">
        <f>IF(M26=C27,"OK","NG")</f>
        <v>OK</v>
      </c>
    </row>
    <row r="28" spans="1:14" ht="18.75" customHeight="1" thickBot="1" x14ac:dyDescent="0.3">
      <c r="A28" s="133" t="s">
        <v>94</v>
      </c>
      <c r="B28" s="3" t="s">
        <v>166</v>
      </c>
      <c r="C28" s="4"/>
      <c r="D28" s="2"/>
      <c r="F28" s="44"/>
      <c r="G28" s="4" t="s">
        <v>156</v>
      </c>
      <c r="K28" s="134" t="s">
        <v>108</v>
      </c>
      <c r="M28" s="297" t="s">
        <v>49</v>
      </c>
    </row>
    <row r="29" spans="1:14" ht="15" customHeight="1" x14ac:dyDescent="0.25">
      <c r="A29" s="340" t="s">
        <v>0</v>
      </c>
      <c r="B29" s="341"/>
      <c r="C29" s="344" t="s">
        <v>100</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94"/>
      <c r="B31" s="395"/>
      <c r="C31" s="400"/>
      <c r="D31" s="401"/>
      <c r="E31" s="68"/>
      <c r="F31" s="35"/>
      <c r="G31" s="204"/>
      <c r="H31" s="204"/>
      <c r="I31" s="36"/>
      <c r="J31" s="200"/>
      <c r="K31" s="39"/>
      <c r="M31" s="297"/>
    </row>
    <row r="32" spans="1:14" ht="22.5" customHeight="1" x14ac:dyDescent="0.25">
      <c r="A32" s="327"/>
      <c r="B32" s="328"/>
      <c r="C32" s="400"/>
      <c r="D32" s="401"/>
      <c r="E32" s="49"/>
      <c r="F32" s="10"/>
      <c r="G32" s="164"/>
      <c r="H32" s="164"/>
      <c r="I32" s="32"/>
      <c r="J32" s="48"/>
      <c r="K32" s="38"/>
      <c r="M32" s="297"/>
    </row>
    <row r="33" spans="1:13" ht="22.5" customHeight="1" x14ac:dyDescent="0.25">
      <c r="A33" s="327"/>
      <c r="B33" s="328"/>
      <c r="C33" s="400"/>
      <c r="D33" s="401"/>
      <c r="E33" s="49"/>
      <c r="F33" s="9"/>
      <c r="G33" s="164"/>
      <c r="H33" s="164"/>
      <c r="I33" s="32"/>
      <c r="J33" s="48"/>
      <c r="K33" s="38"/>
      <c r="M33" s="297"/>
    </row>
    <row r="34" spans="1:13" ht="22.5" customHeight="1" x14ac:dyDescent="0.25">
      <c r="A34" s="327"/>
      <c r="B34" s="328"/>
      <c r="C34" s="400"/>
      <c r="D34" s="401"/>
      <c r="E34" s="49"/>
      <c r="F34" s="10"/>
      <c r="G34" s="164"/>
      <c r="H34" s="164"/>
      <c r="I34" s="32"/>
      <c r="J34" s="48"/>
      <c r="K34" s="38"/>
      <c r="M34" s="297"/>
    </row>
    <row r="35" spans="1:13" ht="22.5" customHeight="1" x14ac:dyDescent="0.25">
      <c r="A35" s="327"/>
      <c r="B35" s="328"/>
      <c r="C35" s="400"/>
      <c r="D35" s="401"/>
      <c r="E35" s="49"/>
      <c r="F35" s="187"/>
      <c r="G35" s="164"/>
      <c r="H35" s="164"/>
      <c r="I35" s="32"/>
      <c r="J35" s="48"/>
      <c r="K35" s="38"/>
      <c r="M35" s="297"/>
    </row>
    <row r="36" spans="1:13" ht="22.5" customHeight="1" x14ac:dyDescent="0.25">
      <c r="A36" s="327"/>
      <c r="B36" s="328"/>
      <c r="C36" s="400"/>
      <c r="D36" s="401"/>
      <c r="E36" s="49"/>
      <c r="F36" s="9"/>
      <c r="G36" s="164"/>
      <c r="H36" s="164"/>
      <c r="I36" s="32"/>
      <c r="J36" s="48"/>
      <c r="K36" s="38"/>
      <c r="M36" s="297"/>
    </row>
    <row r="37" spans="1:13" ht="22.5" customHeight="1" x14ac:dyDescent="0.25">
      <c r="A37" s="327"/>
      <c r="B37" s="328"/>
      <c r="C37" s="400"/>
      <c r="D37" s="401"/>
      <c r="E37" s="49"/>
      <c r="F37" s="9"/>
      <c r="G37" s="164"/>
      <c r="H37" s="164"/>
      <c r="I37" s="32"/>
      <c r="J37" s="48"/>
      <c r="K37" s="38"/>
      <c r="M37" s="297"/>
    </row>
    <row r="38" spans="1:13" ht="22.5" customHeight="1" x14ac:dyDescent="0.25">
      <c r="A38" s="327"/>
      <c r="B38" s="328"/>
      <c r="C38" s="400"/>
      <c r="D38" s="401"/>
      <c r="E38" s="49"/>
      <c r="F38" s="9"/>
      <c r="G38" s="164"/>
      <c r="H38" s="164"/>
      <c r="I38" s="32"/>
      <c r="J38" s="48"/>
      <c r="K38" s="38"/>
      <c r="M38" s="297"/>
    </row>
    <row r="39" spans="1:13" ht="22.5" customHeight="1" x14ac:dyDescent="0.25">
      <c r="A39" s="327"/>
      <c r="B39" s="328"/>
      <c r="C39" s="400"/>
      <c r="D39" s="401"/>
      <c r="E39" s="49"/>
      <c r="F39" s="10"/>
      <c r="G39" s="164"/>
      <c r="H39" s="164"/>
      <c r="I39" s="32"/>
      <c r="J39" s="40"/>
      <c r="K39" s="38"/>
      <c r="M39" s="297"/>
    </row>
    <row r="40" spans="1:13" ht="22.5" customHeight="1" x14ac:dyDescent="0.25">
      <c r="A40" s="327"/>
      <c r="B40" s="328"/>
      <c r="C40" s="400"/>
      <c r="D40" s="401"/>
      <c r="E40" s="49"/>
      <c r="F40" s="10"/>
      <c r="G40" s="164"/>
      <c r="H40" s="164"/>
      <c r="I40" s="32"/>
      <c r="J40" s="48"/>
      <c r="K40" s="38"/>
      <c r="M40" s="297"/>
    </row>
    <row r="41" spans="1:13" ht="22.5" customHeight="1" x14ac:dyDescent="0.25">
      <c r="A41" s="394"/>
      <c r="B41" s="395"/>
      <c r="C41" s="400"/>
      <c r="D41" s="401"/>
      <c r="E41" s="68"/>
      <c r="F41" s="35"/>
      <c r="G41" s="204"/>
      <c r="H41" s="204"/>
      <c r="I41" s="36"/>
      <c r="J41" s="191"/>
      <c r="K41" s="192"/>
      <c r="M41" s="297"/>
    </row>
    <row r="42" spans="1:13" ht="22.5" customHeight="1" x14ac:dyDescent="0.25">
      <c r="A42" s="394"/>
      <c r="B42" s="395"/>
      <c r="C42" s="400"/>
      <c r="D42" s="401"/>
      <c r="E42" s="68"/>
      <c r="F42" s="35"/>
      <c r="G42" s="204"/>
      <c r="H42" s="204"/>
      <c r="I42" s="36"/>
      <c r="J42" s="191"/>
      <c r="K42" s="192"/>
      <c r="M42" s="297"/>
    </row>
    <row r="43" spans="1:13" ht="22.5" customHeight="1" x14ac:dyDescent="0.25">
      <c r="A43" s="394"/>
      <c r="B43" s="395"/>
      <c r="C43" s="400"/>
      <c r="D43" s="401"/>
      <c r="E43" s="68"/>
      <c r="F43" s="35"/>
      <c r="G43" s="204"/>
      <c r="H43" s="204"/>
      <c r="I43" s="36"/>
      <c r="J43" s="191"/>
      <c r="K43" s="192"/>
    </row>
    <row r="44" spans="1:13" ht="22.5" customHeight="1" x14ac:dyDescent="0.25">
      <c r="A44" s="394"/>
      <c r="B44" s="395"/>
      <c r="C44" s="400"/>
      <c r="D44" s="401"/>
      <c r="E44" s="68"/>
      <c r="F44" s="35"/>
      <c r="G44" s="204"/>
      <c r="H44" s="204"/>
      <c r="I44" s="36"/>
      <c r="J44" s="191"/>
      <c r="K44" s="192"/>
    </row>
    <row r="45" spans="1:13" ht="22.5" customHeight="1" x14ac:dyDescent="0.25">
      <c r="A45" s="327"/>
      <c r="B45" s="328"/>
      <c r="C45" s="400"/>
      <c r="D45" s="401"/>
      <c r="E45" s="49"/>
      <c r="F45" s="9"/>
      <c r="G45" s="164"/>
      <c r="H45" s="164"/>
      <c r="I45" s="32"/>
      <c r="J45" s="48"/>
      <c r="K45" s="38"/>
    </row>
    <row r="46" spans="1:13" ht="22.5" customHeight="1" x14ac:dyDescent="0.25">
      <c r="A46" s="327"/>
      <c r="B46" s="328"/>
      <c r="C46" s="400"/>
      <c r="D46" s="401"/>
      <c r="E46" s="49"/>
      <c r="F46" s="9"/>
      <c r="G46" s="164"/>
      <c r="H46" s="164"/>
      <c r="I46" s="32"/>
      <c r="J46" s="48"/>
      <c r="K46" s="38"/>
    </row>
    <row r="47" spans="1:13" ht="22.5" customHeight="1" x14ac:dyDescent="0.25">
      <c r="A47" s="327"/>
      <c r="B47" s="328"/>
      <c r="C47" s="400"/>
      <c r="D47" s="401"/>
      <c r="E47" s="49"/>
      <c r="F47" s="9"/>
      <c r="G47" s="164"/>
      <c r="H47" s="164"/>
      <c r="I47" s="32"/>
      <c r="J47" s="48"/>
      <c r="K47" s="38"/>
    </row>
    <row r="48" spans="1:13" ht="22.5" customHeight="1" x14ac:dyDescent="0.25">
      <c r="A48" s="327"/>
      <c r="B48" s="328"/>
      <c r="C48" s="400"/>
      <c r="D48" s="401"/>
      <c r="E48" s="49"/>
      <c r="F48" s="9"/>
      <c r="G48" s="164"/>
      <c r="H48" s="164"/>
      <c r="I48" s="32"/>
      <c r="J48" s="48"/>
      <c r="K48" s="38"/>
    </row>
    <row r="49" spans="1:13" ht="22.5" customHeight="1" x14ac:dyDescent="0.25">
      <c r="A49" s="327"/>
      <c r="B49" s="328"/>
      <c r="C49" s="400"/>
      <c r="D49" s="401"/>
      <c r="E49" s="49"/>
      <c r="F49" s="9"/>
      <c r="G49" s="164"/>
      <c r="H49" s="164"/>
      <c r="I49" s="32"/>
      <c r="J49" s="48"/>
      <c r="K49" s="38"/>
    </row>
    <row r="50" spans="1:13" ht="22.5" customHeight="1" x14ac:dyDescent="0.25">
      <c r="A50" s="327"/>
      <c r="B50" s="328"/>
      <c r="C50" s="400"/>
      <c r="D50" s="401"/>
      <c r="E50" s="49"/>
      <c r="F50" s="9"/>
      <c r="G50" s="164"/>
      <c r="H50" s="164"/>
      <c r="I50" s="32"/>
      <c r="J50" s="48"/>
      <c r="K50" s="38"/>
    </row>
    <row r="51" spans="1:13" ht="22.5" customHeight="1" x14ac:dyDescent="0.25">
      <c r="A51" s="327"/>
      <c r="B51" s="328"/>
      <c r="C51" s="400"/>
      <c r="D51" s="401"/>
      <c r="E51" s="49"/>
      <c r="F51" s="9"/>
      <c r="G51" s="164"/>
      <c r="H51" s="164"/>
      <c r="I51" s="32"/>
      <c r="J51" s="48"/>
      <c r="K51" s="38"/>
      <c r="M51" s="71">
        <f>SUMIF(E31:E53,"立候補準備",C31:C53)</f>
        <v>0</v>
      </c>
    </row>
    <row r="52" spans="1:13" ht="22.5" customHeight="1" x14ac:dyDescent="0.25">
      <c r="A52" s="327"/>
      <c r="B52" s="328"/>
      <c r="C52" s="400"/>
      <c r="D52" s="401"/>
      <c r="E52" s="49"/>
      <c r="F52" s="9"/>
      <c r="G52" s="164"/>
      <c r="H52" s="164"/>
      <c r="I52" s="32"/>
      <c r="J52" s="48"/>
      <c r="K52" s="38"/>
      <c r="M52" s="71">
        <f>SUMIF(E31:E53,"選 挙 運 動",C31:C53)</f>
        <v>0</v>
      </c>
    </row>
    <row r="53" spans="1:13" ht="22.5" customHeight="1" thickBot="1" x14ac:dyDescent="0.3">
      <c r="A53" s="327"/>
      <c r="B53" s="328"/>
      <c r="C53" s="338"/>
      <c r="D53" s="339"/>
      <c r="E53" s="49"/>
      <c r="F53" s="197"/>
      <c r="G53" s="205"/>
      <c r="H53" s="205"/>
      <c r="I53" s="203"/>
      <c r="J53" s="201"/>
      <c r="K53" s="202"/>
      <c r="M53" s="71">
        <f>SUM(M51:M52)</f>
        <v>0</v>
      </c>
    </row>
    <row r="54" spans="1:13" ht="18.75" customHeight="1" thickTop="1" thickBot="1" x14ac:dyDescent="0.3">
      <c r="A54" s="384" t="s">
        <v>22</v>
      </c>
      <c r="B54" s="385"/>
      <c r="C54" s="392">
        <f>SUM(C31:C53)</f>
        <v>0</v>
      </c>
      <c r="D54" s="393"/>
      <c r="E54" s="163"/>
      <c r="F54" s="163"/>
      <c r="G54" s="183"/>
      <c r="H54" s="184"/>
      <c r="I54" s="163"/>
      <c r="J54" s="182"/>
      <c r="K54" s="98"/>
      <c r="M54" s="57" t="str">
        <f>IF(M53=C54,"OK","NG")</f>
        <v>OK</v>
      </c>
    </row>
    <row r="55" spans="1:13" ht="18.75" customHeight="1" thickBot="1" x14ac:dyDescent="0.3">
      <c r="A55" s="133" t="s">
        <v>94</v>
      </c>
      <c r="B55" s="3" t="s">
        <v>166</v>
      </c>
      <c r="C55" s="4"/>
      <c r="D55" s="2"/>
      <c r="F55" s="44"/>
      <c r="G55" s="4" t="s">
        <v>157</v>
      </c>
      <c r="K55" s="134" t="s">
        <v>108</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94"/>
      <c r="B58" s="395"/>
      <c r="C58" s="334"/>
      <c r="D58" s="335"/>
      <c r="E58" s="68"/>
      <c r="F58" s="35"/>
      <c r="G58" s="204"/>
      <c r="H58" s="204"/>
      <c r="I58" s="36"/>
      <c r="J58" s="200"/>
      <c r="K58" s="39"/>
      <c r="M58" s="297"/>
    </row>
    <row r="59" spans="1:13" ht="22.5" customHeight="1" x14ac:dyDescent="0.25">
      <c r="A59" s="327"/>
      <c r="B59" s="328"/>
      <c r="C59" s="334"/>
      <c r="D59" s="335"/>
      <c r="E59" s="49"/>
      <c r="F59" s="10"/>
      <c r="G59" s="164"/>
      <c r="H59" s="164"/>
      <c r="I59" s="32"/>
      <c r="J59" s="48"/>
      <c r="K59" s="38"/>
      <c r="M59" s="297"/>
    </row>
    <row r="60" spans="1:13" ht="22.5" customHeight="1" x14ac:dyDescent="0.25">
      <c r="A60" s="327"/>
      <c r="B60" s="328"/>
      <c r="C60" s="334"/>
      <c r="D60" s="335"/>
      <c r="E60" s="49"/>
      <c r="F60" s="9"/>
      <c r="G60" s="164"/>
      <c r="H60" s="164"/>
      <c r="I60" s="32"/>
      <c r="J60" s="48"/>
      <c r="K60" s="38"/>
      <c r="M60" s="297"/>
    </row>
    <row r="61" spans="1:13" ht="22.5" customHeight="1" x14ac:dyDescent="0.25">
      <c r="A61" s="327"/>
      <c r="B61" s="328"/>
      <c r="C61" s="334"/>
      <c r="D61" s="335"/>
      <c r="E61" s="49"/>
      <c r="F61" s="10"/>
      <c r="G61" s="164"/>
      <c r="H61" s="164"/>
      <c r="I61" s="32"/>
      <c r="J61" s="48"/>
      <c r="K61" s="38"/>
      <c r="M61" s="297"/>
    </row>
    <row r="62" spans="1:13" ht="22.5" customHeight="1" x14ac:dyDescent="0.25">
      <c r="A62" s="327"/>
      <c r="B62" s="328"/>
      <c r="C62" s="334"/>
      <c r="D62" s="335"/>
      <c r="E62" s="49"/>
      <c r="F62" s="187"/>
      <c r="G62" s="164"/>
      <c r="H62" s="164"/>
      <c r="I62" s="32"/>
      <c r="J62" s="48"/>
      <c r="K62" s="38"/>
      <c r="M62" s="297"/>
    </row>
    <row r="63" spans="1:13" ht="22.5" customHeight="1" x14ac:dyDescent="0.25">
      <c r="A63" s="327"/>
      <c r="B63" s="328"/>
      <c r="C63" s="334"/>
      <c r="D63" s="335"/>
      <c r="E63" s="49"/>
      <c r="F63" s="9"/>
      <c r="G63" s="164"/>
      <c r="H63" s="164"/>
      <c r="I63" s="32"/>
      <c r="J63" s="48"/>
      <c r="K63" s="38"/>
      <c r="M63" s="297"/>
    </row>
    <row r="64" spans="1:13" ht="22.5" customHeight="1" x14ac:dyDescent="0.25">
      <c r="A64" s="327"/>
      <c r="B64" s="328"/>
      <c r="C64" s="334"/>
      <c r="D64" s="335"/>
      <c r="E64" s="49"/>
      <c r="F64" s="9"/>
      <c r="G64" s="164"/>
      <c r="H64" s="164"/>
      <c r="I64" s="32"/>
      <c r="J64" s="48"/>
      <c r="K64" s="38"/>
      <c r="M64" s="297"/>
    </row>
    <row r="65" spans="1:13" ht="22.5" customHeight="1" x14ac:dyDescent="0.25">
      <c r="A65" s="327"/>
      <c r="B65" s="328"/>
      <c r="C65" s="334"/>
      <c r="D65" s="335"/>
      <c r="E65" s="49"/>
      <c r="F65" s="9"/>
      <c r="G65" s="164"/>
      <c r="H65" s="164"/>
      <c r="I65" s="32"/>
      <c r="J65" s="48"/>
      <c r="K65" s="38"/>
      <c r="M65" s="297"/>
    </row>
    <row r="66" spans="1:13" ht="22.5" customHeight="1" x14ac:dyDescent="0.25">
      <c r="A66" s="327"/>
      <c r="B66" s="328"/>
      <c r="C66" s="334"/>
      <c r="D66" s="335"/>
      <c r="E66" s="49"/>
      <c r="F66" s="10"/>
      <c r="G66" s="164"/>
      <c r="H66" s="164"/>
      <c r="I66" s="32"/>
      <c r="J66" s="40"/>
      <c r="K66" s="38"/>
      <c r="M66" s="297"/>
    </row>
    <row r="67" spans="1:13" ht="22.5" customHeight="1" x14ac:dyDescent="0.25">
      <c r="A67" s="327"/>
      <c r="B67" s="328"/>
      <c r="C67" s="334"/>
      <c r="D67" s="335"/>
      <c r="E67" s="49"/>
      <c r="F67" s="10"/>
      <c r="G67" s="164"/>
      <c r="H67" s="164"/>
      <c r="I67" s="32"/>
      <c r="J67" s="48"/>
      <c r="K67" s="38"/>
      <c r="M67" s="297"/>
    </row>
    <row r="68" spans="1:13" ht="22.5" customHeight="1" x14ac:dyDescent="0.25">
      <c r="A68" s="394"/>
      <c r="B68" s="395"/>
      <c r="C68" s="334"/>
      <c r="D68" s="335"/>
      <c r="E68" s="68"/>
      <c r="F68" s="35"/>
      <c r="G68" s="204"/>
      <c r="H68" s="204"/>
      <c r="I68" s="36"/>
      <c r="J68" s="191"/>
      <c r="K68" s="192"/>
      <c r="M68" s="297"/>
    </row>
    <row r="69" spans="1:13" ht="22.5" customHeight="1" x14ac:dyDescent="0.25">
      <c r="A69" s="394"/>
      <c r="B69" s="395"/>
      <c r="C69" s="334"/>
      <c r="D69" s="335"/>
      <c r="E69" s="68"/>
      <c r="F69" s="35"/>
      <c r="G69" s="204"/>
      <c r="H69" s="204"/>
      <c r="I69" s="36"/>
      <c r="J69" s="191"/>
      <c r="K69" s="192"/>
      <c r="M69" s="297"/>
    </row>
    <row r="70" spans="1:13" ht="22.5" customHeight="1" x14ac:dyDescent="0.25">
      <c r="A70" s="394"/>
      <c r="B70" s="395"/>
      <c r="C70" s="334"/>
      <c r="D70" s="335"/>
      <c r="E70" s="68"/>
      <c r="F70" s="35"/>
      <c r="G70" s="204"/>
      <c r="H70" s="204"/>
      <c r="I70" s="36"/>
      <c r="J70" s="191"/>
      <c r="K70" s="192"/>
    </row>
    <row r="71" spans="1:13" ht="22.5" customHeight="1" x14ac:dyDescent="0.25">
      <c r="A71" s="394"/>
      <c r="B71" s="395"/>
      <c r="C71" s="334"/>
      <c r="D71" s="335"/>
      <c r="E71" s="68"/>
      <c r="F71" s="35"/>
      <c r="G71" s="204"/>
      <c r="H71" s="204"/>
      <c r="I71" s="36"/>
      <c r="J71" s="191"/>
      <c r="K71" s="192"/>
    </row>
    <row r="72" spans="1:13" ht="22.5" customHeight="1" x14ac:dyDescent="0.25">
      <c r="A72" s="327"/>
      <c r="B72" s="328"/>
      <c r="C72" s="334"/>
      <c r="D72" s="335"/>
      <c r="E72" s="49"/>
      <c r="F72" s="9"/>
      <c r="G72" s="164"/>
      <c r="H72" s="164"/>
      <c r="I72" s="32"/>
      <c r="J72" s="48"/>
      <c r="K72" s="38"/>
    </row>
    <row r="73" spans="1:13" ht="22.5" customHeight="1" x14ac:dyDescent="0.25">
      <c r="A73" s="327"/>
      <c r="B73" s="328"/>
      <c r="C73" s="334"/>
      <c r="D73" s="335"/>
      <c r="E73" s="49"/>
      <c r="F73" s="9"/>
      <c r="G73" s="164"/>
      <c r="H73" s="164"/>
      <c r="I73" s="32"/>
      <c r="J73" s="48"/>
      <c r="K73" s="38"/>
    </row>
    <row r="74" spans="1:13" ht="22.5" customHeight="1" x14ac:dyDescent="0.25">
      <c r="A74" s="327"/>
      <c r="B74" s="328"/>
      <c r="C74" s="334"/>
      <c r="D74" s="335"/>
      <c r="E74" s="49"/>
      <c r="F74" s="9"/>
      <c r="G74" s="164"/>
      <c r="H74" s="164"/>
      <c r="I74" s="32"/>
      <c r="J74" s="48"/>
      <c r="K74" s="38"/>
    </row>
    <row r="75" spans="1:13" ht="22.5" customHeight="1" x14ac:dyDescent="0.25">
      <c r="A75" s="327"/>
      <c r="B75" s="328"/>
      <c r="C75" s="334"/>
      <c r="D75" s="335"/>
      <c r="E75" s="49"/>
      <c r="F75" s="9"/>
      <c r="G75" s="164"/>
      <c r="H75" s="164"/>
      <c r="I75" s="32"/>
      <c r="J75" s="48"/>
      <c r="K75" s="38"/>
    </row>
    <row r="76" spans="1:13" ht="22.5" customHeight="1" x14ac:dyDescent="0.25">
      <c r="A76" s="327"/>
      <c r="B76" s="328"/>
      <c r="C76" s="334"/>
      <c r="D76" s="335"/>
      <c r="E76" s="49"/>
      <c r="F76" s="9"/>
      <c r="G76" s="164"/>
      <c r="H76" s="164"/>
      <c r="I76" s="32"/>
      <c r="J76" s="48"/>
      <c r="K76" s="38"/>
    </row>
    <row r="77" spans="1:13" ht="22.5" customHeight="1" x14ac:dyDescent="0.25">
      <c r="A77" s="327"/>
      <c r="B77" s="328"/>
      <c r="C77" s="334"/>
      <c r="D77" s="335"/>
      <c r="E77" s="49"/>
      <c r="F77" s="9"/>
      <c r="G77" s="164"/>
      <c r="H77" s="164"/>
      <c r="I77" s="32"/>
      <c r="J77" s="48"/>
      <c r="K77" s="38"/>
    </row>
    <row r="78" spans="1:13" ht="22.5" customHeight="1" x14ac:dyDescent="0.25">
      <c r="A78" s="327"/>
      <c r="B78" s="328"/>
      <c r="C78" s="334"/>
      <c r="D78" s="335"/>
      <c r="E78" s="49"/>
      <c r="F78" s="9"/>
      <c r="G78" s="164"/>
      <c r="H78" s="164"/>
      <c r="I78" s="32"/>
      <c r="J78" s="48"/>
      <c r="K78" s="38"/>
      <c r="M78" s="71">
        <f>SUMIF(E58:E80,"立候補準備",C58:C80)</f>
        <v>0</v>
      </c>
    </row>
    <row r="79" spans="1:13" ht="22.5" customHeight="1" x14ac:dyDescent="0.25">
      <c r="A79" s="327"/>
      <c r="B79" s="328"/>
      <c r="C79" s="334"/>
      <c r="D79" s="335"/>
      <c r="E79" s="49"/>
      <c r="F79" s="9"/>
      <c r="G79" s="164"/>
      <c r="H79" s="164"/>
      <c r="I79" s="32"/>
      <c r="J79" s="48"/>
      <c r="K79" s="38"/>
      <c r="M79" s="71">
        <f>SUMIF(E58:E80,"選 挙 運 動",C58:C80)</f>
        <v>0</v>
      </c>
    </row>
    <row r="80" spans="1:13" ht="22.5" customHeight="1" thickBot="1" x14ac:dyDescent="0.3">
      <c r="A80" s="327"/>
      <c r="B80" s="328"/>
      <c r="C80" s="338"/>
      <c r="D80" s="339"/>
      <c r="E80" s="49"/>
      <c r="F80" s="197"/>
      <c r="G80" s="205"/>
      <c r="H80" s="205"/>
      <c r="I80" s="203"/>
      <c r="J80" s="201"/>
      <c r="K80" s="202"/>
      <c r="M80" s="71">
        <f>SUM(M78:M79)</f>
        <v>0</v>
      </c>
    </row>
    <row r="81" spans="1:13" ht="18.75" customHeight="1" thickTop="1" thickBot="1" x14ac:dyDescent="0.3">
      <c r="A81" s="384" t="s">
        <v>22</v>
      </c>
      <c r="B81" s="385"/>
      <c r="C81" s="392">
        <f>SUM(C58:C80)</f>
        <v>0</v>
      </c>
      <c r="D81" s="393"/>
      <c r="E81" s="163"/>
      <c r="F81" s="163"/>
      <c r="G81" s="183"/>
      <c r="H81" s="184"/>
      <c r="I81" s="34"/>
      <c r="J81" s="182"/>
      <c r="K81" s="98"/>
      <c r="M81" s="57" t="str">
        <f>IF(M80=C81,"OK","NG")</f>
        <v>OK</v>
      </c>
    </row>
    <row r="82" spans="1:13" ht="18.75" customHeight="1" thickBot="1" x14ac:dyDescent="0.3">
      <c r="A82" s="133" t="s">
        <v>94</v>
      </c>
      <c r="B82" s="3" t="s">
        <v>166</v>
      </c>
      <c r="C82" s="4"/>
      <c r="D82" s="2"/>
      <c r="F82" s="44"/>
      <c r="G82" s="4" t="s">
        <v>158</v>
      </c>
      <c r="K82" s="134" t="s">
        <v>108</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94"/>
      <c r="B85" s="395"/>
      <c r="C85" s="334"/>
      <c r="D85" s="335"/>
      <c r="E85" s="68"/>
      <c r="F85" s="35"/>
      <c r="G85" s="204"/>
      <c r="H85" s="204"/>
      <c r="I85" s="36"/>
      <c r="J85" s="200"/>
      <c r="K85" s="39"/>
      <c r="M85" s="297"/>
    </row>
    <row r="86" spans="1:13" ht="22.5" customHeight="1" x14ac:dyDescent="0.25">
      <c r="A86" s="327"/>
      <c r="B86" s="328"/>
      <c r="C86" s="334"/>
      <c r="D86" s="335"/>
      <c r="E86" s="49"/>
      <c r="F86" s="10"/>
      <c r="G86" s="164"/>
      <c r="H86" s="164"/>
      <c r="I86" s="32"/>
      <c r="J86" s="48"/>
      <c r="K86" s="38"/>
      <c r="M86" s="297"/>
    </row>
    <row r="87" spans="1:13" ht="22.5" customHeight="1" x14ac:dyDescent="0.25">
      <c r="A87" s="327"/>
      <c r="B87" s="328"/>
      <c r="C87" s="334"/>
      <c r="D87" s="335"/>
      <c r="E87" s="49"/>
      <c r="F87" s="9"/>
      <c r="G87" s="164"/>
      <c r="H87" s="164"/>
      <c r="I87" s="32"/>
      <c r="J87" s="48"/>
      <c r="K87" s="38"/>
      <c r="M87" s="297"/>
    </row>
    <row r="88" spans="1:13" ht="22.5" customHeight="1" x14ac:dyDescent="0.25">
      <c r="A88" s="327"/>
      <c r="B88" s="328"/>
      <c r="C88" s="334"/>
      <c r="D88" s="335"/>
      <c r="E88" s="49"/>
      <c r="F88" s="10"/>
      <c r="G88" s="164"/>
      <c r="H88" s="164"/>
      <c r="I88" s="32"/>
      <c r="J88" s="48"/>
      <c r="K88" s="38"/>
      <c r="M88" s="297"/>
    </row>
    <row r="89" spans="1:13" ht="22.5" customHeight="1" x14ac:dyDescent="0.25">
      <c r="A89" s="327"/>
      <c r="B89" s="328"/>
      <c r="C89" s="334"/>
      <c r="D89" s="335"/>
      <c r="E89" s="49"/>
      <c r="F89" s="187"/>
      <c r="G89" s="164"/>
      <c r="H89" s="164"/>
      <c r="I89" s="32"/>
      <c r="J89" s="48"/>
      <c r="K89" s="38"/>
      <c r="M89" s="297"/>
    </row>
    <row r="90" spans="1:13" ht="22.5" customHeight="1" x14ac:dyDescent="0.25">
      <c r="A90" s="327"/>
      <c r="B90" s="328"/>
      <c r="C90" s="334"/>
      <c r="D90" s="335"/>
      <c r="E90" s="49"/>
      <c r="F90" s="9"/>
      <c r="G90" s="164"/>
      <c r="H90" s="164"/>
      <c r="I90" s="32"/>
      <c r="J90" s="48"/>
      <c r="K90" s="38"/>
      <c r="M90" s="297"/>
    </row>
    <row r="91" spans="1:13" ht="22.5" customHeight="1" x14ac:dyDescent="0.25">
      <c r="A91" s="327"/>
      <c r="B91" s="328"/>
      <c r="C91" s="334"/>
      <c r="D91" s="335"/>
      <c r="E91" s="49"/>
      <c r="F91" s="9"/>
      <c r="G91" s="164"/>
      <c r="H91" s="164"/>
      <c r="I91" s="32"/>
      <c r="J91" s="48"/>
      <c r="K91" s="38"/>
      <c r="M91" s="297"/>
    </row>
    <row r="92" spans="1:13" ht="22.5" customHeight="1" x14ac:dyDescent="0.25">
      <c r="A92" s="327"/>
      <c r="B92" s="328"/>
      <c r="C92" s="334"/>
      <c r="D92" s="335"/>
      <c r="E92" s="49"/>
      <c r="F92" s="9"/>
      <c r="G92" s="164"/>
      <c r="H92" s="164"/>
      <c r="I92" s="32"/>
      <c r="J92" s="48"/>
      <c r="K92" s="38"/>
      <c r="M92" s="297"/>
    </row>
    <row r="93" spans="1:13" ht="22.5" customHeight="1" x14ac:dyDescent="0.25">
      <c r="A93" s="327"/>
      <c r="B93" s="328"/>
      <c r="C93" s="334"/>
      <c r="D93" s="335"/>
      <c r="E93" s="49"/>
      <c r="F93" s="10"/>
      <c r="G93" s="164"/>
      <c r="H93" s="164"/>
      <c r="I93" s="32"/>
      <c r="J93" s="40"/>
      <c r="K93" s="38"/>
      <c r="M93" s="297"/>
    </row>
    <row r="94" spans="1:13" ht="22.5" customHeight="1" x14ac:dyDescent="0.25">
      <c r="A94" s="327"/>
      <c r="B94" s="328"/>
      <c r="C94" s="334"/>
      <c r="D94" s="335"/>
      <c r="E94" s="49"/>
      <c r="F94" s="10"/>
      <c r="G94" s="164"/>
      <c r="H94" s="164"/>
      <c r="I94" s="32"/>
      <c r="J94" s="48"/>
      <c r="K94" s="38"/>
      <c r="M94" s="297"/>
    </row>
    <row r="95" spans="1:13" ht="22.5" customHeight="1" x14ac:dyDescent="0.25">
      <c r="A95" s="394"/>
      <c r="B95" s="395"/>
      <c r="C95" s="334"/>
      <c r="D95" s="335"/>
      <c r="E95" s="68"/>
      <c r="F95" s="35"/>
      <c r="G95" s="204"/>
      <c r="H95" s="204"/>
      <c r="I95" s="36"/>
      <c r="J95" s="191"/>
      <c r="K95" s="192"/>
      <c r="M95" s="297"/>
    </row>
    <row r="96" spans="1:13" ht="22.5" customHeight="1" x14ac:dyDescent="0.25">
      <c r="A96" s="394"/>
      <c r="B96" s="395"/>
      <c r="C96" s="334"/>
      <c r="D96" s="335"/>
      <c r="E96" s="68"/>
      <c r="F96" s="35"/>
      <c r="G96" s="204"/>
      <c r="H96" s="204"/>
      <c r="I96" s="36"/>
      <c r="J96" s="191"/>
      <c r="K96" s="192"/>
      <c r="M96" s="297"/>
    </row>
    <row r="97" spans="1:13" ht="22.5" customHeight="1" x14ac:dyDescent="0.25">
      <c r="A97" s="394"/>
      <c r="B97" s="395"/>
      <c r="C97" s="334"/>
      <c r="D97" s="335"/>
      <c r="E97" s="68"/>
      <c r="F97" s="35"/>
      <c r="G97" s="204"/>
      <c r="H97" s="204"/>
      <c r="I97" s="36"/>
      <c r="J97" s="191"/>
      <c r="K97" s="192"/>
    </row>
    <row r="98" spans="1:13" ht="22.5" customHeight="1" x14ac:dyDescent="0.25">
      <c r="A98" s="394"/>
      <c r="B98" s="395"/>
      <c r="C98" s="334"/>
      <c r="D98" s="335"/>
      <c r="E98" s="68"/>
      <c r="F98" s="35"/>
      <c r="G98" s="204"/>
      <c r="H98" s="204"/>
      <c r="I98" s="36"/>
      <c r="J98" s="191"/>
      <c r="K98" s="192"/>
    </row>
    <row r="99" spans="1:13" ht="22.5" customHeight="1" x14ac:dyDescent="0.25">
      <c r="A99" s="327"/>
      <c r="B99" s="328"/>
      <c r="C99" s="334"/>
      <c r="D99" s="335"/>
      <c r="E99" s="49"/>
      <c r="F99" s="9"/>
      <c r="G99" s="164"/>
      <c r="H99" s="164"/>
      <c r="I99" s="32"/>
      <c r="J99" s="48"/>
      <c r="K99" s="38"/>
    </row>
    <row r="100" spans="1:13" ht="22.5" customHeight="1" x14ac:dyDescent="0.25">
      <c r="A100" s="327"/>
      <c r="B100" s="328"/>
      <c r="C100" s="334"/>
      <c r="D100" s="335"/>
      <c r="E100" s="49"/>
      <c r="F100" s="9"/>
      <c r="G100" s="164"/>
      <c r="H100" s="164"/>
      <c r="I100" s="32"/>
      <c r="J100" s="48"/>
      <c r="K100" s="38"/>
    </row>
    <row r="101" spans="1:13" ht="22.5" customHeight="1" x14ac:dyDescent="0.25">
      <c r="A101" s="327"/>
      <c r="B101" s="328"/>
      <c r="C101" s="334"/>
      <c r="D101" s="335"/>
      <c r="E101" s="49"/>
      <c r="F101" s="9"/>
      <c r="G101" s="164"/>
      <c r="H101" s="164"/>
      <c r="I101" s="32"/>
      <c r="J101" s="48"/>
      <c r="K101" s="38"/>
    </row>
    <row r="102" spans="1:13" ht="22.5" customHeight="1" x14ac:dyDescent="0.25">
      <c r="A102" s="327"/>
      <c r="B102" s="328"/>
      <c r="C102" s="334"/>
      <c r="D102" s="335"/>
      <c r="E102" s="49"/>
      <c r="F102" s="9"/>
      <c r="G102" s="164"/>
      <c r="H102" s="164"/>
      <c r="I102" s="32"/>
      <c r="J102" s="48"/>
      <c r="K102" s="38"/>
    </row>
    <row r="103" spans="1:13" ht="22.5" customHeight="1" x14ac:dyDescent="0.25">
      <c r="A103" s="327"/>
      <c r="B103" s="328"/>
      <c r="C103" s="334"/>
      <c r="D103" s="335"/>
      <c r="E103" s="49"/>
      <c r="F103" s="9"/>
      <c r="G103" s="164"/>
      <c r="H103" s="164"/>
      <c r="I103" s="32"/>
      <c r="J103" s="48"/>
      <c r="K103" s="38"/>
    </row>
    <row r="104" spans="1:13" ht="22.5" customHeight="1" x14ac:dyDescent="0.25">
      <c r="A104" s="327"/>
      <c r="B104" s="328"/>
      <c r="C104" s="334"/>
      <c r="D104" s="335"/>
      <c r="E104" s="49"/>
      <c r="F104" s="9"/>
      <c r="G104" s="164"/>
      <c r="H104" s="164"/>
      <c r="I104" s="32"/>
      <c r="J104" s="48"/>
      <c r="K104" s="38"/>
    </row>
    <row r="105" spans="1:13" ht="22.5" customHeight="1" x14ac:dyDescent="0.25">
      <c r="A105" s="327"/>
      <c r="B105" s="328"/>
      <c r="C105" s="334"/>
      <c r="D105" s="335"/>
      <c r="E105" s="49"/>
      <c r="F105" s="9"/>
      <c r="G105" s="164"/>
      <c r="H105" s="164"/>
      <c r="I105" s="32"/>
      <c r="J105" s="48"/>
      <c r="K105" s="38"/>
      <c r="M105" s="71">
        <f>SUMIF(E85:E107,"立候補準備",C85:C107)</f>
        <v>0</v>
      </c>
    </row>
    <row r="106" spans="1:13" ht="22.5" customHeight="1" x14ac:dyDescent="0.25">
      <c r="A106" s="327"/>
      <c r="B106" s="328"/>
      <c r="C106" s="334"/>
      <c r="D106" s="335"/>
      <c r="E106" s="49"/>
      <c r="F106" s="9"/>
      <c r="G106" s="164"/>
      <c r="H106" s="164"/>
      <c r="I106" s="32"/>
      <c r="J106" s="48"/>
      <c r="K106" s="38"/>
      <c r="M106" s="71">
        <f>SUMIF(E85:E107,"選 挙 運 動",C85:C107)</f>
        <v>0</v>
      </c>
    </row>
    <row r="107" spans="1:13" ht="22.5" customHeight="1" thickBot="1" x14ac:dyDescent="0.3">
      <c r="A107" s="327"/>
      <c r="B107" s="328"/>
      <c r="C107" s="338"/>
      <c r="D107" s="339"/>
      <c r="E107" s="49"/>
      <c r="F107" s="197"/>
      <c r="G107" s="205"/>
      <c r="H107" s="205"/>
      <c r="I107" s="203"/>
      <c r="J107" s="201"/>
      <c r="K107" s="202"/>
      <c r="M107" s="71">
        <f>SUM(M105:M106)</f>
        <v>0</v>
      </c>
    </row>
    <row r="108" spans="1:13" ht="18.75" customHeight="1" thickTop="1" thickBot="1" x14ac:dyDescent="0.3">
      <c r="A108" s="384" t="s">
        <v>22</v>
      </c>
      <c r="B108" s="385"/>
      <c r="C108" s="392">
        <f>SUM(C85:C107)</f>
        <v>0</v>
      </c>
      <c r="D108" s="393"/>
      <c r="E108" s="163"/>
      <c r="F108" s="163"/>
      <c r="G108" s="183"/>
      <c r="H108" s="184"/>
      <c r="I108" s="163"/>
      <c r="J108" s="182"/>
      <c r="K108" s="98"/>
      <c r="M108" s="57" t="str">
        <f>IF(M107=C108,"OK","NG")</f>
        <v>OK</v>
      </c>
    </row>
  </sheetData>
  <mergeCells count="224">
    <mergeCell ref="A108:B108"/>
    <mergeCell ref="A103:B103"/>
    <mergeCell ref="A104:B104"/>
    <mergeCell ref="A105:B105"/>
    <mergeCell ref="A106:B106"/>
    <mergeCell ref="A107:B107"/>
    <mergeCell ref="A98:B98"/>
    <mergeCell ref="A99:B99"/>
    <mergeCell ref="A100:B100"/>
    <mergeCell ref="A101:B101"/>
    <mergeCell ref="A102:B102"/>
    <mergeCell ref="G83:I83"/>
    <mergeCell ref="J83:J84"/>
    <mergeCell ref="K83:K84"/>
    <mergeCell ref="A85:B85"/>
    <mergeCell ref="A86:B86"/>
    <mergeCell ref="A87:B87"/>
    <mergeCell ref="A88:B88"/>
    <mergeCell ref="A89:B89"/>
    <mergeCell ref="A90:B90"/>
    <mergeCell ref="A93:B93"/>
    <mergeCell ref="A94:B94"/>
    <mergeCell ref="A95:B95"/>
    <mergeCell ref="A96:B96"/>
    <mergeCell ref="A97:B97"/>
    <mergeCell ref="A83:B84"/>
    <mergeCell ref="C83:D84"/>
    <mergeCell ref="E83:E84"/>
    <mergeCell ref="F83:F84"/>
    <mergeCell ref="A91:B91"/>
    <mergeCell ref="A92:B92"/>
    <mergeCell ref="C93:D93"/>
    <mergeCell ref="C94:D94"/>
    <mergeCell ref="C95:D95"/>
    <mergeCell ref="A81:B81"/>
    <mergeCell ref="A76:B76"/>
    <mergeCell ref="A77:B77"/>
    <mergeCell ref="A78:B78"/>
    <mergeCell ref="A79:B79"/>
    <mergeCell ref="A80:B80"/>
    <mergeCell ref="A71:B71"/>
    <mergeCell ref="A72:B72"/>
    <mergeCell ref="A73:B73"/>
    <mergeCell ref="A74:B74"/>
    <mergeCell ref="A75:B75"/>
    <mergeCell ref="G56:I56"/>
    <mergeCell ref="J56:J57"/>
    <mergeCell ref="K56:K57"/>
    <mergeCell ref="A58:B58"/>
    <mergeCell ref="A59:B59"/>
    <mergeCell ref="A60:B60"/>
    <mergeCell ref="A61:B61"/>
    <mergeCell ref="A62:B62"/>
    <mergeCell ref="A63:B63"/>
    <mergeCell ref="C60:D60"/>
    <mergeCell ref="C61:D61"/>
    <mergeCell ref="C62:D62"/>
    <mergeCell ref="A66:B66"/>
    <mergeCell ref="A67:B67"/>
    <mergeCell ref="A68:B68"/>
    <mergeCell ref="A69:B69"/>
    <mergeCell ref="A70:B70"/>
    <mergeCell ref="A56:B57"/>
    <mergeCell ref="C56:D57"/>
    <mergeCell ref="E56:E57"/>
    <mergeCell ref="F56:F57"/>
    <mergeCell ref="A64:B64"/>
    <mergeCell ref="A65:B65"/>
    <mergeCell ref="C68:D68"/>
    <mergeCell ref="C69:D69"/>
    <mergeCell ref="C70:D70"/>
    <mergeCell ref="A54:B54"/>
    <mergeCell ref="A49:B49"/>
    <mergeCell ref="A50:B50"/>
    <mergeCell ref="A51:B51"/>
    <mergeCell ref="A52:B52"/>
    <mergeCell ref="A53:B53"/>
    <mergeCell ref="A44:B44"/>
    <mergeCell ref="A45:B45"/>
    <mergeCell ref="A46:B46"/>
    <mergeCell ref="A47:B47"/>
    <mergeCell ref="A48:B48"/>
    <mergeCell ref="G29:I29"/>
    <mergeCell ref="J29:J30"/>
    <mergeCell ref="K29:K30"/>
    <mergeCell ref="A31:B31"/>
    <mergeCell ref="A32:B32"/>
    <mergeCell ref="A33:B33"/>
    <mergeCell ref="A34:B34"/>
    <mergeCell ref="A35:B35"/>
    <mergeCell ref="A36:B36"/>
    <mergeCell ref="C36:D36"/>
    <mergeCell ref="A39:B39"/>
    <mergeCell ref="A40:B40"/>
    <mergeCell ref="A41:B41"/>
    <mergeCell ref="A42:B42"/>
    <mergeCell ref="A43:B43"/>
    <mergeCell ref="A29:B30"/>
    <mergeCell ref="C29:D30"/>
    <mergeCell ref="E29:E30"/>
    <mergeCell ref="F29:F30"/>
    <mergeCell ref="A37:B37"/>
    <mergeCell ref="A38:B38"/>
    <mergeCell ref="C37:D37"/>
    <mergeCell ref="C38:D38"/>
    <mergeCell ref="C41:D41"/>
    <mergeCell ref="C42:D42"/>
    <mergeCell ref="C43:D43"/>
    <mergeCell ref="A19:B19"/>
    <mergeCell ref="A26:B26"/>
    <mergeCell ref="A27:B27"/>
    <mergeCell ref="A17:B17"/>
    <mergeCell ref="A20:B20"/>
    <mergeCell ref="A21:B21"/>
    <mergeCell ref="A22:B22"/>
    <mergeCell ref="A23:B23"/>
    <mergeCell ref="A24:B24"/>
    <mergeCell ref="A25:B25"/>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A12:B12"/>
    <mergeCell ref="A15:B15"/>
    <mergeCell ref="A16:B16"/>
    <mergeCell ref="A14:B14"/>
    <mergeCell ref="A18:B18"/>
    <mergeCell ref="A13:B13"/>
    <mergeCell ref="A8:B8"/>
    <mergeCell ref="A9:B9"/>
    <mergeCell ref="A10:B10"/>
    <mergeCell ref="A11:B11"/>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3:D33"/>
    <mergeCell ref="C34:D34"/>
    <mergeCell ref="C35:D35"/>
    <mergeCell ref="C39:D39"/>
    <mergeCell ref="C40:D40"/>
    <mergeCell ref="C44:D44"/>
    <mergeCell ref="C45:D45"/>
    <mergeCell ref="C46:D46"/>
    <mergeCell ref="C47:D47"/>
    <mergeCell ref="C48:D48"/>
    <mergeCell ref="C49:D49"/>
    <mergeCell ref="C50:D50"/>
    <mergeCell ref="C51:D51"/>
    <mergeCell ref="C52:D52"/>
    <mergeCell ref="C53:D53"/>
    <mergeCell ref="C54:D54"/>
    <mergeCell ref="C58:D58"/>
    <mergeCell ref="C59:D59"/>
    <mergeCell ref="C63:D63"/>
    <mergeCell ref="C64:D64"/>
    <mergeCell ref="C65:D65"/>
    <mergeCell ref="C66:D66"/>
    <mergeCell ref="C67:D67"/>
    <mergeCell ref="C71:D71"/>
    <mergeCell ref="C91:D91"/>
    <mergeCell ref="C92:D92"/>
    <mergeCell ref="C72:D72"/>
    <mergeCell ref="C73:D73"/>
    <mergeCell ref="C74:D74"/>
    <mergeCell ref="C75:D75"/>
    <mergeCell ref="C76:D76"/>
    <mergeCell ref="C77:D77"/>
    <mergeCell ref="C78:D78"/>
    <mergeCell ref="C79:D79"/>
    <mergeCell ref="C80:D80"/>
    <mergeCell ref="C105:D105"/>
    <mergeCell ref="C106:D106"/>
    <mergeCell ref="C107:D107"/>
    <mergeCell ref="C108:D108"/>
    <mergeCell ref="M1:M15"/>
    <mergeCell ref="M28:M42"/>
    <mergeCell ref="M55:M69"/>
    <mergeCell ref="M82:M96"/>
    <mergeCell ref="C96:D96"/>
    <mergeCell ref="C97:D97"/>
    <mergeCell ref="C98:D98"/>
    <mergeCell ref="C99:D99"/>
    <mergeCell ref="C100:D100"/>
    <mergeCell ref="C101:D101"/>
    <mergeCell ref="C102:D102"/>
    <mergeCell ref="C103:D103"/>
    <mergeCell ref="C104:D104"/>
    <mergeCell ref="C81:D81"/>
    <mergeCell ref="C85:D85"/>
    <mergeCell ref="C86:D86"/>
    <mergeCell ref="C87:D87"/>
    <mergeCell ref="C88:D88"/>
    <mergeCell ref="C89:D89"/>
    <mergeCell ref="C90:D90"/>
  </mergeCells>
  <phoneticPr fontId="2"/>
  <dataValidations count="1">
    <dataValidation type="list" allowBlank="1" showInputMessage="1" showErrorMessage="1" sqref="E4:E26 E85:E107 E58:E80 E31:E53" xr:uid="{00000000-0002-0000-09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060"/>
  </sheetPr>
  <dimension ref="A1:N108"/>
  <sheetViews>
    <sheetView view="pageBreakPreview" zoomScale="85" zoomScaleNormal="100" zoomScaleSheetLayoutView="85" workbookViewId="0">
      <pane ySplit="3" topLeftCell="A10"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167</v>
      </c>
      <c r="C1" s="4"/>
      <c r="D1" s="2"/>
      <c r="F1" s="44"/>
      <c r="G1" s="4" t="s">
        <v>155</v>
      </c>
      <c r="K1" s="134" t="s">
        <v>110</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204"/>
      <c r="I4" s="36"/>
      <c r="J4" s="206"/>
      <c r="K4" s="39"/>
      <c r="M4" s="297"/>
    </row>
    <row r="5" spans="1:13" ht="22.5" customHeight="1" x14ac:dyDescent="0.25">
      <c r="A5" s="327"/>
      <c r="B5" s="328"/>
      <c r="C5" s="334"/>
      <c r="D5" s="335"/>
      <c r="E5" s="49"/>
      <c r="F5" s="10"/>
      <c r="G5" s="164"/>
      <c r="H5" s="164"/>
      <c r="I5" s="32"/>
      <c r="J5" s="194"/>
      <c r="K5" s="38"/>
      <c r="M5" s="297"/>
    </row>
    <row r="6" spans="1:13" ht="22.5" customHeight="1" x14ac:dyDescent="0.25">
      <c r="A6" s="327"/>
      <c r="B6" s="328"/>
      <c r="C6" s="334"/>
      <c r="D6" s="335"/>
      <c r="E6" s="49"/>
      <c r="F6" s="9"/>
      <c r="G6" s="164"/>
      <c r="H6" s="164"/>
      <c r="I6" s="32"/>
      <c r="J6" s="194"/>
      <c r="K6" s="38"/>
      <c r="M6" s="297"/>
    </row>
    <row r="7" spans="1:13" ht="22.5" customHeight="1" x14ac:dyDescent="0.25">
      <c r="A7" s="327"/>
      <c r="B7" s="328"/>
      <c r="C7" s="334"/>
      <c r="D7" s="335"/>
      <c r="E7" s="49"/>
      <c r="F7" s="10"/>
      <c r="G7" s="164"/>
      <c r="H7" s="164"/>
      <c r="I7" s="32"/>
      <c r="J7" s="194"/>
      <c r="K7" s="38"/>
      <c r="M7" s="297"/>
    </row>
    <row r="8" spans="1:13" ht="22.5" customHeight="1" x14ac:dyDescent="0.25">
      <c r="A8" s="327"/>
      <c r="B8" s="328"/>
      <c r="C8" s="334"/>
      <c r="D8" s="335"/>
      <c r="E8" s="49"/>
      <c r="F8" s="187"/>
      <c r="G8" s="164"/>
      <c r="H8" s="164"/>
      <c r="I8" s="32"/>
      <c r="J8" s="194"/>
      <c r="K8" s="38"/>
      <c r="M8" s="297"/>
    </row>
    <row r="9" spans="1:13" ht="22.5" customHeight="1" x14ac:dyDescent="0.25">
      <c r="A9" s="327"/>
      <c r="B9" s="328"/>
      <c r="C9" s="334"/>
      <c r="D9" s="335"/>
      <c r="E9" s="49"/>
      <c r="F9" s="9"/>
      <c r="G9" s="164"/>
      <c r="H9" s="164"/>
      <c r="I9" s="32"/>
      <c r="J9" s="194"/>
      <c r="K9" s="38"/>
      <c r="M9" s="297"/>
    </row>
    <row r="10" spans="1:13" ht="22.5" customHeight="1" x14ac:dyDescent="0.25">
      <c r="A10" s="327"/>
      <c r="B10" s="328"/>
      <c r="C10" s="334"/>
      <c r="D10" s="335"/>
      <c r="E10" s="49"/>
      <c r="F10" s="9"/>
      <c r="G10" s="164"/>
      <c r="H10" s="164"/>
      <c r="I10" s="32"/>
      <c r="J10" s="194"/>
      <c r="K10" s="38"/>
      <c r="M10" s="297"/>
    </row>
    <row r="11" spans="1:13" ht="22.5" customHeight="1" x14ac:dyDescent="0.25">
      <c r="A11" s="327"/>
      <c r="B11" s="328"/>
      <c r="C11" s="334"/>
      <c r="D11" s="335"/>
      <c r="E11" s="49"/>
      <c r="F11" s="9"/>
      <c r="G11" s="164"/>
      <c r="H11" s="164"/>
      <c r="I11" s="32"/>
      <c r="J11" s="194"/>
      <c r="K11" s="38"/>
      <c r="M11" s="297"/>
    </row>
    <row r="12" spans="1:13" ht="22.5" customHeight="1" x14ac:dyDescent="0.25">
      <c r="A12" s="327"/>
      <c r="B12" s="328"/>
      <c r="C12" s="334"/>
      <c r="D12" s="335"/>
      <c r="E12" s="49"/>
      <c r="F12" s="9"/>
      <c r="G12" s="164"/>
      <c r="H12" s="164"/>
      <c r="I12" s="32"/>
      <c r="J12" s="194"/>
      <c r="K12" s="38"/>
      <c r="M12" s="297"/>
    </row>
    <row r="13" spans="1:13" ht="22.5" customHeight="1" x14ac:dyDescent="0.25">
      <c r="A13" s="327"/>
      <c r="B13" s="328"/>
      <c r="C13" s="334"/>
      <c r="D13" s="335"/>
      <c r="E13" s="49"/>
      <c r="F13" s="9"/>
      <c r="G13" s="164"/>
      <c r="H13" s="164"/>
      <c r="I13" s="32"/>
      <c r="J13" s="194"/>
      <c r="K13" s="38"/>
      <c r="M13" s="297"/>
    </row>
    <row r="14" spans="1:13" ht="22.5" customHeight="1" x14ac:dyDescent="0.25">
      <c r="A14" s="327"/>
      <c r="B14" s="328"/>
      <c r="C14" s="334"/>
      <c r="D14" s="335"/>
      <c r="E14" s="49"/>
      <c r="F14" s="9"/>
      <c r="G14" s="164"/>
      <c r="H14" s="164"/>
      <c r="I14" s="32"/>
      <c r="J14" s="194"/>
      <c r="K14" s="38"/>
      <c r="M14" s="297"/>
    </row>
    <row r="15" spans="1:13" ht="22.5" customHeight="1" x14ac:dyDescent="0.25">
      <c r="A15" s="327"/>
      <c r="B15" s="328"/>
      <c r="C15" s="334"/>
      <c r="D15" s="335"/>
      <c r="E15" s="49"/>
      <c r="F15" s="10"/>
      <c r="G15" s="164"/>
      <c r="H15" s="164"/>
      <c r="I15" s="32"/>
      <c r="J15" s="11"/>
      <c r="K15" s="38"/>
      <c r="M15" s="297"/>
    </row>
    <row r="16" spans="1:13" ht="22.5" customHeight="1" x14ac:dyDescent="0.25">
      <c r="A16" s="327"/>
      <c r="B16" s="328"/>
      <c r="C16" s="334"/>
      <c r="D16" s="335"/>
      <c r="E16" s="49"/>
      <c r="F16" s="10"/>
      <c r="G16" s="164"/>
      <c r="H16" s="164"/>
      <c r="I16" s="32"/>
      <c r="J16" s="194"/>
      <c r="K16" s="38"/>
    </row>
    <row r="17" spans="1:14" ht="22.5" customHeight="1" x14ac:dyDescent="0.25">
      <c r="A17" s="394"/>
      <c r="B17" s="395"/>
      <c r="C17" s="334"/>
      <c r="D17" s="335"/>
      <c r="E17" s="68"/>
      <c r="F17" s="35"/>
      <c r="G17" s="204"/>
      <c r="H17" s="204"/>
      <c r="I17" s="36"/>
      <c r="J17" s="195"/>
      <c r="K17" s="192"/>
    </row>
    <row r="18" spans="1:14" ht="22.5" customHeight="1" x14ac:dyDescent="0.25">
      <c r="A18" s="327"/>
      <c r="B18" s="328"/>
      <c r="C18" s="334"/>
      <c r="D18" s="335"/>
      <c r="E18" s="49"/>
      <c r="F18" s="9"/>
      <c r="G18" s="164"/>
      <c r="H18" s="164"/>
      <c r="I18" s="32"/>
      <c r="J18" s="194"/>
      <c r="K18" s="38"/>
    </row>
    <row r="19" spans="1:14" ht="22.5" customHeight="1" x14ac:dyDescent="0.25">
      <c r="A19" s="327"/>
      <c r="B19" s="328"/>
      <c r="C19" s="334"/>
      <c r="D19" s="335"/>
      <c r="E19" s="49"/>
      <c r="F19" s="9"/>
      <c r="G19" s="164"/>
      <c r="H19" s="164"/>
      <c r="I19" s="32"/>
      <c r="J19" s="194"/>
      <c r="K19" s="38"/>
    </row>
    <row r="20" spans="1:14" ht="22.5" customHeight="1" x14ac:dyDescent="0.25">
      <c r="A20" s="327"/>
      <c r="B20" s="328"/>
      <c r="C20" s="334"/>
      <c r="D20" s="335"/>
      <c r="E20" s="49"/>
      <c r="F20" s="9"/>
      <c r="G20" s="164"/>
      <c r="H20" s="164"/>
      <c r="I20" s="32"/>
      <c r="J20" s="194"/>
      <c r="K20" s="38"/>
    </row>
    <row r="21" spans="1:14" ht="22.5" customHeight="1" x14ac:dyDescent="0.25">
      <c r="A21" s="327"/>
      <c r="B21" s="328"/>
      <c r="C21" s="334"/>
      <c r="D21" s="335"/>
      <c r="E21" s="49"/>
      <c r="F21" s="9"/>
      <c r="G21" s="164"/>
      <c r="H21" s="164"/>
      <c r="I21" s="32"/>
      <c r="J21" s="194"/>
      <c r="K21" s="38"/>
    </row>
    <row r="22" spans="1:14" ht="22.5" customHeight="1" x14ac:dyDescent="0.25">
      <c r="A22" s="327"/>
      <c r="B22" s="328"/>
      <c r="C22" s="334"/>
      <c r="D22" s="335"/>
      <c r="E22" s="49"/>
      <c r="F22" s="9"/>
      <c r="G22" s="164"/>
      <c r="H22" s="164"/>
      <c r="I22" s="32"/>
      <c r="J22" s="194"/>
      <c r="K22" s="38"/>
    </row>
    <row r="23" spans="1:14" ht="22.5" customHeight="1" x14ac:dyDescent="0.25">
      <c r="A23" s="327"/>
      <c r="B23" s="328"/>
      <c r="C23" s="334"/>
      <c r="D23" s="335"/>
      <c r="E23" s="49"/>
      <c r="F23" s="9"/>
      <c r="G23" s="164"/>
      <c r="H23" s="164"/>
      <c r="I23" s="32"/>
      <c r="J23" s="194"/>
      <c r="K23" s="38"/>
    </row>
    <row r="24" spans="1:14" ht="22.5" customHeight="1" x14ac:dyDescent="0.25">
      <c r="A24" s="327"/>
      <c r="B24" s="328"/>
      <c r="C24" s="334"/>
      <c r="D24" s="335"/>
      <c r="E24" s="49"/>
      <c r="F24" s="9"/>
      <c r="G24" s="164"/>
      <c r="H24" s="164"/>
      <c r="I24" s="32"/>
      <c r="J24" s="194"/>
      <c r="K24" s="38"/>
      <c r="M24" s="18">
        <f>SUMIF(E4:E26,"立候補準備",C4:C26)</f>
        <v>0</v>
      </c>
      <c r="N24" s="63" t="s">
        <v>21</v>
      </c>
    </row>
    <row r="25" spans="1:14" ht="22.5" customHeight="1" x14ac:dyDescent="0.25">
      <c r="A25" s="327"/>
      <c r="B25" s="328"/>
      <c r="C25" s="334"/>
      <c r="D25" s="335"/>
      <c r="E25" s="49"/>
      <c r="F25" s="9"/>
      <c r="G25" s="164"/>
      <c r="H25" s="164"/>
      <c r="I25" s="32"/>
      <c r="J25" s="194"/>
      <c r="K25" s="38"/>
      <c r="M25" s="18">
        <f>SUMIF(E4:E26,"選 挙 運 動",C4:C26)</f>
        <v>0</v>
      </c>
      <c r="N25" s="63" t="s">
        <v>54</v>
      </c>
    </row>
    <row r="26" spans="1:14" ht="22.5" customHeight="1" thickBot="1" x14ac:dyDescent="0.3">
      <c r="A26" s="327"/>
      <c r="B26" s="328"/>
      <c r="C26" s="338"/>
      <c r="D26" s="339"/>
      <c r="E26" s="49"/>
      <c r="F26" s="197"/>
      <c r="G26" s="205"/>
      <c r="H26" s="205"/>
      <c r="I26" s="203"/>
      <c r="J26" s="196"/>
      <c r="K26" s="202"/>
      <c r="M26" s="18">
        <f>SUM(M24:M25)</f>
        <v>0</v>
      </c>
    </row>
    <row r="27" spans="1:14" ht="18.75" customHeight="1" thickTop="1" thickBot="1" x14ac:dyDescent="0.3">
      <c r="A27" s="384" t="s">
        <v>22</v>
      </c>
      <c r="B27" s="385"/>
      <c r="C27" s="392">
        <f>SUM(C4:C26)</f>
        <v>0</v>
      </c>
      <c r="D27" s="393"/>
      <c r="E27" s="163"/>
      <c r="F27" s="163"/>
      <c r="G27" s="183"/>
      <c r="H27" s="184"/>
      <c r="I27" s="163"/>
      <c r="J27" s="182"/>
      <c r="K27" s="98"/>
      <c r="M27" s="57" t="str">
        <f>IF(M26=C27,"OK","NG")</f>
        <v>OK</v>
      </c>
    </row>
    <row r="28" spans="1:14" ht="18.75" customHeight="1" thickBot="1" x14ac:dyDescent="0.3">
      <c r="A28" s="133" t="s">
        <v>94</v>
      </c>
      <c r="B28" s="3" t="s">
        <v>167</v>
      </c>
      <c r="C28" s="4"/>
      <c r="D28" s="2"/>
      <c r="F28" s="44"/>
      <c r="G28" s="4" t="s">
        <v>156</v>
      </c>
      <c r="K28" s="134" t="s">
        <v>110</v>
      </c>
      <c r="M28" s="297" t="s">
        <v>49</v>
      </c>
    </row>
    <row r="29" spans="1:14" ht="15" customHeight="1" x14ac:dyDescent="0.25">
      <c r="A29" s="340" t="s">
        <v>0</v>
      </c>
      <c r="B29" s="341"/>
      <c r="C29" s="344" t="s">
        <v>101</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94"/>
      <c r="B31" s="395"/>
      <c r="C31" s="334"/>
      <c r="D31" s="335"/>
      <c r="E31" s="68"/>
      <c r="F31" s="35"/>
      <c r="G31" s="204"/>
      <c r="H31" s="204"/>
      <c r="I31" s="36"/>
      <c r="J31" s="206"/>
      <c r="K31" s="39"/>
      <c r="M31" s="297"/>
    </row>
    <row r="32" spans="1:14" ht="22.5" customHeight="1" x14ac:dyDescent="0.25">
      <c r="A32" s="327"/>
      <c r="B32" s="328"/>
      <c r="C32" s="334"/>
      <c r="D32" s="335"/>
      <c r="E32" s="49"/>
      <c r="F32" s="10"/>
      <c r="G32" s="164"/>
      <c r="H32" s="164"/>
      <c r="I32" s="32"/>
      <c r="J32" s="194"/>
      <c r="K32" s="38"/>
      <c r="M32" s="297"/>
    </row>
    <row r="33" spans="1:13" ht="22.5" customHeight="1" x14ac:dyDescent="0.25">
      <c r="A33" s="327"/>
      <c r="B33" s="328"/>
      <c r="C33" s="334"/>
      <c r="D33" s="335"/>
      <c r="E33" s="49"/>
      <c r="F33" s="9"/>
      <c r="G33" s="164"/>
      <c r="H33" s="164"/>
      <c r="I33" s="32"/>
      <c r="J33" s="194"/>
      <c r="K33" s="38"/>
      <c r="M33" s="297"/>
    </row>
    <row r="34" spans="1:13" ht="22.5" customHeight="1" x14ac:dyDescent="0.25">
      <c r="A34" s="327"/>
      <c r="B34" s="328"/>
      <c r="C34" s="334"/>
      <c r="D34" s="335"/>
      <c r="E34" s="49"/>
      <c r="F34" s="10"/>
      <c r="G34" s="164"/>
      <c r="H34" s="164"/>
      <c r="I34" s="32"/>
      <c r="J34" s="194"/>
      <c r="K34" s="38"/>
      <c r="M34" s="297"/>
    </row>
    <row r="35" spans="1:13" ht="22.5" customHeight="1" x14ac:dyDescent="0.25">
      <c r="A35" s="327"/>
      <c r="B35" s="328"/>
      <c r="C35" s="334"/>
      <c r="D35" s="335"/>
      <c r="E35" s="49"/>
      <c r="F35" s="187"/>
      <c r="G35" s="164"/>
      <c r="H35" s="164"/>
      <c r="I35" s="32"/>
      <c r="J35" s="194"/>
      <c r="K35" s="38"/>
      <c r="M35" s="297"/>
    </row>
    <row r="36" spans="1:13" ht="22.5" customHeight="1" x14ac:dyDescent="0.25">
      <c r="A36" s="327"/>
      <c r="B36" s="328"/>
      <c r="C36" s="334"/>
      <c r="D36" s="335"/>
      <c r="E36" s="49"/>
      <c r="F36" s="9"/>
      <c r="G36" s="164"/>
      <c r="H36" s="164"/>
      <c r="I36" s="32"/>
      <c r="J36" s="194"/>
      <c r="K36" s="38"/>
      <c r="M36" s="297"/>
    </row>
    <row r="37" spans="1:13" ht="22.5" customHeight="1" x14ac:dyDescent="0.25">
      <c r="A37" s="327"/>
      <c r="B37" s="328"/>
      <c r="C37" s="334"/>
      <c r="D37" s="335"/>
      <c r="E37" s="49"/>
      <c r="F37" s="9"/>
      <c r="G37" s="164"/>
      <c r="H37" s="164"/>
      <c r="I37" s="32"/>
      <c r="J37" s="194"/>
      <c r="K37" s="38"/>
      <c r="M37" s="297"/>
    </row>
    <row r="38" spans="1:13" ht="22.5" customHeight="1" x14ac:dyDescent="0.25">
      <c r="A38" s="327"/>
      <c r="B38" s="328"/>
      <c r="C38" s="334"/>
      <c r="D38" s="335"/>
      <c r="E38" s="49"/>
      <c r="F38" s="9"/>
      <c r="G38" s="164"/>
      <c r="H38" s="164"/>
      <c r="I38" s="32"/>
      <c r="J38" s="194"/>
      <c r="K38" s="38"/>
      <c r="M38" s="297"/>
    </row>
    <row r="39" spans="1:13" ht="22.5" customHeight="1" x14ac:dyDescent="0.25">
      <c r="A39" s="327"/>
      <c r="B39" s="328"/>
      <c r="C39" s="334"/>
      <c r="D39" s="335"/>
      <c r="E39" s="49"/>
      <c r="F39" s="9"/>
      <c r="G39" s="164"/>
      <c r="H39" s="164"/>
      <c r="I39" s="32"/>
      <c r="J39" s="194"/>
      <c r="K39" s="38"/>
      <c r="M39" s="297"/>
    </row>
    <row r="40" spans="1:13" ht="22.5" customHeight="1" x14ac:dyDescent="0.25">
      <c r="A40" s="327"/>
      <c r="B40" s="328"/>
      <c r="C40" s="334"/>
      <c r="D40" s="335"/>
      <c r="E40" s="49"/>
      <c r="F40" s="9"/>
      <c r="G40" s="164"/>
      <c r="H40" s="164"/>
      <c r="I40" s="32"/>
      <c r="J40" s="194"/>
      <c r="K40" s="38"/>
      <c r="M40" s="297"/>
    </row>
    <row r="41" spans="1:13" ht="22.5" customHeight="1" x14ac:dyDescent="0.25">
      <c r="A41" s="327"/>
      <c r="B41" s="328"/>
      <c r="C41" s="334"/>
      <c r="D41" s="335"/>
      <c r="E41" s="49"/>
      <c r="F41" s="9"/>
      <c r="G41" s="164"/>
      <c r="H41" s="164"/>
      <c r="I41" s="32"/>
      <c r="J41" s="194"/>
      <c r="K41" s="38"/>
      <c r="M41" s="297"/>
    </row>
    <row r="42" spans="1:13" ht="22.5" customHeight="1" x14ac:dyDescent="0.25">
      <c r="A42" s="327"/>
      <c r="B42" s="328"/>
      <c r="C42" s="334"/>
      <c r="D42" s="335"/>
      <c r="E42" s="49"/>
      <c r="F42" s="10"/>
      <c r="G42" s="164"/>
      <c r="H42" s="164"/>
      <c r="I42" s="32"/>
      <c r="J42" s="11"/>
      <c r="K42" s="38"/>
      <c r="M42" s="297"/>
    </row>
    <row r="43" spans="1:13" ht="22.5" customHeight="1" x14ac:dyDescent="0.25">
      <c r="A43" s="327"/>
      <c r="B43" s="328"/>
      <c r="C43" s="334"/>
      <c r="D43" s="335"/>
      <c r="E43" s="49"/>
      <c r="F43" s="10"/>
      <c r="G43" s="164"/>
      <c r="H43" s="164"/>
      <c r="I43" s="32"/>
      <c r="J43" s="194"/>
      <c r="K43" s="38"/>
    </row>
    <row r="44" spans="1:13" ht="22.5" customHeight="1" x14ac:dyDescent="0.25">
      <c r="A44" s="394"/>
      <c r="B44" s="395"/>
      <c r="C44" s="334"/>
      <c r="D44" s="335"/>
      <c r="E44" s="68"/>
      <c r="F44" s="35"/>
      <c r="G44" s="204"/>
      <c r="H44" s="204"/>
      <c r="I44" s="36"/>
      <c r="J44" s="195"/>
      <c r="K44" s="192"/>
    </row>
    <row r="45" spans="1:13" ht="22.5" customHeight="1" x14ac:dyDescent="0.25">
      <c r="A45" s="327"/>
      <c r="B45" s="328"/>
      <c r="C45" s="334"/>
      <c r="D45" s="335"/>
      <c r="E45" s="49"/>
      <c r="F45" s="9"/>
      <c r="G45" s="164"/>
      <c r="H45" s="164"/>
      <c r="I45" s="32"/>
      <c r="J45" s="194"/>
      <c r="K45" s="38"/>
    </row>
    <row r="46" spans="1:13" ht="22.5" customHeight="1" x14ac:dyDescent="0.25">
      <c r="A46" s="327"/>
      <c r="B46" s="328"/>
      <c r="C46" s="334"/>
      <c r="D46" s="335"/>
      <c r="E46" s="49"/>
      <c r="F46" s="9"/>
      <c r="G46" s="164"/>
      <c r="H46" s="164"/>
      <c r="I46" s="32"/>
      <c r="J46" s="194"/>
      <c r="K46" s="38"/>
    </row>
    <row r="47" spans="1:13" ht="22.5" customHeight="1" x14ac:dyDescent="0.25">
      <c r="A47" s="327"/>
      <c r="B47" s="328"/>
      <c r="C47" s="334"/>
      <c r="D47" s="335"/>
      <c r="E47" s="49"/>
      <c r="F47" s="9"/>
      <c r="G47" s="164"/>
      <c r="H47" s="164"/>
      <c r="I47" s="32"/>
      <c r="J47" s="194"/>
      <c r="K47" s="38"/>
    </row>
    <row r="48" spans="1:13" ht="22.5" customHeight="1" x14ac:dyDescent="0.25">
      <c r="A48" s="327"/>
      <c r="B48" s="328"/>
      <c r="C48" s="334"/>
      <c r="D48" s="335"/>
      <c r="E48" s="49"/>
      <c r="F48" s="9"/>
      <c r="G48" s="164"/>
      <c r="H48" s="164"/>
      <c r="I48" s="32"/>
      <c r="J48" s="194"/>
      <c r="K48" s="38"/>
    </row>
    <row r="49" spans="1:13" ht="22.5" customHeight="1" x14ac:dyDescent="0.25">
      <c r="A49" s="327"/>
      <c r="B49" s="328"/>
      <c r="C49" s="334"/>
      <c r="D49" s="335"/>
      <c r="E49" s="49"/>
      <c r="F49" s="9"/>
      <c r="G49" s="164"/>
      <c r="H49" s="164"/>
      <c r="I49" s="32"/>
      <c r="J49" s="194"/>
      <c r="K49" s="38"/>
    </row>
    <row r="50" spans="1:13" ht="22.5" customHeight="1" x14ac:dyDescent="0.25">
      <c r="A50" s="327"/>
      <c r="B50" s="328"/>
      <c r="C50" s="334"/>
      <c r="D50" s="335"/>
      <c r="E50" s="49"/>
      <c r="F50" s="9"/>
      <c r="G50" s="164"/>
      <c r="H50" s="164"/>
      <c r="I50" s="32"/>
      <c r="J50" s="194"/>
      <c r="K50" s="38"/>
    </row>
    <row r="51" spans="1:13" ht="22.5" customHeight="1" x14ac:dyDescent="0.25">
      <c r="A51" s="327"/>
      <c r="B51" s="328"/>
      <c r="C51" s="334"/>
      <c r="D51" s="335"/>
      <c r="E51" s="49"/>
      <c r="F51" s="9"/>
      <c r="G51" s="164"/>
      <c r="H51" s="164"/>
      <c r="I51" s="32"/>
      <c r="J51" s="194"/>
      <c r="K51" s="38"/>
      <c r="M51" s="18">
        <f>SUMIF(E31:E53,"立候補準備",C31:C53)</f>
        <v>0</v>
      </c>
    </row>
    <row r="52" spans="1:13" ht="22.5" customHeight="1" x14ac:dyDescent="0.25">
      <c r="A52" s="327"/>
      <c r="B52" s="328"/>
      <c r="C52" s="334"/>
      <c r="D52" s="335"/>
      <c r="E52" s="49"/>
      <c r="F52" s="9"/>
      <c r="G52" s="164"/>
      <c r="H52" s="164"/>
      <c r="I52" s="32"/>
      <c r="J52" s="194"/>
      <c r="K52" s="38"/>
      <c r="M52" s="18">
        <f>SUMIF(E31:E53,"選 挙 運 動",C31:C53)</f>
        <v>0</v>
      </c>
    </row>
    <row r="53" spans="1:13" ht="22.5" customHeight="1" thickBot="1" x14ac:dyDescent="0.3">
      <c r="A53" s="327"/>
      <c r="B53" s="328"/>
      <c r="C53" s="338"/>
      <c r="D53" s="339"/>
      <c r="E53" s="49"/>
      <c r="F53" s="197"/>
      <c r="G53" s="205"/>
      <c r="H53" s="205"/>
      <c r="I53" s="203"/>
      <c r="J53" s="196"/>
      <c r="K53" s="202"/>
      <c r="M53" s="18">
        <f>SUM(M51:M52)</f>
        <v>0</v>
      </c>
    </row>
    <row r="54" spans="1:13" ht="18.75" customHeight="1" thickTop="1" thickBot="1" x14ac:dyDescent="0.3">
      <c r="A54" s="384" t="s">
        <v>22</v>
      </c>
      <c r="B54" s="385"/>
      <c r="C54" s="392">
        <f>SUM(C31:C53)</f>
        <v>0</v>
      </c>
      <c r="D54" s="393"/>
      <c r="E54" s="163"/>
      <c r="F54" s="163"/>
      <c r="G54" s="183"/>
      <c r="H54" s="184"/>
      <c r="I54" s="163"/>
      <c r="J54" s="182"/>
      <c r="K54" s="98"/>
      <c r="M54" s="57" t="str">
        <f>IF(M53=C54,"OK","NG")</f>
        <v>OK</v>
      </c>
    </row>
    <row r="55" spans="1:13" ht="18.75" customHeight="1" thickBot="1" x14ac:dyDescent="0.3">
      <c r="A55" s="133" t="s">
        <v>94</v>
      </c>
      <c r="B55" s="3" t="s">
        <v>167</v>
      </c>
      <c r="C55" s="4"/>
      <c r="D55" s="2"/>
      <c r="F55" s="44"/>
      <c r="G55" s="4" t="s">
        <v>157</v>
      </c>
      <c r="K55" s="134" t="s">
        <v>110</v>
      </c>
      <c r="M55" s="297" t="s">
        <v>50</v>
      </c>
    </row>
    <row r="56" spans="1:13" ht="15" customHeight="1" x14ac:dyDescent="0.25">
      <c r="A56" s="340" t="s">
        <v>0</v>
      </c>
      <c r="B56" s="341"/>
      <c r="C56" s="344" t="s">
        <v>101</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94"/>
      <c r="B58" s="395"/>
      <c r="C58" s="334"/>
      <c r="D58" s="335"/>
      <c r="E58" s="68"/>
      <c r="F58" s="35"/>
      <c r="G58" s="204"/>
      <c r="H58" s="204"/>
      <c r="I58" s="36"/>
      <c r="J58" s="206"/>
      <c r="K58" s="39"/>
      <c r="M58" s="297"/>
    </row>
    <row r="59" spans="1:13" ht="22.5" customHeight="1" x14ac:dyDescent="0.25">
      <c r="A59" s="327"/>
      <c r="B59" s="328"/>
      <c r="C59" s="334"/>
      <c r="D59" s="335"/>
      <c r="E59" s="49"/>
      <c r="F59" s="10"/>
      <c r="G59" s="164"/>
      <c r="H59" s="164"/>
      <c r="I59" s="32"/>
      <c r="J59" s="194"/>
      <c r="K59" s="38"/>
      <c r="M59" s="297"/>
    </row>
    <row r="60" spans="1:13" ht="22.5" customHeight="1" x14ac:dyDescent="0.25">
      <c r="A60" s="327"/>
      <c r="B60" s="328"/>
      <c r="C60" s="334"/>
      <c r="D60" s="335"/>
      <c r="E60" s="49"/>
      <c r="F60" s="9"/>
      <c r="G60" s="164"/>
      <c r="H60" s="164"/>
      <c r="I60" s="32"/>
      <c r="J60" s="194"/>
      <c r="K60" s="38"/>
      <c r="M60" s="297"/>
    </row>
    <row r="61" spans="1:13" ht="22.5" customHeight="1" x14ac:dyDescent="0.25">
      <c r="A61" s="327"/>
      <c r="B61" s="328"/>
      <c r="C61" s="334"/>
      <c r="D61" s="335"/>
      <c r="E61" s="49"/>
      <c r="F61" s="10"/>
      <c r="G61" s="164"/>
      <c r="H61" s="164"/>
      <c r="I61" s="32"/>
      <c r="J61" s="194"/>
      <c r="K61" s="38"/>
      <c r="M61" s="297"/>
    </row>
    <row r="62" spans="1:13" ht="22.5" customHeight="1" x14ac:dyDescent="0.25">
      <c r="A62" s="327"/>
      <c r="B62" s="328"/>
      <c r="C62" s="334"/>
      <c r="D62" s="335"/>
      <c r="E62" s="49"/>
      <c r="F62" s="187"/>
      <c r="G62" s="164"/>
      <c r="H62" s="164"/>
      <c r="I62" s="32"/>
      <c r="J62" s="194"/>
      <c r="K62" s="38"/>
      <c r="M62" s="297"/>
    </row>
    <row r="63" spans="1:13" ht="22.5" customHeight="1" x14ac:dyDescent="0.25">
      <c r="A63" s="327"/>
      <c r="B63" s="328"/>
      <c r="C63" s="334"/>
      <c r="D63" s="335"/>
      <c r="E63" s="49"/>
      <c r="F63" s="9"/>
      <c r="G63" s="164"/>
      <c r="H63" s="164"/>
      <c r="I63" s="32"/>
      <c r="J63" s="194"/>
      <c r="K63" s="38"/>
      <c r="M63" s="297"/>
    </row>
    <row r="64" spans="1:13" ht="22.5" customHeight="1" x14ac:dyDescent="0.25">
      <c r="A64" s="327"/>
      <c r="B64" s="328"/>
      <c r="C64" s="334"/>
      <c r="D64" s="335"/>
      <c r="E64" s="49"/>
      <c r="F64" s="9"/>
      <c r="G64" s="164"/>
      <c r="H64" s="164"/>
      <c r="I64" s="32"/>
      <c r="J64" s="194"/>
      <c r="K64" s="38"/>
      <c r="M64" s="297"/>
    </row>
    <row r="65" spans="1:13" ht="22.5" customHeight="1" x14ac:dyDescent="0.25">
      <c r="A65" s="327"/>
      <c r="B65" s="328"/>
      <c r="C65" s="334"/>
      <c r="D65" s="335"/>
      <c r="E65" s="49"/>
      <c r="F65" s="9"/>
      <c r="G65" s="164"/>
      <c r="H65" s="164"/>
      <c r="I65" s="32"/>
      <c r="J65" s="194"/>
      <c r="K65" s="38"/>
      <c r="M65" s="297"/>
    </row>
    <row r="66" spans="1:13" ht="22.5" customHeight="1" x14ac:dyDescent="0.25">
      <c r="A66" s="327"/>
      <c r="B66" s="328"/>
      <c r="C66" s="334"/>
      <c r="D66" s="335"/>
      <c r="E66" s="49"/>
      <c r="F66" s="9"/>
      <c r="G66" s="164"/>
      <c r="H66" s="164"/>
      <c r="I66" s="32"/>
      <c r="J66" s="194"/>
      <c r="K66" s="38"/>
      <c r="M66" s="297"/>
    </row>
    <row r="67" spans="1:13" ht="22.5" customHeight="1" x14ac:dyDescent="0.25">
      <c r="A67" s="327"/>
      <c r="B67" s="328"/>
      <c r="C67" s="334"/>
      <c r="D67" s="335"/>
      <c r="E67" s="49"/>
      <c r="F67" s="9"/>
      <c r="G67" s="164"/>
      <c r="H67" s="164"/>
      <c r="I67" s="32"/>
      <c r="J67" s="194"/>
      <c r="K67" s="38"/>
      <c r="M67" s="297"/>
    </row>
    <row r="68" spans="1:13" ht="22.5" customHeight="1" x14ac:dyDescent="0.25">
      <c r="A68" s="327"/>
      <c r="B68" s="328"/>
      <c r="C68" s="334"/>
      <c r="D68" s="335"/>
      <c r="E68" s="49"/>
      <c r="F68" s="9"/>
      <c r="G68" s="164"/>
      <c r="H68" s="164"/>
      <c r="I68" s="32"/>
      <c r="J68" s="194"/>
      <c r="K68" s="38"/>
      <c r="M68" s="297"/>
    </row>
    <row r="69" spans="1:13" ht="22.5" customHeight="1" x14ac:dyDescent="0.25">
      <c r="A69" s="327"/>
      <c r="B69" s="328"/>
      <c r="C69" s="334"/>
      <c r="D69" s="335"/>
      <c r="E69" s="49"/>
      <c r="F69" s="10"/>
      <c r="G69" s="164"/>
      <c r="H69" s="164"/>
      <c r="I69" s="32"/>
      <c r="J69" s="11"/>
      <c r="K69" s="38"/>
      <c r="M69" s="297"/>
    </row>
    <row r="70" spans="1:13" ht="22.5" customHeight="1" x14ac:dyDescent="0.25">
      <c r="A70" s="327"/>
      <c r="B70" s="328"/>
      <c r="C70" s="334"/>
      <c r="D70" s="335"/>
      <c r="E70" s="49"/>
      <c r="F70" s="10"/>
      <c r="G70" s="164"/>
      <c r="H70" s="164"/>
      <c r="I70" s="32"/>
      <c r="J70" s="194"/>
      <c r="K70" s="38"/>
    </row>
    <row r="71" spans="1:13" ht="22.5" customHeight="1" x14ac:dyDescent="0.25">
      <c r="A71" s="394"/>
      <c r="B71" s="395"/>
      <c r="C71" s="334"/>
      <c r="D71" s="335"/>
      <c r="E71" s="68"/>
      <c r="F71" s="35"/>
      <c r="G71" s="204"/>
      <c r="H71" s="204"/>
      <c r="I71" s="36"/>
      <c r="J71" s="195"/>
      <c r="K71" s="192"/>
    </row>
    <row r="72" spans="1:13" ht="22.5" customHeight="1" x14ac:dyDescent="0.25">
      <c r="A72" s="327"/>
      <c r="B72" s="328"/>
      <c r="C72" s="334"/>
      <c r="D72" s="335"/>
      <c r="E72" s="49"/>
      <c r="F72" s="9"/>
      <c r="G72" s="164"/>
      <c r="H72" s="164"/>
      <c r="I72" s="32"/>
      <c r="J72" s="194"/>
      <c r="K72" s="38"/>
    </row>
    <row r="73" spans="1:13" ht="22.5" customHeight="1" x14ac:dyDescent="0.25">
      <c r="A73" s="327"/>
      <c r="B73" s="328"/>
      <c r="C73" s="334"/>
      <c r="D73" s="335"/>
      <c r="E73" s="49"/>
      <c r="F73" s="9"/>
      <c r="G73" s="164"/>
      <c r="H73" s="164"/>
      <c r="I73" s="32"/>
      <c r="J73" s="194"/>
      <c r="K73" s="38"/>
    </row>
    <row r="74" spans="1:13" ht="22.5" customHeight="1" x14ac:dyDescent="0.25">
      <c r="A74" s="327"/>
      <c r="B74" s="328"/>
      <c r="C74" s="334"/>
      <c r="D74" s="335"/>
      <c r="E74" s="49"/>
      <c r="F74" s="9"/>
      <c r="G74" s="164"/>
      <c r="H74" s="164"/>
      <c r="I74" s="32"/>
      <c r="J74" s="194"/>
      <c r="K74" s="38"/>
    </row>
    <row r="75" spans="1:13" ht="22.5" customHeight="1" x14ac:dyDescent="0.25">
      <c r="A75" s="327"/>
      <c r="B75" s="328"/>
      <c r="C75" s="334"/>
      <c r="D75" s="335"/>
      <c r="E75" s="49"/>
      <c r="F75" s="9"/>
      <c r="G75" s="164"/>
      <c r="H75" s="164"/>
      <c r="I75" s="32"/>
      <c r="J75" s="194"/>
      <c r="K75" s="38"/>
    </row>
    <row r="76" spans="1:13" ht="22.5" customHeight="1" x14ac:dyDescent="0.25">
      <c r="A76" s="327"/>
      <c r="B76" s="328"/>
      <c r="C76" s="334"/>
      <c r="D76" s="335"/>
      <c r="E76" s="49"/>
      <c r="F76" s="9"/>
      <c r="G76" s="164"/>
      <c r="H76" s="164"/>
      <c r="I76" s="32"/>
      <c r="J76" s="194"/>
      <c r="K76" s="38"/>
    </row>
    <row r="77" spans="1:13" ht="22.5" customHeight="1" x14ac:dyDescent="0.25">
      <c r="A77" s="327"/>
      <c r="B77" s="328"/>
      <c r="C77" s="334"/>
      <c r="D77" s="335"/>
      <c r="E77" s="49"/>
      <c r="F77" s="9"/>
      <c r="G77" s="164"/>
      <c r="H77" s="164"/>
      <c r="I77" s="32"/>
      <c r="J77" s="194"/>
      <c r="K77" s="38"/>
    </row>
    <row r="78" spans="1:13" ht="22.5" customHeight="1" x14ac:dyDescent="0.25">
      <c r="A78" s="327"/>
      <c r="B78" s="328"/>
      <c r="C78" s="334"/>
      <c r="D78" s="335"/>
      <c r="E78" s="49"/>
      <c r="F78" s="9"/>
      <c r="G78" s="164"/>
      <c r="H78" s="164"/>
      <c r="I78" s="32"/>
      <c r="J78" s="194"/>
      <c r="K78" s="38"/>
      <c r="M78" s="18">
        <f>SUMIF(E58:E80,"立候補準備",C58:C80)</f>
        <v>0</v>
      </c>
    </row>
    <row r="79" spans="1:13" ht="22.5" customHeight="1" x14ac:dyDescent="0.25">
      <c r="A79" s="327"/>
      <c r="B79" s="328"/>
      <c r="C79" s="334"/>
      <c r="D79" s="335"/>
      <c r="E79" s="49"/>
      <c r="F79" s="9"/>
      <c r="G79" s="164"/>
      <c r="H79" s="164"/>
      <c r="I79" s="32"/>
      <c r="J79" s="194"/>
      <c r="K79" s="38"/>
      <c r="M79" s="18">
        <f>SUMIF(E58:E80,"選 挙 運 動",C58:C80)</f>
        <v>0</v>
      </c>
    </row>
    <row r="80" spans="1:13" ht="22.5" customHeight="1" thickBot="1" x14ac:dyDescent="0.3">
      <c r="A80" s="327"/>
      <c r="B80" s="328"/>
      <c r="C80" s="338"/>
      <c r="D80" s="339"/>
      <c r="E80" s="49"/>
      <c r="F80" s="197"/>
      <c r="G80" s="205"/>
      <c r="H80" s="205"/>
      <c r="I80" s="203"/>
      <c r="J80" s="196"/>
      <c r="K80" s="202"/>
      <c r="M80" s="18">
        <f>SUM(M78:M79)</f>
        <v>0</v>
      </c>
    </row>
    <row r="81" spans="1:13" ht="18.75" customHeight="1" thickTop="1" thickBot="1" x14ac:dyDescent="0.3">
      <c r="A81" s="384" t="s">
        <v>22</v>
      </c>
      <c r="B81" s="385"/>
      <c r="C81" s="392">
        <f>SUM(C58:C80)</f>
        <v>0</v>
      </c>
      <c r="D81" s="393"/>
      <c r="E81" s="163"/>
      <c r="F81" s="163"/>
      <c r="G81" s="183"/>
      <c r="H81" s="184"/>
      <c r="I81" s="163"/>
      <c r="J81" s="182"/>
      <c r="K81" s="98"/>
      <c r="M81" s="57" t="str">
        <f>IF(M80=C81,"OK","NG")</f>
        <v>OK</v>
      </c>
    </row>
    <row r="82" spans="1:13" ht="18.75" customHeight="1" thickBot="1" x14ac:dyDescent="0.3">
      <c r="A82" s="133" t="s">
        <v>94</v>
      </c>
      <c r="B82" s="3" t="s">
        <v>167</v>
      </c>
      <c r="C82" s="4"/>
      <c r="D82" s="2"/>
      <c r="F82" s="44"/>
      <c r="G82" s="4" t="s">
        <v>158</v>
      </c>
      <c r="K82" s="134" t="s">
        <v>110</v>
      </c>
      <c r="M82" s="297" t="s">
        <v>51</v>
      </c>
    </row>
    <row r="83" spans="1:13" ht="15" customHeight="1" x14ac:dyDescent="0.25">
      <c r="A83" s="340" t="s">
        <v>0</v>
      </c>
      <c r="B83" s="341"/>
      <c r="C83" s="344" t="s">
        <v>101</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94"/>
      <c r="B85" s="395"/>
      <c r="C85" s="334"/>
      <c r="D85" s="335"/>
      <c r="E85" s="68"/>
      <c r="F85" s="35"/>
      <c r="G85" s="204"/>
      <c r="H85" s="204"/>
      <c r="I85" s="36"/>
      <c r="J85" s="206"/>
      <c r="K85" s="39"/>
      <c r="M85" s="297"/>
    </row>
    <row r="86" spans="1:13" ht="22.5" customHeight="1" x14ac:dyDescent="0.25">
      <c r="A86" s="327"/>
      <c r="B86" s="328"/>
      <c r="C86" s="334"/>
      <c r="D86" s="335"/>
      <c r="E86" s="49"/>
      <c r="F86" s="10"/>
      <c r="G86" s="164"/>
      <c r="H86" s="164"/>
      <c r="I86" s="32"/>
      <c r="J86" s="194"/>
      <c r="K86" s="38"/>
      <c r="M86" s="297"/>
    </row>
    <row r="87" spans="1:13" ht="22.5" customHeight="1" x14ac:dyDescent="0.25">
      <c r="A87" s="327"/>
      <c r="B87" s="328"/>
      <c r="C87" s="334"/>
      <c r="D87" s="335"/>
      <c r="E87" s="49"/>
      <c r="F87" s="9"/>
      <c r="G87" s="164"/>
      <c r="H87" s="164"/>
      <c r="I87" s="32"/>
      <c r="J87" s="194"/>
      <c r="K87" s="38"/>
      <c r="M87" s="297"/>
    </row>
    <row r="88" spans="1:13" ht="22.5" customHeight="1" x14ac:dyDescent="0.25">
      <c r="A88" s="327"/>
      <c r="B88" s="328"/>
      <c r="C88" s="334"/>
      <c r="D88" s="335"/>
      <c r="E88" s="49"/>
      <c r="F88" s="10"/>
      <c r="G88" s="164"/>
      <c r="H88" s="164"/>
      <c r="I88" s="32"/>
      <c r="J88" s="194"/>
      <c r="K88" s="38"/>
      <c r="M88" s="297"/>
    </row>
    <row r="89" spans="1:13" ht="22.5" customHeight="1" x14ac:dyDescent="0.25">
      <c r="A89" s="327"/>
      <c r="B89" s="328"/>
      <c r="C89" s="334"/>
      <c r="D89" s="335"/>
      <c r="E89" s="49"/>
      <c r="F89" s="187"/>
      <c r="G89" s="164"/>
      <c r="H89" s="164"/>
      <c r="I89" s="32"/>
      <c r="J89" s="194"/>
      <c r="K89" s="38"/>
      <c r="M89" s="297"/>
    </row>
    <row r="90" spans="1:13" ht="22.5" customHeight="1" x14ac:dyDescent="0.25">
      <c r="A90" s="327"/>
      <c r="B90" s="328"/>
      <c r="C90" s="334"/>
      <c r="D90" s="335"/>
      <c r="E90" s="49"/>
      <c r="F90" s="9"/>
      <c r="G90" s="164"/>
      <c r="H90" s="164"/>
      <c r="I90" s="32"/>
      <c r="J90" s="194"/>
      <c r="K90" s="38"/>
      <c r="M90" s="297"/>
    </row>
    <row r="91" spans="1:13" ht="22.5" customHeight="1" x14ac:dyDescent="0.25">
      <c r="A91" s="327"/>
      <c r="B91" s="328"/>
      <c r="C91" s="334"/>
      <c r="D91" s="335"/>
      <c r="E91" s="49"/>
      <c r="F91" s="9"/>
      <c r="G91" s="164"/>
      <c r="H91" s="164"/>
      <c r="I91" s="32"/>
      <c r="J91" s="194"/>
      <c r="K91" s="38"/>
      <c r="M91" s="297"/>
    </row>
    <row r="92" spans="1:13" ht="22.5" customHeight="1" x14ac:dyDescent="0.25">
      <c r="A92" s="327"/>
      <c r="B92" s="328"/>
      <c r="C92" s="334"/>
      <c r="D92" s="335"/>
      <c r="E92" s="49"/>
      <c r="F92" s="9"/>
      <c r="G92" s="164"/>
      <c r="H92" s="164"/>
      <c r="I92" s="32"/>
      <c r="J92" s="194"/>
      <c r="K92" s="38"/>
      <c r="M92" s="297"/>
    </row>
    <row r="93" spans="1:13" ht="22.5" customHeight="1" x14ac:dyDescent="0.25">
      <c r="A93" s="327"/>
      <c r="B93" s="328"/>
      <c r="C93" s="334"/>
      <c r="D93" s="335"/>
      <c r="E93" s="49"/>
      <c r="F93" s="9"/>
      <c r="G93" s="164"/>
      <c r="H93" s="164"/>
      <c r="I93" s="32"/>
      <c r="J93" s="194"/>
      <c r="K93" s="38"/>
      <c r="M93" s="297"/>
    </row>
    <row r="94" spans="1:13" ht="22.5" customHeight="1" x14ac:dyDescent="0.25">
      <c r="A94" s="327"/>
      <c r="B94" s="328"/>
      <c r="C94" s="334"/>
      <c r="D94" s="335"/>
      <c r="E94" s="49"/>
      <c r="F94" s="9"/>
      <c r="G94" s="164"/>
      <c r="H94" s="164"/>
      <c r="I94" s="32"/>
      <c r="J94" s="194"/>
      <c r="K94" s="38"/>
      <c r="M94" s="297"/>
    </row>
    <row r="95" spans="1:13" ht="22.5" customHeight="1" x14ac:dyDescent="0.25">
      <c r="A95" s="327"/>
      <c r="B95" s="328"/>
      <c r="C95" s="334"/>
      <c r="D95" s="335"/>
      <c r="E95" s="49"/>
      <c r="F95" s="9"/>
      <c r="G95" s="164"/>
      <c r="H95" s="164"/>
      <c r="I95" s="32"/>
      <c r="J95" s="194"/>
      <c r="K95" s="38"/>
      <c r="M95" s="297"/>
    </row>
    <row r="96" spans="1:13" ht="22.5" customHeight="1" x14ac:dyDescent="0.25">
      <c r="A96" s="327"/>
      <c r="B96" s="328"/>
      <c r="C96" s="334"/>
      <c r="D96" s="335"/>
      <c r="E96" s="49"/>
      <c r="F96" s="10"/>
      <c r="G96" s="164"/>
      <c r="H96" s="164"/>
      <c r="I96" s="32"/>
      <c r="J96" s="11"/>
      <c r="K96" s="38"/>
      <c r="M96" s="297"/>
    </row>
    <row r="97" spans="1:13" ht="22.5" customHeight="1" x14ac:dyDescent="0.25">
      <c r="A97" s="327"/>
      <c r="B97" s="328"/>
      <c r="C97" s="334"/>
      <c r="D97" s="335"/>
      <c r="E97" s="49"/>
      <c r="F97" s="10"/>
      <c r="G97" s="164"/>
      <c r="H97" s="164"/>
      <c r="I97" s="32"/>
      <c r="J97" s="194"/>
      <c r="K97" s="38"/>
    </row>
    <row r="98" spans="1:13" ht="22.5" customHeight="1" x14ac:dyDescent="0.25">
      <c r="A98" s="394"/>
      <c r="B98" s="395"/>
      <c r="C98" s="334"/>
      <c r="D98" s="335"/>
      <c r="E98" s="68"/>
      <c r="F98" s="35"/>
      <c r="G98" s="204"/>
      <c r="H98" s="204"/>
      <c r="I98" s="36"/>
      <c r="J98" s="195"/>
      <c r="K98" s="192"/>
    </row>
    <row r="99" spans="1:13" ht="22.5" customHeight="1" x14ac:dyDescent="0.25">
      <c r="A99" s="327"/>
      <c r="B99" s="328"/>
      <c r="C99" s="334"/>
      <c r="D99" s="335"/>
      <c r="E99" s="49"/>
      <c r="F99" s="9"/>
      <c r="G99" s="164"/>
      <c r="H99" s="164"/>
      <c r="I99" s="32"/>
      <c r="J99" s="194"/>
      <c r="K99" s="38"/>
    </row>
    <row r="100" spans="1:13" ht="22.5" customHeight="1" x14ac:dyDescent="0.25">
      <c r="A100" s="327"/>
      <c r="B100" s="328"/>
      <c r="C100" s="334"/>
      <c r="D100" s="335"/>
      <c r="E100" s="49"/>
      <c r="F100" s="9"/>
      <c r="G100" s="164"/>
      <c r="H100" s="164"/>
      <c r="I100" s="32"/>
      <c r="J100" s="194"/>
      <c r="K100" s="38"/>
    </row>
    <row r="101" spans="1:13" ht="22.5" customHeight="1" x14ac:dyDescent="0.25">
      <c r="A101" s="327"/>
      <c r="B101" s="328"/>
      <c r="C101" s="334"/>
      <c r="D101" s="335"/>
      <c r="E101" s="49"/>
      <c r="F101" s="9"/>
      <c r="G101" s="164"/>
      <c r="H101" s="164"/>
      <c r="I101" s="32"/>
      <c r="J101" s="194"/>
      <c r="K101" s="38"/>
    </row>
    <row r="102" spans="1:13" ht="22.5" customHeight="1" x14ac:dyDescent="0.25">
      <c r="A102" s="327"/>
      <c r="B102" s="328"/>
      <c r="C102" s="334"/>
      <c r="D102" s="335"/>
      <c r="E102" s="49"/>
      <c r="F102" s="9"/>
      <c r="G102" s="164"/>
      <c r="H102" s="164"/>
      <c r="I102" s="32"/>
      <c r="J102" s="194"/>
      <c r="K102" s="38"/>
    </row>
    <row r="103" spans="1:13" ht="22.5" customHeight="1" x14ac:dyDescent="0.25">
      <c r="A103" s="327"/>
      <c r="B103" s="328"/>
      <c r="C103" s="334"/>
      <c r="D103" s="335"/>
      <c r="E103" s="49"/>
      <c r="F103" s="9"/>
      <c r="G103" s="164"/>
      <c r="H103" s="164"/>
      <c r="I103" s="32"/>
      <c r="J103" s="194"/>
      <c r="K103" s="38"/>
    </row>
    <row r="104" spans="1:13" ht="22.5" customHeight="1" x14ac:dyDescent="0.25">
      <c r="A104" s="327"/>
      <c r="B104" s="328"/>
      <c r="C104" s="334"/>
      <c r="D104" s="335"/>
      <c r="E104" s="49"/>
      <c r="F104" s="9"/>
      <c r="G104" s="164"/>
      <c r="H104" s="164"/>
      <c r="I104" s="32"/>
      <c r="J104" s="194"/>
      <c r="K104" s="38"/>
    </row>
    <row r="105" spans="1:13" ht="22.5" customHeight="1" x14ac:dyDescent="0.25">
      <c r="A105" s="327"/>
      <c r="B105" s="328"/>
      <c r="C105" s="334"/>
      <c r="D105" s="335"/>
      <c r="E105" s="49"/>
      <c r="F105" s="9"/>
      <c r="G105" s="164"/>
      <c r="H105" s="164"/>
      <c r="I105" s="32"/>
      <c r="J105" s="194"/>
      <c r="K105" s="38"/>
      <c r="M105" s="18">
        <f>SUMIF(E85:E107,"立候補準備",C85:C107)</f>
        <v>0</v>
      </c>
    </row>
    <row r="106" spans="1:13" ht="22.5" customHeight="1" x14ac:dyDescent="0.25">
      <c r="A106" s="327"/>
      <c r="B106" s="328"/>
      <c r="C106" s="334"/>
      <c r="D106" s="335"/>
      <c r="E106" s="49"/>
      <c r="F106" s="9"/>
      <c r="G106" s="164"/>
      <c r="H106" s="164"/>
      <c r="I106" s="32"/>
      <c r="J106" s="194"/>
      <c r="K106" s="38"/>
      <c r="M106" s="18">
        <f>SUMIF(E85:E107,"選 挙 運 動",C85:C107)</f>
        <v>0</v>
      </c>
    </row>
    <row r="107" spans="1:13" ht="22.5" customHeight="1" thickBot="1" x14ac:dyDescent="0.3">
      <c r="A107" s="327"/>
      <c r="B107" s="328"/>
      <c r="C107" s="338"/>
      <c r="D107" s="339"/>
      <c r="E107" s="49"/>
      <c r="F107" s="197"/>
      <c r="G107" s="205"/>
      <c r="H107" s="205"/>
      <c r="I107" s="203"/>
      <c r="J107" s="196"/>
      <c r="K107" s="202"/>
      <c r="M107" s="18">
        <f>SUM(M105:M106)</f>
        <v>0</v>
      </c>
    </row>
    <row r="108" spans="1:13" ht="18" customHeight="1" thickTop="1" thickBot="1" x14ac:dyDescent="0.3">
      <c r="A108" s="384" t="s">
        <v>22</v>
      </c>
      <c r="B108" s="385"/>
      <c r="C108" s="392">
        <f>SUM(C85:C107)</f>
        <v>0</v>
      </c>
      <c r="D108" s="393"/>
      <c r="E108" s="163"/>
      <c r="F108" s="163"/>
      <c r="G108" s="183"/>
      <c r="H108" s="184"/>
      <c r="I108" s="163"/>
      <c r="J108" s="182"/>
      <c r="K108" s="98"/>
      <c r="M108" s="57" t="str">
        <f>IF(M107=C108,"OK","NG")</f>
        <v>OK</v>
      </c>
    </row>
  </sheetData>
  <mergeCells count="224">
    <mergeCell ref="A107:B107"/>
    <mergeCell ref="A108:B108"/>
    <mergeCell ref="A102:B102"/>
    <mergeCell ref="A103:B103"/>
    <mergeCell ref="A104:B104"/>
    <mergeCell ref="A105:B105"/>
    <mergeCell ref="A106:B106"/>
    <mergeCell ref="A97:B97"/>
    <mergeCell ref="A98:B98"/>
    <mergeCell ref="A99:B99"/>
    <mergeCell ref="A100:B100"/>
    <mergeCell ref="A101:B101"/>
    <mergeCell ref="F83:F84"/>
    <mergeCell ref="G83:I83"/>
    <mergeCell ref="J83:J84"/>
    <mergeCell ref="K83:K84"/>
    <mergeCell ref="A85:B85"/>
    <mergeCell ref="A86:B86"/>
    <mergeCell ref="A87:B87"/>
    <mergeCell ref="A88:B88"/>
    <mergeCell ref="A89:B89"/>
    <mergeCell ref="A92:B92"/>
    <mergeCell ref="A93:B93"/>
    <mergeCell ref="A94:B94"/>
    <mergeCell ref="A95:B95"/>
    <mergeCell ref="A96:B96"/>
    <mergeCell ref="A81:B81"/>
    <mergeCell ref="A83:B84"/>
    <mergeCell ref="C83:D84"/>
    <mergeCell ref="E83:E84"/>
    <mergeCell ref="A90:B90"/>
    <mergeCell ref="A91:B91"/>
    <mergeCell ref="C90:D90"/>
    <mergeCell ref="C91:D91"/>
    <mergeCell ref="C92:D92"/>
    <mergeCell ref="C85:D85"/>
    <mergeCell ref="C86:D86"/>
    <mergeCell ref="C87:D87"/>
    <mergeCell ref="C88:D88"/>
    <mergeCell ref="C89:D89"/>
    <mergeCell ref="A76:B76"/>
    <mergeCell ref="A77:B77"/>
    <mergeCell ref="A78:B78"/>
    <mergeCell ref="A79:B79"/>
    <mergeCell ref="A80:B80"/>
    <mergeCell ref="A71:B71"/>
    <mergeCell ref="A72:B72"/>
    <mergeCell ref="A73:B73"/>
    <mergeCell ref="A74:B74"/>
    <mergeCell ref="A75:B75"/>
    <mergeCell ref="C63:D63"/>
    <mergeCell ref="C64:D64"/>
    <mergeCell ref="C65:D65"/>
    <mergeCell ref="G56:I56"/>
    <mergeCell ref="J56:J57"/>
    <mergeCell ref="K56:K57"/>
    <mergeCell ref="A58:B58"/>
    <mergeCell ref="A59:B59"/>
    <mergeCell ref="A60:B60"/>
    <mergeCell ref="A61:B61"/>
    <mergeCell ref="A62:B62"/>
    <mergeCell ref="A63:B63"/>
    <mergeCell ref="E56:E57"/>
    <mergeCell ref="F56:F57"/>
    <mergeCell ref="A40:B40"/>
    <mergeCell ref="A41:B41"/>
    <mergeCell ref="A42:B42"/>
    <mergeCell ref="A66:B66"/>
    <mergeCell ref="A67:B67"/>
    <mergeCell ref="A68:B68"/>
    <mergeCell ref="A69:B69"/>
    <mergeCell ref="A70:B70"/>
    <mergeCell ref="A56:B57"/>
    <mergeCell ref="A53:B53"/>
    <mergeCell ref="A54:B54"/>
    <mergeCell ref="A48:B48"/>
    <mergeCell ref="A49:B49"/>
    <mergeCell ref="A50:B50"/>
    <mergeCell ref="A51:B51"/>
    <mergeCell ref="A52:B52"/>
    <mergeCell ref="A43:B43"/>
    <mergeCell ref="A44:B44"/>
    <mergeCell ref="A45:B45"/>
    <mergeCell ref="A46:B46"/>
    <mergeCell ref="A47:B47"/>
    <mergeCell ref="A64:B64"/>
    <mergeCell ref="A65:B65"/>
    <mergeCell ref="A27:B27"/>
    <mergeCell ref="A14:B14"/>
    <mergeCell ref="A24:B24"/>
    <mergeCell ref="A21:B21"/>
    <mergeCell ref="A22:B22"/>
    <mergeCell ref="A23:B23"/>
    <mergeCell ref="A15:B15"/>
    <mergeCell ref="A29:B30"/>
    <mergeCell ref="A25:B25"/>
    <mergeCell ref="A26:B26"/>
    <mergeCell ref="E29:E30"/>
    <mergeCell ref="F29:F30"/>
    <mergeCell ref="G29:I29"/>
    <mergeCell ref="J29:J30"/>
    <mergeCell ref="K29:K30"/>
    <mergeCell ref="A31:B31"/>
    <mergeCell ref="A32:B32"/>
    <mergeCell ref="A39:B39"/>
    <mergeCell ref="C36:D36"/>
    <mergeCell ref="C37:D37"/>
    <mergeCell ref="C38:D38"/>
    <mergeCell ref="C39:D39"/>
    <mergeCell ref="A33:B33"/>
    <mergeCell ref="A34:B34"/>
    <mergeCell ref="A35:B35"/>
    <mergeCell ref="A36:B36"/>
    <mergeCell ref="A37:B37"/>
    <mergeCell ref="A38:B38"/>
    <mergeCell ref="C2:D3"/>
    <mergeCell ref="E2:E3"/>
    <mergeCell ref="F2:F3"/>
    <mergeCell ref="A16:B16"/>
    <mergeCell ref="A17:B17"/>
    <mergeCell ref="A18:B18"/>
    <mergeCell ref="A19:B19"/>
    <mergeCell ref="A20:B20"/>
    <mergeCell ref="C14:D14"/>
    <mergeCell ref="C15:D15"/>
    <mergeCell ref="C16:D16"/>
    <mergeCell ref="C17:D17"/>
    <mergeCell ref="C18:D18"/>
    <mergeCell ref="C19:D19"/>
    <mergeCell ref="C20:D20"/>
    <mergeCell ref="C11:D11"/>
    <mergeCell ref="C12:D12"/>
    <mergeCell ref="C13:D13"/>
    <mergeCell ref="C21:D21"/>
    <mergeCell ref="C22:D22"/>
    <mergeCell ref="C23:D23"/>
    <mergeCell ref="K2:K3"/>
    <mergeCell ref="G2:I2"/>
    <mergeCell ref="J2:J3"/>
    <mergeCell ref="A8:B8"/>
    <mergeCell ref="A9:B9"/>
    <mergeCell ref="A13:B13"/>
    <mergeCell ref="A7:B7"/>
    <mergeCell ref="A2:B3"/>
    <mergeCell ref="A4:B4"/>
    <mergeCell ref="A5:B5"/>
    <mergeCell ref="A6:B6"/>
    <mergeCell ref="A10:B10"/>
    <mergeCell ref="A11:B11"/>
    <mergeCell ref="A12:B12"/>
    <mergeCell ref="C4:D4"/>
    <mergeCell ref="C5:D5"/>
    <mergeCell ref="C6:D6"/>
    <mergeCell ref="C7:D7"/>
    <mergeCell ref="C8:D8"/>
    <mergeCell ref="C9:D9"/>
    <mergeCell ref="C10:D10"/>
    <mergeCell ref="C24:D24"/>
    <mergeCell ref="C25:D25"/>
    <mergeCell ref="C26:D26"/>
    <mergeCell ref="C27:D27"/>
    <mergeCell ref="C31:D31"/>
    <mergeCell ref="C32:D32"/>
    <mergeCell ref="C33:D33"/>
    <mergeCell ref="C34:D34"/>
    <mergeCell ref="C35:D35"/>
    <mergeCell ref="C29:D30"/>
    <mergeCell ref="C40:D40"/>
    <mergeCell ref="C41:D41"/>
    <mergeCell ref="C42:D42"/>
    <mergeCell ref="C43:D43"/>
    <mergeCell ref="C44:D44"/>
    <mergeCell ref="C45:D45"/>
    <mergeCell ref="C46:D46"/>
    <mergeCell ref="C47:D47"/>
    <mergeCell ref="C48:D48"/>
    <mergeCell ref="C73:D73"/>
    <mergeCell ref="C74:D74"/>
    <mergeCell ref="C75:D75"/>
    <mergeCell ref="C76:D76"/>
    <mergeCell ref="C77:D77"/>
    <mergeCell ref="C102:D102"/>
    <mergeCell ref="C103:D103"/>
    <mergeCell ref="C49:D49"/>
    <mergeCell ref="C50:D50"/>
    <mergeCell ref="C51:D51"/>
    <mergeCell ref="C52:D52"/>
    <mergeCell ref="C53:D53"/>
    <mergeCell ref="C54:D54"/>
    <mergeCell ref="C58:D58"/>
    <mergeCell ref="C59:D59"/>
    <mergeCell ref="C60:D60"/>
    <mergeCell ref="C56:D57"/>
    <mergeCell ref="C69:D69"/>
    <mergeCell ref="C70:D70"/>
    <mergeCell ref="C66:D66"/>
    <mergeCell ref="C67:D67"/>
    <mergeCell ref="C68:D68"/>
    <mergeCell ref="C61:D61"/>
    <mergeCell ref="C62:D62"/>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1:D71"/>
    <mergeCell ref="C72:D72"/>
  </mergeCells>
  <phoneticPr fontId="2"/>
  <dataValidations count="1">
    <dataValidation type="list" allowBlank="1" showInputMessage="1" showErrorMessage="1" sqref="E4:E26 E85:E107 E58:E80 E31:E53" xr:uid="{00000000-0002-0000-0A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2060"/>
  </sheetPr>
  <dimension ref="A1:N108"/>
  <sheetViews>
    <sheetView view="pageBreakPreview" zoomScale="85" zoomScaleNormal="100" zoomScaleSheetLayoutView="85" workbookViewId="0">
      <pane ySplit="3" topLeftCell="A10"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168</v>
      </c>
      <c r="C1" s="4"/>
      <c r="D1" s="2"/>
      <c r="F1" s="44"/>
      <c r="G1" s="4" t="s">
        <v>155</v>
      </c>
      <c r="K1" s="134" t="s">
        <v>113</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188"/>
      <c r="I4" s="35"/>
      <c r="J4" s="206"/>
      <c r="K4" s="39"/>
      <c r="M4" s="297"/>
    </row>
    <row r="5" spans="1:13" ht="22.5" customHeight="1" x14ac:dyDescent="0.25">
      <c r="A5" s="327"/>
      <c r="B5" s="328"/>
      <c r="C5" s="334"/>
      <c r="D5" s="335"/>
      <c r="E5" s="49"/>
      <c r="F5" s="10"/>
      <c r="G5" s="164"/>
      <c r="H5" s="220"/>
      <c r="I5" s="9"/>
      <c r="J5" s="194"/>
      <c r="K5" s="38"/>
      <c r="M5" s="297"/>
    </row>
    <row r="6" spans="1:13" ht="22.5" customHeight="1" x14ac:dyDescent="0.25">
      <c r="A6" s="327"/>
      <c r="B6" s="328"/>
      <c r="C6" s="334"/>
      <c r="D6" s="335"/>
      <c r="E6" s="49"/>
      <c r="F6" s="9"/>
      <c r="G6" s="164"/>
      <c r="H6" s="220"/>
      <c r="I6" s="9"/>
      <c r="J6" s="194"/>
      <c r="K6" s="38"/>
      <c r="M6" s="297"/>
    </row>
    <row r="7" spans="1:13" ht="22.5" customHeight="1" x14ac:dyDescent="0.25">
      <c r="A7" s="327"/>
      <c r="B7" s="328"/>
      <c r="C7" s="334"/>
      <c r="D7" s="335"/>
      <c r="E7" s="49"/>
      <c r="F7" s="10"/>
      <c r="G7" s="164"/>
      <c r="H7" s="220"/>
      <c r="I7" s="9"/>
      <c r="J7" s="194"/>
      <c r="K7" s="38"/>
      <c r="M7" s="297"/>
    </row>
    <row r="8" spans="1:13" ht="22.5" customHeight="1" x14ac:dyDescent="0.25">
      <c r="A8" s="327"/>
      <c r="B8" s="328"/>
      <c r="C8" s="334"/>
      <c r="D8" s="335"/>
      <c r="E8" s="49"/>
      <c r="F8" s="207"/>
      <c r="G8" s="164"/>
      <c r="H8" s="220"/>
      <c r="I8" s="9"/>
      <c r="J8" s="194"/>
      <c r="K8" s="38"/>
      <c r="M8" s="297"/>
    </row>
    <row r="9" spans="1:13" ht="22.5" customHeight="1" x14ac:dyDescent="0.25">
      <c r="A9" s="327"/>
      <c r="B9" s="328"/>
      <c r="C9" s="334"/>
      <c r="D9" s="335"/>
      <c r="E9" s="49"/>
      <c r="F9" s="207"/>
      <c r="G9" s="164"/>
      <c r="H9" s="220"/>
      <c r="I9" s="9"/>
      <c r="J9" s="194"/>
      <c r="K9" s="38"/>
      <c r="M9" s="297"/>
    </row>
    <row r="10" spans="1:13" ht="22.5" customHeight="1" x14ac:dyDescent="0.25">
      <c r="A10" s="327"/>
      <c r="B10" s="328"/>
      <c r="C10" s="334"/>
      <c r="D10" s="335"/>
      <c r="E10" s="49"/>
      <c r="F10" s="207"/>
      <c r="G10" s="164"/>
      <c r="H10" s="220"/>
      <c r="I10" s="9"/>
      <c r="J10" s="194"/>
      <c r="K10" s="38"/>
      <c r="M10" s="297"/>
    </row>
    <row r="11" spans="1:13" ht="22.5" customHeight="1" x14ac:dyDescent="0.25">
      <c r="A11" s="327"/>
      <c r="B11" s="328"/>
      <c r="C11" s="334"/>
      <c r="D11" s="335"/>
      <c r="E11" s="49"/>
      <c r="F11" s="207"/>
      <c r="G11" s="164"/>
      <c r="H11" s="220"/>
      <c r="I11" s="9"/>
      <c r="J11" s="194"/>
      <c r="K11" s="38"/>
      <c r="M11" s="297"/>
    </row>
    <row r="12" spans="1:13" ht="22.5" customHeight="1" x14ac:dyDescent="0.25">
      <c r="A12" s="327"/>
      <c r="B12" s="328"/>
      <c r="C12" s="334"/>
      <c r="D12" s="335"/>
      <c r="E12" s="49"/>
      <c r="F12" s="207"/>
      <c r="G12" s="164"/>
      <c r="H12" s="220"/>
      <c r="I12" s="9"/>
      <c r="J12" s="194"/>
      <c r="K12" s="38"/>
      <c r="M12" s="297"/>
    </row>
    <row r="13" spans="1:13" ht="22.5" customHeight="1" x14ac:dyDescent="0.25">
      <c r="A13" s="327"/>
      <c r="B13" s="328"/>
      <c r="C13" s="334"/>
      <c r="D13" s="335"/>
      <c r="E13" s="49"/>
      <c r="F13" s="9"/>
      <c r="G13" s="164"/>
      <c r="H13" s="220"/>
      <c r="I13" s="9"/>
      <c r="J13" s="194"/>
      <c r="K13" s="38"/>
      <c r="M13" s="297"/>
    </row>
    <row r="14" spans="1:13" ht="22.5" customHeight="1" x14ac:dyDescent="0.25">
      <c r="A14" s="327"/>
      <c r="B14" s="328"/>
      <c r="C14" s="334"/>
      <c r="D14" s="335"/>
      <c r="E14" s="49"/>
      <c r="F14" s="9"/>
      <c r="G14" s="164"/>
      <c r="H14" s="220"/>
      <c r="I14" s="9"/>
      <c r="J14" s="194"/>
      <c r="K14" s="38"/>
      <c r="M14" s="297"/>
    </row>
    <row r="15" spans="1:13" ht="22.5" customHeight="1" x14ac:dyDescent="0.25">
      <c r="A15" s="327"/>
      <c r="B15" s="328"/>
      <c r="C15" s="334"/>
      <c r="D15" s="335"/>
      <c r="E15" s="49"/>
      <c r="F15" s="9"/>
      <c r="G15" s="164"/>
      <c r="H15" s="220"/>
      <c r="I15" s="9"/>
      <c r="J15" s="194"/>
      <c r="K15" s="38"/>
      <c r="M15" s="297"/>
    </row>
    <row r="16" spans="1:13" ht="22.5" customHeight="1" x14ac:dyDescent="0.25">
      <c r="A16" s="327"/>
      <c r="B16" s="328"/>
      <c r="C16" s="334"/>
      <c r="D16" s="335"/>
      <c r="E16" s="49"/>
      <c r="F16" s="9"/>
      <c r="G16" s="164"/>
      <c r="H16" s="220"/>
      <c r="I16" s="9"/>
      <c r="J16" s="194"/>
      <c r="K16" s="38"/>
    </row>
    <row r="17" spans="1:14" ht="22.5" customHeight="1" x14ac:dyDescent="0.25">
      <c r="A17" s="327"/>
      <c r="B17" s="328"/>
      <c r="C17" s="334"/>
      <c r="D17" s="335"/>
      <c r="E17" s="49"/>
      <c r="F17" s="9"/>
      <c r="G17" s="164"/>
      <c r="H17" s="220"/>
      <c r="I17" s="9"/>
      <c r="J17" s="194"/>
      <c r="K17" s="38"/>
    </row>
    <row r="18" spans="1:14" ht="22.5" customHeight="1" x14ac:dyDescent="0.25">
      <c r="A18" s="327"/>
      <c r="B18" s="328"/>
      <c r="C18" s="334"/>
      <c r="D18" s="335"/>
      <c r="E18" s="49"/>
      <c r="F18" s="9"/>
      <c r="G18" s="164"/>
      <c r="H18" s="220"/>
      <c r="I18" s="9"/>
      <c r="J18" s="194"/>
      <c r="K18" s="38"/>
    </row>
    <row r="19" spans="1:14" ht="22.5" customHeight="1" x14ac:dyDescent="0.25">
      <c r="A19" s="327"/>
      <c r="B19" s="328"/>
      <c r="C19" s="334"/>
      <c r="D19" s="335"/>
      <c r="E19" s="49"/>
      <c r="F19" s="9"/>
      <c r="G19" s="164"/>
      <c r="H19" s="220"/>
      <c r="I19" s="9"/>
      <c r="J19" s="194"/>
      <c r="K19" s="38"/>
    </row>
    <row r="20" spans="1:14" ht="22.5" customHeight="1" x14ac:dyDescent="0.25">
      <c r="A20" s="327"/>
      <c r="B20" s="328"/>
      <c r="C20" s="334"/>
      <c r="D20" s="335"/>
      <c r="E20" s="49"/>
      <c r="F20" s="9"/>
      <c r="G20" s="164"/>
      <c r="H20" s="220"/>
      <c r="I20" s="9"/>
      <c r="J20" s="194"/>
      <c r="K20" s="38"/>
    </row>
    <row r="21" spans="1:14" ht="22.5" customHeight="1" x14ac:dyDescent="0.25">
      <c r="A21" s="327"/>
      <c r="B21" s="328"/>
      <c r="C21" s="334"/>
      <c r="D21" s="335"/>
      <c r="E21" s="49"/>
      <c r="F21" s="10"/>
      <c r="G21" s="164"/>
      <c r="H21" s="164"/>
      <c r="I21" s="10"/>
      <c r="J21" s="11"/>
      <c r="K21" s="38"/>
    </row>
    <row r="22" spans="1:14" ht="22.5" customHeight="1" x14ac:dyDescent="0.25">
      <c r="A22" s="327"/>
      <c r="B22" s="328"/>
      <c r="C22" s="334"/>
      <c r="D22" s="335"/>
      <c r="E22" s="49"/>
      <c r="F22" s="10"/>
      <c r="G22" s="164"/>
      <c r="H22" s="220"/>
      <c r="I22" s="9"/>
      <c r="J22" s="194"/>
      <c r="K22" s="38"/>
    </row>
    <row r="23" spans="1:14" ht="22.5" customHeight="1" x14ac:dyDescent="0.25">
      <c r="A23" s="327"/>
      <c r="B23" s="328"/>
      <c r="C23" s="334"/>
      <c r="D23" s="335"/>
      <c r="E23" s="49"/>
      <c r="F23" s="9"/>
      <c r="G23" s="164"/>
      <c r="H23" s="220"/>
      <c r="I23" s="9"/>
      <c r="J23" s="194"/>
      <c r="K23" s="38"/>
    </row>
    <row r="24" spans="1:14" ht="22.5" customHeight="1" x14ac:dyDescent="0.25">
      <c r="A24" s="327"/>
      <c r="B24" s="328"/>
      <c r="C24" s="334"/>
      <c r="D24" s="335"/>
      <c r="E24" s="49"/>
      <c r="F24" s="9"/>
      <c r="G24" s="164"/>
      <c r="H24" s="220"/>
      <c r="I24" s="9"/>
      <c r="J24" s="194"/>
      <c r="K24" s="38"/>
      <c r="M24" s="18">
        <f>SUMIF(E4:E26,"立候補準備",C4:C26)</f>
        <v>0</v>
      </c>
      <c r="N24" s="63" t="s">
        <v>21</v>
      </c>
    </row>
    <row r="25" spans="1:14" ht="22.5" customHeight="1" x14ac:dyDescent="0.25">
      <c r="A25" s="327"/>
      <c r="B25" s="328"/>
      <c r="C25" s="334"/>
      <c r="D25" s="335"/>
      <c r="E25" s="49"/>
      <c r="F25" s="9"/>
      <c r="G25" s="164"/>
      <c r="H25" s="220"/>
      <c r="I25" s="9"/>
      <c r="J25" s="194"/>
      <c r="K25" s="38"/>
      <c r="M25" s="18">
        <f>SUMIF(E4:E26,"選 挙 運 動",C4:C26)</f>
        <v>0</v>
      </c>
      <c r="N25" s="63" t="s">
        <v>54</v>
      </c>
    </row>
    <row r="26" spans="1:14" ht="22.5" customHeight="1" thickBot="1" x14ac:dyDescent="0.3">
      <c r="A26" s="327"/>
      <c r="B26" s="328"/>
      <c r="C26" s="338"/>
      <c r="D26" s="339"/>
      <c r="E26" s="49"/>
      <c r="F26" s="197"/>
      <c r="G26" s="205"/>
      <c r="H26" s="221"/>
      <c r="I26" s="197"/>
      <c r="J26" s="196"/>
      <c r="K26" s="202"/>
      <c r="M26" s="18">
        <f>SUM(M24:M25)</f>
        <v>0</v>
      </c>
    </row>
    <row r="27" spans="1:14" ht="18.75" customHeight="1" thickTop="1" x14ac:dyDescent="0.25">
      <c r="A27" s="404" t="s">
        <v>22</v>
      </c>
      <c r="B27" s="405"/>
      <c r="C27" s="402">
        <f>SUM(C4:C26)</f>
        <v>0</v>
      </c>
      <c r="D27" s="403"/>
      <c r="E27" s="208"/>
      <c r="F27" s="208"/>
      <c r="G27" s="209"/>
      <c r="H27" s="210"/>
      <c r="I27" s="208"/>
      <c r="J27" s="136"/>
      <c r="K27" s="104"/>
      <c r="M27" s="57" t="str">
        <f>IF(M26=C27,"OK","NG")</f>
        <v>OK</v>
      </c>
    </row>
    <row r="28" spans="1:14" ht="18.75" customHeight="1" thickBot="1" x14ac:dyDescent="0.3">
      <c r="A28" s="133" t="s">
        <v>94</v>
      </c>
      <c r="B28" s="3" t="s">
        <v>168</v>
      </c>
      <c r="C28" s="4"/>
      <c r="D28" s="2"/>
      <c r="F28" s="44"/>
      <c r="G28" s="4" t="s">
        <v>156</v>
      </c>
      <c r="K28" s="134" t="s">
        <v>111</v>
      </c>
      <c r="M28" s="297" t="s">
        <v>49</v>
      </c>
    </row>
    <row r="29" spans="1:14" ht="15" customHeight="1" x14ac:dyDescent="0.25">
      <c r="A29" s="340" t="s">
        <v>0</v>
      </c>
      <c r="B29" s="341"/>
      <c r="C29" s="344" t="s">
        <v>101</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94"/>
      <c r="B31" s="395"/>
      <c r="C31" s="334"/>
      <c r="D31" s="335"/>
      <c r="E31" s="68"/>
      <c r="F31" s="35"/>
      <c r="G31" s="204"/>
      <c r="H31" s="188"/>
      <c r="I31" s="35"/>
      <c r="J31" s="206"/>
      <c r="K31" s="39"/>
      <c r="M31" s="297"/>
    </row>
    <row r="32" spans="1:14" ht="22.5" customHeight="1" x14ac:dyDescent="0.25">
      <c r="A32" s="327"/>
      <c r="B32" s="328"/>
      <c r="C32" s="334"/>
      <c r="D32" s="335"/>
      <c r="E32" s="49"/>
      <c r="F32" s="10"/>
      <c r="G32" s="164"/>
      <c r="H32" s="220"/>
      <c r="I32" s="9"/>
      <c r="J32" s="194"/>
      <c r="K32" s="38"/>
      <c r="M32" s="297"/>
    </row>
    <row r="33" spans="1:13" ht="22.5" customHeight="1" x14ac:dyDescent="0.25">
      <c r="A33" s="327"/>
      <c r="B33" s="328"/>
      <c r="C33" s="334"/>
      <c r="D33" s="335"/>
      <c r="E33" s="49"/>
      <c r="F33" s="9"/>
      <c r="G33" s="164"/>
      <c r="H33" s="220"/>
      <c r="I33" s="9"/>
      <c r="J33" s="194"/>
      <c r="K33" s="38"/>
      <c r="M33" s="297"/>
    </row>
    <row r="34" spans="1:13" ht="22.5" customHeight="1" x14ac:dyDescent="0.25">
      <c r="A34" s="327"/>
      <c r="B34" s="328"/>
      <c r="C34" s="334"/>
      <c r="D34" s="335"/>
      <c r="E34" s="49"/>
      <c r="F34" s="10"/>
      <c r="G34" s="164"/>
      <c r="H34" s="220"/>
      <c r="I34" s="9"/>
      <c r="J34" s="194"/>
      <c r="K34" s="38"/>
      <c r="M34" s="297"/>
    </row>
    <row r="35" spans="1:13" ht="22.5" customHeight="1" x14ac:dyDescent="0.25">
      <c r="A35" s="327"/>
      <c r="B35" s="328"/>
      <c r="C35" s="334"/>
      <c r="D35" s="335"/>
      <c r="E35" s="49"/>
      <c r="F35" s="207"/>
      <c r="G35" s="164"/>
      <c r="H35" s="220"/>
      <c r="I35" s="9"/>
      <c r="J35" s="194"/>
      <c r="K35" s="38"/>
      <c r="M35" s="297"/>
    </row>
    <row r="36" spans="1:13" ht="22.5" customHeight="1" x14ac:dyDescent="0.25">
      <c r="A36" s="327"/>
      <c r="B36" s="328"/>
      <c r="C36" s="334"/>
      <c r="D36" s="335"/>
      <c r="E36" s="49"/>
      <c r="F36" s="207"/>
      <c r="G36" s="164"/>
      <c r="H36" s="220"/>
      <c r="I36" s="9"/>
      <c r="J36" s="194"/>
      <c r="K36" s="38"/>
      <c r="M36" s="297"/>
    </row>
    <row r="37" spans="1:13" ht="22.5" customHeight="1" x14ac:dyDescent="0.25">
      <c r="A37" s="327"/>
      <c r="B37" s="328"/>
      <c r="C37" s="334"/>
      <c r="D37" s="335"/>
      <c r="E37" s="49"/>
      <c r="F37" s="207"/>
      <c r="G37" s="164"/>
      <c r="H37" s="220"/>
      <c r="I37" s="9"/>
      <c r="J37" s="194"/>
      <c r="K37" s="38"/>
      <c r="M37" s="297"/>
    </row>
    <row r="38" spans="1:13" ht="22.5" customHeight="1" x14ac:dyDescent="0.25">
      <c r="A38" s="327"/>
      <c r="B38" s="328"/>
      <c r="C38" s="334"/>
      <c r="D38" s="335"/>
      <c r="E38" s="49"/>
      <c r="F38" s="207"/>
      <c r="G38" s="164"/>
      <c r="H38" s="220"/>
      <c r="I38" s="9"/>
      <c r="J38" s="194"/>
      <c r="K38" s="38"/>
      <c r="M38" s="297"/>
    </row>
    <row r="39" spans="1:13" ht="22.5" customHeight="1" x14ac:dyDescent="0.25">
      <c r="A39" s="327"/>
      <c r="B39" s="328"/>
      <c r="C39" s="334"/>
      <c r="D39" s="335"/>
      <c r="E39" s="49"/>
      <c r="F39" s="207"/>
      <c r="G39" s="164"/>
      <c r="H39" s="220"/>
      <c r="I39" s="9"/>
      <c r="J39" s="194"/>
      <c r="K39" s="38"/>
      <c r="M39" s="297"/>
    </row>
    <row r="40" spans="1:13" ht="22.5" customHeight="1" x14ac:dyDescent="0.25">
      <c r="A40" s="327"/>
      <c r="B40" s="328"/>
      <c r="C40" s="334"/>
      <c r="D40" s="335"/>
      <c r="E40" s="49"/>
      <c r="F40" s="9"/>
      <c r="G40" s="164"/>
      <c r="H40" s="220"/>
      <c r="I40" s="9"/>
      <c r="J40" s="194"/>
      <c r="K40" s="38"/>
      <c r="M40" s="297"/>
    </row>
    <row r="41" spans="1:13" ht="22.5" customHeight="1" x14ac:dyDescent="0.25">
      <c r="A41" s="327"/>
      <c r="B41" s="328"/>
      <c r="C41" s="334"/>
      <c r="D41" s="335"/>
      <c r="E41" s="49"/>
      <c r="F41" s="9"/>
      <c r="G41" s="164"/>
      <c r="H41" s="220"/>
      <c r="I41" s="9"/>
      <c r="J41" s="194"/>
      <c r="K41" s="38"/>
      <c r="M41" s="297"/>
    </row>
    <row r="42" spans="1:13" ht="22.5" customHeight="1" x14ac:dyDescent="0.25">
      <c r="A42" s="327"/>
      <c r="B42" s="328"/>
      <c r="C42" s="334"/>
      <c r="D42" s="335"/>
      <c r="E42" s="49"/>
      <c r="F42" s="9"/>
      <c r="G42" s="164"/>
      <c r="H42" s="220"/>
      <c r="I42" s="9"/>
      <c r="J42" s="194"/>
      <c r="K42" s="38"/>
      <c r="M42" s="297"/>
    </row>
    <row r="43" spans="1:13" ht="22.5" customHeight="1" x14ac:dyDescent="0.25">
      <c r="A43" s="327"/>
      <c r="B43" s="328"/>
      <c r="C43" s="334"/>
      <c r="D43" s="335"/>
      <c r="E43" s="49"/>
      <c r="F43" s="9"/>
      <c r="G43" s="164"/>
      <c r="H43" s="220"/>
      <c r="I43" s="9"/>
      <c r="J43" s="194"/>
      <c r="K43" s="38"/>
    </row>
    <row r="44" spans="1:13" ht="22.5" customHeight="1" x14ac:dyDescent="0.25">
      <c r="A44" s="327"/>
      <c r="B44" s="328"/>
      <c r="C44" s="334"/>
      <c r="D44" s="335"/>
      <c r="E44" s="49"/>
      <c r="F44" s="9"/>
      <c r="G44" s="164"/>
      <c r="H44" s="220"/>
      <c r="I44" s="9"/>
      <c r="J44" s="194"/>
      <c r="K44" s="38"/>
    </row>
    <row r="45" spans="1:13" ht="22.5" customHeight="1" x14ac:dyDescent="0.25">
      <c r="A45" s="327"/>
      <c r="B45" s="328"/>
      <c r="C45" s="334"/>
      <c r="D45" s="335"/>
      <c r="E45" s="49"/>
      <c r="F45" s="9"/>
      <c r="G45" s="164"/>
      <c r="H45" s="220"/>
      <c r="I45" s="9"/>
      <c r="J45" s="194"/>
      <c r="K45" s="38"/>
    </row>
    <row r="46" spans="1:13" ht="22.5" customHeight="1" x14ac:dyDescent="0.25">
      <c r="A46" s="327"/>
      <c r="B46" s="328"/>
      <c r="C46" s="334"/>
      <c r="D46" s="335"/>
      <c r="E46" s="49"/>
      <c r="F46" s="9"/>
      <c r="G46" s="164"/>
      <c r="H46" s="220"/>
      <c r="I46" s="9"/>
      <c r="J46" s="194"/>
      <c r="K46" s="38"/>
    </row>
    <row r="47" spans="1:13" ht="22.5" customHeight="1" x14ac:dyDescent="0.25">
      <c r="A47" s="327"/>
      <c r="B47" s="328"/>
      <c r="C47" s="334"/>
      <c r="D47" s="335"/>
      <c r="E47" s="49"/>
      <c r="F47" s="9"/>
      <c r="G47" s="164"/>
      <c r="H47" s="220"/>
      <c r="I47" s="9"/>
      <c r="J47" s="194"/>
      <c r="K47" s="38"/>
    </row>
    <row r="48" spans="1:13" ht="22.5" customHeight="1" x14ac:dyDescent="0.25">
      <c r="A48" s="327"/>
      <c r="B48" s="328"/>
      <c r="C48" s="334"/>
      <c r="D48" s="335"/>
      <c r="E48" s="49"/>
      <c r="F48" s="10"/>
      <c r="G48" s="164"/>
      <c r="H48" s="164"/>
      <c r="I48" s="10"/>
      <c r="J48" s="11"/>
      <c r="K48" s="38"/>
    </row>
    <row r="49" spans="1:13" ht="22.5" customHeight="1" x14ac:dyDescent="0.25">
      <c r="A49" s="327"/>
      <c r="B49" s="328"/>
      <c r="C49" s="334"/>
      <c r="D49" s="335"/>
      <c r="E49" s="49"/>
      <c r="F49" s="10"/>
      <c r="G49" s="164"/>
      <c r="H49" s="220"/>
      <c r="I49" s="9"/>
      <c r="J49" s="194"/>
      <c r="K49" s="38"/>
    </row>
    <row r="50" spans="1:13" ht="22.5" customHeight="1" x14ac:dyDescent="0.25">
      <c r="A50" s="327"/>
      <c r="B50" s="328"/>
      <c r="C50" s="334"/>
      <c r="D50" s="335"/>
      <c r="E50" s="49"/>
      <c r="F50" s="9"/>
      <c r="G50" s="164"/>
      <c r="H50" s="220"/>
      <c r="I50" s="9"/>
      <c r="J50" s="194"/>
      <c r="K50" s="38"/>
    </row>
    <row r="51" spans="1:13" ht="22.5" customHeight="1" x14ac:dyDescent="0.25">
      <c r="A51" s="327"/>
      <c r="B51" s="328"/>
      <c r="C51" s="334"/>
      <c r="D51" s="335"/>
      <c r="E51" s="49"/>
      <c r="F51" s="9"/>
      <c r="G51" s="164"/>
      <c r="H51" s="220"/>
      <c r="I51" s="9"/>
      <c r="J51" s="194"/>
      <c r="K51" s="38"/>
      <c r="M51" s="18">
        <f>SUMIF(E31:E53,"立候補準備",C31:C53)</f>
        <v>0</v>
      </c>
    </row>
    <row r="52" spans="1:13" ht="22.5" customHeight="1" x14ac:dyDescent="0.25">
      <c r="A52" s="327"/>
      <c r="B52" s="328"/>
      <c r="C52" s="334"/>
      <c r="D52" s="335"/>
      <c r="E52" s="49"/>
      <c r="F52" s="9"/>
      <c r="G52" s="164"/>
      <c r="H52" s="220"/>
      <c r="I52" s="9"/>
      <c r="J52" s="194"/>
      <c r="K52" s="38"/>
      <c r="M52" s="18">
        <f>SUMIF(E31:E53,"選 挙 運 動",C31:C53)</f>
        <v>0</v>
      </c>
    </row>
    <row r="53" spans="1:13" ht="22.5" customHeight="1" thickBot="1" x14ac:dyDescent="0.3">
      <c r="A53" s="327"/>
      <c r="B53" s="328"/>
      <c r="C53" s="338"/>
      <c r="D53" s="339"/>
      <c r="E53" s="49"/>
      <c r="F53" s="197"/>
      <c r="G53" s="205"/>
      <c r="H53" s="221"/>
      <c r="I53" s="197"/>
      <c r="J53" s="196"/>
      <c r="K53" s="202"/>
      <c r="M53" s="18">
        <f>SUM(M51:M52)</f>
        <v>0</v>
      </c>
    </row>
    <row r="54" spans="1:13" ht="18.75" customHeight="1" thickTop="1" x14ac:dyDescent="0.25">
      <c r="A54" s="404" t="s">
        <v>22</v>
      </c>
      <c r="B54" s="405"/>
      <c r="C54" s="402">
        <f>SUM(C31:C53)</f>
        <v>0</v>
      </c>
      <c r="D54" s="403"/>
      <c r="E54" s="208"/>
      <c r="F54" s="208"/>
      <c r="G54" s="209"/>
      <c r="H54" s="210"/>
      <c r="I54" s="208"/>
      <c r="J54" s="136"/>
      <c r="K54" s="104"/>
      <c r="M54" s="57" t="str">
        <f>IF(M53=C54,"OK","NG")</f>
        <v>OK</v>
      </c>
    </row>
    <row r="55" spans="1:13" ht="18.75" customHeight="1" thickBot="1" x14ac:dyDescent="0.3">
      <c r="A55" s="133" t="s">
        <v>94</v>
      </c>
      <c r="B55" s="3" t="s">
        <v>168</v>
      </c>
      <c r="C55" s="4"/>
      <c r="D55" s="2"/>
      <c r="F55" s="44"/>
      <c r="G55" s="4" t="s">
        <v>157</v>
      </c>
      <c r="K55" s="134" t="s">
        <v>111</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94"/>
      <c r="B58" s="395"/>
      <c r="C58" s="334"/>
      <c r="D58" s="335"/>
      <c r="E58" s="68"/>
      <c r="F58" s="35"/>
      <c r="G58" s="204"/>
      <c r="H58" s="188"/>
      <c r="I58" s="35"/>
      <c r="J58" s="206"/>
      <c r="K58" s="39"/>
      <c r="M58" s="297"/>
    </row>
    <row r="59" spans="1:13" ht="22.5" customHeight="1" x14ac:dyDescent="0.25">
      <c r="A59" s="327"/>
      <c r="B59" s="328"/>
      <c r="C59" s="334"/>
      <c r="D59" s="335"/>
      <c r="E59" s="49"/>
      <c r="F59" s="10"/>
      <c r="G59" s="164"/>
      <c r="H59" s="220"/>
      <c r="I59" s="9"/>
      <c r="J59" s="194"/>
      <c r="K59" s="38"/>
      <c r="M59" s="297"/>
    </row>
    <row r="60" spans="1:13" ht="22.5" customHeight="1" x14ac:dyDescent="0.25">
      <c r="A60" s="327"/>
      <c r="B60" s="328"/>
      <c r="C60" s="334"/>
      <c r="D60" s="335"/>
      <c r="E60" s="49"/>
      <c r="F60" s="9"/>
      <c r="G60" s="164"/>
      <c r="H60" s="220"/>
      <c r="I60" s="9"/>
      <c r="J60" s="194"/>
      <c r="K60" s="38"/>
      <c r="M60" s="297"/>
    </row>
    <row r="61" spans="1:13" ht="22.5" customHeight="1" x14ac:dyDescent="0.25">
      <c r="A61" s="327"/>
      <c r="B61" s="328"/>
      <c r="C61" s="334"/>
      <c r="D61" s="335"/>
      <c r="E61" s="49"/>
      <c r="F61" s="10"/>
      <c r="G61" s="164"/>
      <c r="H61" s="220"/>
      <c r="I61" s="9"/>
      <c r="J61" s="194"/>
      <c r="K61" s="38"/>
      <c r="M61" s="297"/>
    </row>
    <row r="62" spans="1:13" ht="22.5" customHeight="1" x14ac:dyDescent="0.25">
      <c r="A62" s="327"/>
      <c r="B62" s="328"/>
      <c r="C62" s="334"/>
      <c r="D62" s="335"/>
      <c r="E62" s="49"/>
      <c r="F62" s="207"/>
      <c r="G62" s="164"/>
      <c r="H62" s="220"/>
      <c r="I62" s="9"/>
      <c r="J62" s="194"/>
      <c r="K62" s="38"/>
      <c r="M62" s="297"/>
    </row>
    <row r="63" spans="1:13" ht="22.5" customHeight="1" x14ac:dyDescent="0.25">
      <c r="A63" s="327"/>
      <c r="B63" s="328"/>
      <c r="C63" s="334"/>
      <c r="D63" s="335"/>
      <c r="E63" s="49"/>
      <c r="F63" s="207"/>
      <c r="G63" s="164"/>
      <c r="H63" s="220"/>
      <c r="I63" s="9"/>
      <c r="J63" s="194"/>
      <c r="K63" s="38"/>
      <c r="M63" s="297"/>
    </row>
    <row r="64" spans="1:13" ht="22.5" customHeight="1" x14ac:dyDescent="0.25">
      <c r="A64" s="327"/>
      <c r="B64" s="328"/>
      <c r="C64" s="334"/>
      <c r="D64" s="335"/>
      <c r="E64" s="49"/>
      <c r="F64" s="207"/>
      <c r="G64" s="164"/>
      <c r="H64" s="220"/>
      <c r="I64" s="9"/>
      <c r="J64" s="194"/>
      <c r="K64" s="38"/>
      <c r="M64" s="297"/>
    </row>
    <row r="65" spans="1:13" ht="22.5" customHeight="1" x14ac:dyDescent="0.25">
      <c r="A65" s="327"/>
      <c r="B65" s="328"/>
      <c r="C65" s="334"/>
      <c r="D65" s="335"/>
      <c r="E65" s="49"/>
      <c r="F65" s="207"/>
      <c r="G65" s="164"/>
      <c r="H65" s="220"/>
      <c r="I65" s="9"/>
      <c r="J65" s="194"/>
      <c r="K65" s="38"/>
      <c r="M65" s="297"/>
    </row>
    <row r="66" spans="1:13" ht="22.5" customHeight="1" x14ac:dyDescent="0.25">
      <c r="A66" s="327"/>
      <c r="B66" s="328"/>
      <c r="C66" s="334"/>
      <c r="D66" s="335"/>
      <c r="E66" s="49"/>
      <c r="F66" s="207"/>
      <c r="G66" s="164"/>
      <c r="H66" s="220"/>
      <c r="I66" s="9"/>
      <c r="J66" s="194"/>
      <c r="K66" s="38"/>
      <c r="M66" s="297"/>
    </row>
    <row r="67" spans="1:13" ht="22.5" customHeight="1" x14ac:dyDescent="0.25">
      <c r="A67" s="327"/>
      <c r="B67" s="328"/>
      <c r="C67" s="334"/>
      <c r="D67" s="335"/>
      <c r="E67" s="49"/>
      <c r="F67" s="9"/>
      <c r="G67" s="164"/>
      <c r="H67" s="220"/>
      <c r="I67" s="9"/>
      <c r="J67" s="194"/>
      <c r="K67" s="38"/>
      <c r="M67" s="297"/>
    </row>
    <row r="68" spans="1:13" ht="22.5" customHeight="1" x14ac:dyDescent="0.25">
      <c r="A68" s="327"/>
      <c r="B68" s="328"/>
      <c r="C68" s="334"/>
      <c r="D68" s="335"/>
      <c r="E68" s="49"/>
      <c r="F68" s="9"/>
      <c r="G68" s="164"/>
      <c r="H68" s="220"/>
      <c r="I68" s="9"/>
      <c r="J68" s="194"/>
      <c r="K68" s="38"/>
      <c r="M68" s="297"/>
    </row>
    <row r="69" spans="1:13" ht="22.5" customHeight="1" x14ac:dyDescent="0.25">
      <c r="A69" s="327"/>
      <c r="B69" s="328"/>
      <c r="C69" s="334"/>
      <c r="D69" s="335"/>
      <c r="E69" s="49"/>
      <c r="F69" s="9"/>
      <c r="G69" s="164"/>
      <c r="H69" s="220"/>
      <c r="I69" s="9"/>
      <c r="J69" s="194"/>
      <c r="K69" s="38"/>
      <c r="M69" s="297"/>
    </row>
    <row r="70" spans="1:13" ht="22.5" customHeight="1" x14ac:dyDescent="0.25">
      <c r="A70" s="327"/>
      <c r="B70" s="328"/>
      <c r="C70" s="334"/>
      <c r="D70" s="335"/>
      <c r="E70" s="49"/>
      <c r="F70" s="9"/>
      <c r="G70" s="164"/>
      <c r="H70" s="220"/>
      <c r="I70" s="9"/>
      <c r="J70" s="194"/>
      <c r="K70" s="38"/>
    </row>
    <row r="71" spans="1:13" ht="22.5" customHeight="1" x14ac:dyDescent="0.25">
      <c r="A71" s="327"/>
      <c r="B71" s="328"/>
      <c r="C71" s="334"/>
      <c r="D71" s="335"/>
      <c r="E71" s="49"/>
      <c r="F71" s="9"/>
      <c r="G71" s="164"/>
      <c r="H71" s="220"/>
      <c r="I71" s="9"/>
      <c r="J71" s="194"/>
      <c r="K71" s="38"/>
    </row>
    <row r="72" spans="1:13" ht="22.5" customHeight="1" x14ac:dyDescent="0.25">
      <c r="A72" s="327"/>
      <c r="B72" s="328"/>
      <c r="C72" s="334"/>
      <c r="D72" s="335"/>
      <c r="E72" s="49"/>
      <c r="F72" s="9"/>
      <c r="G72" s="164"/>
      <c r="H72" s="220"/>
      <c r="I72" s="9"/>
      <c r="J72" s="194"/>
      <c r="K72" s="38"/>
    </row>
    <row r="73" spans="1:13" ht="22.5" customHeight="1" x14ac:dyDescent="0.25">
      <c r="A73" s="327"/>
      <c r="B73" s="328"/>
      <c r="C73" s="334"/>
      <c r="D73" s="335"/>
      <c r="E73" s="49"/>
      <c r="F73" s="9"/>
      <c r="G73" s="164"/>
      <c r="H73" s="220"/>
      <c r="I73" s="9"/>
      <c r="J73" s="194"/>
      <c r="K73" s="38"/>
    </row>
    <row r="74" spans="1:13" ht="22.5" customHeight="1" x14ac:dyDescent="0.25">
      <c r="A74" s="327"/>
      <c r="B74" s="328"/>
      <c r="C74" s="334"/>
      <c r="D74" s="335"/>
      <c r="E74" s="49"/>
      <c r="F74" s="9"/>
      <c r="G74" s="164"/>
      <c r="H74" s="220"/>
      <c r="I74" s="9"/>
      <c r="J74" s="194"/>
      <c r="K74" s="38"/>
    </row>
    <row r="75" spans="1:13" ht="22.5" customHeight="1" x14ac:dyDescent="0.25">
      <c r="A75" s="327"/>
      <c r="B75" s="328"/>
      <c r="C75" s="334"/>
      <c r="D75" s="335"/>
      <c r="E75" s="49"/>
      <c r="F75" s="10"/>
      <c r="G75" s="164"/>
      <c r="H75" s="164"/>
      <c r="I75" s="10"/>
      <c r="J75" s="11"/>
      <c r="K75" s="38"/>
    </row>
    <row r="76" spans="1:13" ht="22.5" customHeight="1" x14ac:dyDescent="0.25">
      <c r="A76" s="327"/>
      <c r="B76" s="328"/>
      <c r="C76" s="334"/>
      <c r="D76" s="335"/>
      <c r="E76" s="49"/>
      <c r="F76" s="10"/>
      <c r="G76" s="164"/>
      <c r="H76" s="220"/>
      <c r="I76" s="9"/>
      <c r="J76" s="194"/>
      <c r="K76" s="38"/>
    </row>
    <row r="77" spans="1:13" ht="22.5" customHeight="1" x14ac:dyDescent="0.25">
      <c r="A77" s="327"/>
      <c r="B77" s="328"/>
      <c r="C77" s="334"/>
      <c r="D77" s="335"/>
      <c r="E77" s="49"/>
      <c r="F77" s="9"/>
      <c r="G77" s="164"/>
      <c r="H77" s="220"/>
      <c r="I77" s="9"/>
      <c r="J77" s="194"/>
      <c r="K77" s="38"/>
    </row>
    <row r="78" spans="1:13" ht="22.5" customHeight="1" x14ac:dyDescent="0.25">
      <c r="A78" s="327"/>
      <c r="B78" s="328"/>
      <c r="C78" s="334"/>
      <c r="D78" s="335"/>
      <c r="E78" s="49"/>
      <c r="F78" s="9"/>
      <c r="G78" s="164"/>
      <c r="H78" s="220"/>
      <c r="I78" s="9"/>
      <c r="J78" s="194"/>
      <c r="K78" s="38"/>
      <c r="M78" s="18">
        <f>SUMIF(E58:E80,"立候補準備",C58:C80)</f>
        <v>0</v>
      </c>
    </row>
    <row r="79" spans="1:13" ht="22.5" customHeight="1" x14ac:dyDescent="0.25">
      <c r="A79" s="327"/>
      <c r="B79" s="328"/>
      <c r="C79" s="334"/>
      <c r="D79" s="335"/>
      <c r="E79" s="49"/>
      <c r="F79" s="9"/>
      <c r="G79" s="164"/>
      <c r="H79" s="220"/>
      <c r="I79" s="9"/>
      <c r="J79" s="194"/>
      <c r="K79" s="38"/>
      <c r="M79" s="18">
        <f>SUMIF(E58:E80,"選 挙 運 動",C58:C80)</f>
        <v>0</v>
      </c>
    </row>
    <row r="80" spans="1:13" ht="22.5" customHeight="1" thickBot="1" x14ac:dyDescent="0.3">
      <c r="A80" s="327"/>
      <c r="B80" s="328"/>
      <c r="C80" s="338"/>
      <c r="D80" s="339"/>
      <c r="E80" s="49"/>
      <c r="F80" s="197"/>
      <c r="G80" s="205"/>
      <c r="H80" s="221"/>
      <c r="I80" s="197"/>
      <c r="J80" s="196"/>
      <c r="K80" s="202"/>
      <c r="M80" s="18">
        <f>SUM(M78:M79)</f>
        <v>0</v>
      </c>
    </row>
    <row r="81" spans="1:13" ht="18.75" customHeight="1" thickTop="1" x14ac:dyDescent="0.25">
      <c r="A81" s="404" t="s">
        <v>22</v>
      </c>
      <c r="B81" s="405"/>
      <c r="C81" s="402">
        <f>SUM(C58:C80)</f>
        <v>0</v>
      </c>
      <c r="D81" s="403"/>
      <c r="E81" s="208"/>
      <c r="F81" s="208"/>
      <c r="G81" s="209"/>
      <c r="H81" s="210"/>
      <c r="I81" s="208"/>
      <c r="J81" s="136"/>
      <c r="K81" s="104"/>
      <c r="M81" s="57" t="str">
        <f>IF(M80=C81,"OK","NG")</f>
        <v>OK</v>
      </c>
    </row>
    <row r="82" spans="1:13" ht="18.75" customHeight="1" thickBot="1" x14ac:dyDescent="0.3">
      <c r="A82" s="133" t="s">
        <v>94</v>
      </c>
      <c r="B82" s="3" t="s">
        <v>168</v>
      </c>
      <c r="C82" s="4"/>
      <c r="D82" s="2"/>
      <c r="F82" s="44"/>
      <c r="G82" s="4" t="s">
        <v>158</v>
      </c>
      <c r="K82" s="134" t="s">
        <v>111</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94"/>
      <c r="B85" s="395"/>
      <c r="C85" s="334"/>
      <c r="D85" s="335"/>
      <c r="E85" s="68"/>
      <c r="F85" s="35"/>
      <c r="G85" s="204"/>
      <c r="H85" s="188"/>
      <c r="I85" s="35"/>
      <c r="J85" s="206"/>
      <c r="K85" s="39"/>
      <c r="M85" s="297"/>
    </row>
    <row r="86" spans="1:13" ht="22.5" customHeight="1" x14ac:dyDescent="0.25">
      <c r="A86" s="327"/>
      <c r="B86" s="328"/>
      <c r="C86" s="334"/>
      <c r="D86" s="335"/>
      <c r="E86" s="49"/>
      <c r="F86" s="10"/>
      <c r="G86" s="164"/>
      <c r="H86" s="220"/>
      <c r="I86" s="9"/>
      <c r="J86" s="194"/>
      <c r="K86" s="38"/>
      <c r="M86" s="297"/>
    </row>
    <row r="87" spans="1:13" ht="22.5" customHeight="1" x14ac:dyDescent="0.25">
      <c r="A87" s="327"/>
      <c r="B87" s="328"/>
      <c r="C87" s="334"/>
      <c r="D87" s="335"/>
      <c r="E87" s="49"/>
      <c r="F87" s="9"/>
      <c r="G87" s="164"/>
      <c r="H87" s="220"/>
      <c r="I87" s="9"/>
      <c r="J87" s="194"/>
      <c r="K87" s="38"/>
      <c r="M87" s="297"/>
    </row>
    <row r="88" spans="1:13" ht="22.5" customHeight="1" x14ac:dyDescent="0.25">
      <c r="A88" s="327"/>
      <c r="B88" s="328"/>
      <c r="C88" s="334"/>
      <c r="D88" s="335"/>
      <c r="E88" s="49"/>
      <c r="F88" s="10"/>
      <c r="G88" s="164"/>
      <c r="H88" s="220"/>
      <c r="I88" s="9"/>
      <c r="J88" s="194"/>
      <c r="K88" s="38"/>
      <c r="M88" s="297"/>
    </row>
    <row r="89" spans="1:13" ht="22.5" customHeight="1" x14ac:dyDescent="0.25">
      <c r="A89" s="327"/>
      <c r="B89" s="328"/>
      <c r="C89" s="334"/>
      <c r="D89" s="335"/>
      <c r="E89" s="49"/>
      <c r="F89" s="207"/>
      <c r="G89" s="164"/>
      <c r="H89" s="220"/>
      <c r="I89" s="9"/>
      <c r="J89" s="194"/>
      <c r="K89" s="38"/>
      <c r="M89" s="297"/>
    </row>
    <row r="90" spans="1:13" ht="22.5" customHeight="1" x14ac:dyDescent="0.25">
      <c r="A90" s="327"/>
      <c r="B90" s="328"/>
      <c r="C90" s="334"/>
      <c r="D90" s="335"/>
      <c r="E90" s="49"/>
      <c r="F90" s="207"/>
      <c r="G90" s="164"/>
      <c r="H90" s="220"/>
      <c r="I90" s="9"/>
      <c r="J90" s="194"/>
      <c r="K90" s="38"/>
      <c r="M90" s="297"/>
    </row>
    <row r="91" spans="1:13" ht="22.5" customHeight="1" x14ac:dyDescent="0.25">
      <c r="A91" s="327"/>
      <c r="B91" s="328"/>
      <c r="C91" s="334"/>
      <c r="D91" s="335"/>
      <c r="E91" s="49"/>
      <c r="F91" s="207"/>
      <c r="G91" s="164"/>
      <c r="H91" s="220"/>
      <c r="I91" s="9"/>
      <c r="J91" s="194"/>
      <c r="K91" s="38"/>
      <c r="M91" s="297"/>
    </row>
    <row r="92" spans="1:13" ht="22.5" customHeight="1" x14ac:dyDescent="0.25">
      <c r="A92" s="327"/>
      <c r="B92" s="328"/>
      <c r="C92" s="334"/>
      <c r="D92" s="335"/>
      <c r="E92" s="49"/>
      <c r="F92" s="207"/>
      <c r="G92" s="164"/>
      <c r="H92" s="220"/>
      <c r="I92" s="9"/>
      <c r="J92" s="194"/>
      <c r="K92" s="38"/>
      <c r="M92" s="297"/>
    </row>
    <row r="93" spans="1:13" ht="22.5" customHeight="1" x14ac:dyDescent="0.25">
      <c r="A93" s="327"/>
      <c r="B93" s="328"/>
      <c r="C93" s="334"/>
      <c r="D93" s="335"/>
      <c r="E93" s="49"/>
      <c r="F93" s="207"/>
      <c r="G93" s="164"/>
      <c r="H93" s="220"/>
      <c r="I93" s="9"/>
      <c r="J93" s="194"/>
      <c r="K93" s="38"/>
      <c r="M93" s="297"/>
    </row>
    <row r="94" spans="1:13" ht="22.5" customHeight="1" x14ac:dyDescent="0.25">
      <c r="A94" s="327"/>
      <c r="B94" s="328"/>
      <c r="C94" s="334"/>
      <c r="D94" s="335"/>
      <c r="E94" s="49"/>
      <c r="F94" s="9"/>
      <c r="G94" s="164"/>
      <c r="H94" s="220"/>
      <c r="I94" s="9"/>
      <c r="J94" s="194"/>
      <c r="K94" s="38"/>
      <c r="M94" s="297"/>
    </row>
    <row r="95" spans="1:13" ht="22.5" customHeight="1" x14ac:dyDescent="0.25">
      <c r="A95" s="327"/>
      <c r="B95" s="328"/>
      <c r="C95" s="334"/>
      <c r="D95" s="335"/>
      <c r="E95" s="49"/>
      <c r="F95" s="9"/>
      <c r="G95" s="164"/>
      <c r="H95" s="220"/>
      <c r="I95" s="9"/>
      <c r="J95" s="194"/>
      <c r="K95" s="38"/>
      <c r="M95" s="297"/>
    </row>
    <row r="96" spans="1:13" ht="22.5" customHeight="1" x14ac:dyDescent="0.25">
      <c r="A96" s="327"/>
      <c r="B96" s="328"/>
      <c r="C96" s="334"/>
      <c r="D96" s="335"/>
      <c r="E96" s="49"/>
      <c r="F96" s="9"/>
      <c r="G96" s="164"/>
      <c r="H96" s="220"/>
      <c r="I96" s="9"/>
      <c r="J96" s="194"/>
      <c r="K96" s="38"/>
      <c r="M96" s="297"/>
    </row>
    <row r="97" spans="1:13" ht="22.5" customHeight="1" x14ac:dyDescent="0.25">
      <c r="A97" s="327"/>
      <c r="B97" s="328"/>
      <c r="C97" s="334"/>
      <c r="D97" s="335"/>
      <c r="E97" s="49"/>
      <c r="F97" s="9"/>
      <c r="G97" s="164"/>
      <c r="H97" s="220"/>
      <c r="I97" s="9"/>
      <c r="J97" s="194"/>
      <c r="K97" s="38"/>
    </row>
    <row r="98" spans="1:13" ht="22.5" customHeight="1" x14ac:dyDescent="0.25">
      <c r="A98" s="327"/>
      <c r="B98" s="328"/>
      <c r="C98" s="334"/>
      <c r="D98" s="335"/>
      <c r="E98" s="49"/>
      <c r="F98" s="9"/>
      <c r="G98" s="164"/>
      <c r="H98" s="220"/>
      <c r="I98" s="9"/>
      <c r="J98" s="194"/>
      <c r="K98" s="38"/>
    </row>
    <row r="99" spans="1:13" ht="22.5" customHeight="1" x14ac:dyDescent="0.25">
      <c r="A99" s="327"/>
      <c r="B99" s="328"/>
      <c r="C99" s="334"/>
      <c r="D99" s="335"/>
      <c r="E99" s="49"/>
      <c r="F99" s="9"/>
      <c r="G99" s="164"/>
      <c r="H99" s="220"/>
      <c r="I99" s="9"/>
      <c r="J99" s="194"/>
      <c r="K99" s="38"/>
    </row>
    <row r="100" spans="1:13" ht="22.5" customHeight="1" x14ac:dyDescent="0.25">
      <c r="A100" s="327"/>
      <c r="B100" s="328"/>
      <c r="C100" s="334"/>
      <c r="D100" s="335"/>
      <c r="E100" s="49"/>
      <c r="F100" s="9"/>
      <c r="G100" s="164"/>
      <c r="H100" s="220"/>
      <c r="I100" s="9"/>
      <c r="J100" s="194"/>
      <c r="K100" s="38"/>
    </row>
    <row r="101" spans="1:13" ht="22.5" customHeight="1" x14ac:dyDescent="0.25">
      <c r="A101" s="327"/>
      <c r="B101" s="328"/>
      <c r="C101" s="334"/>
      <c r="D101" s="335"/>
      <c r="E101" s="49"/>
      <c r="F101" s="9"/>
      <c r="G101" s="164"/>
      <c r="H101" s="220"/>
      <c r="I101" s="9"/>
      <c r="J101" s="194"/>
      <c r="K101" s="38"/>
    </row>
    <row r="102" spans="1:13" ht="22.5" customHeight="1" x14ac:dyDescent="0.25">
      <c r="A102" s="327"/>
      <c r="B102" s="328"/>
      <c r="C102" s="334"/>
      <c r="D102" s="335"/>
      <c r="E102" s="49"/>
      <c r="F102" s="10"/>
      <c r="G102" s="164"/>
      <c r="H102" s="164"/>
      <c r="I102" s="10"/>
      <c r="J102" s="11"/>
      <c r="K102" s="38"/>
    </row>
    <row r="103" spans="1:13" ht="22.5" customHeight="1" x14ac:dyDescent="0.25">
      <c r="A103" s="327"/>
      <c r="B103" s="328"/>
      <c r="C103" s="334"/>
      <c r="D103" s="335"/>
      <c r="E103" s="49"/>
      <c r="F103" s="10"/>
      <c r="G103" s="164"/>
      <c r="H103" s="220"/>
      <c r="I103" s="9"/>
      <c r="J103" s="194"/>
      <c r="K103" s="38"/>
    </row>
    <row r="104" spans="1:13" ht="22.5" customHeight="1" x14ac:dyDescent="0.25">
      <c r="A104" s="327"/>
      <c r="B104" s="328"/>
      <c r="C104" s="334"/>
      <c r="D104" s="335"/>
      <c r="E104" s="49"/>
      <c r="F104" s="9"/>
      <c r="G104" s="164"/>
      <c r="H104" s="220"/>
      <c r="I104" s="9"/>
      <c r="J104" s="194"/>
      <c r="K104" s="38"/>
    </row>
    <row r="105" spans="1:13" ht="22.5" customHeight="1" x14ac:dyDescent="0.25">
      <c r="A105" s="327"/>
      <c r="B105" s="328"/>
      <c r="C105" s="334"/>
      <c r="D105" s="335"/>
      <c r="E105" s="49"/>
      <c r="F105" s="9"/>
      <c r="G105" s="164"/>
      <c r="H105" s="220"/>
      <c r="I105" s="9"/>
      <c r="J105" s="194"/>
      <c r="K105" s="38"/>
      <c r="M105" s="18">
        <f>SUMIF(E85:E107,"立候補準備",C85:C107)</f>
        <v>0</v>
      </c>
    </row>
    <row r="106" spans="1:13" ht="22.5" customHeight="1" x14ac:dyDescent="0.25">
      <c r="A106" s="327"/>
      <c r="B106" s="328"/>
      <c r="C106" s="334"/>
      <c r="D106" s="335"/>
      <c r="E106" s="49"/>
      <c r="F106" s="9"/>
      <c r="G106" s="164"/>
      <c r="H106" s="220"/>
      <c r="I106" s="9"/>
      <c r="J106" s="194"/>
      <c r="K106" s="38"/>
      <c r="M106" s="18">
        <f>SUMIF(E85:E107,"選 挙 運 動",C85:C107)</f>
        <v>0</v>
      </c>
    </row>
    <row r="107" spans="1:13" ht="22.5" customHeight="1" thickBot="1" x14ac:dyDescent="0.3">
      <c r="A107" s="327"/>
      <c r="B107" s="328"/>
      <c r="C107" s="338"/>
      <c r="D107" s="339"/>
      <c r="E107" s="49"/>
      <c r="F107" s="197"/>
      <c r="G107" s="205"/>
      <c r="H107" s="221"/>
      <c r="I107" s="197"/>
      <c r="J107" s="196"/>
      <c r="K107" s="202"/>
      <c r="M107" s="18">
        <f>SUM(M105:M106)</f>
        <v>0</v>
      </c>
    </row>
    <row r="108" spans="1:13" ht="18.75" customHeight="1" thickTop="1" x14ac:dyDescent="0.25">
      <c r="A108" s="404" t="s">
        <v>22</v>
      </c>
      <c r="B108" s="405"/>
      <c r="C108" s="402">
        <f>SUM(C85:C107)</f>
        <v>0</v>
      </c>
      <c r="D108" s="403"/>
      <c r="E108" s="208"/>
      <c r="F108" s="208"/>
      <c r="G108" s="209"/>
      <c r="H108" s="210"/>
      <c r="I108" s="208"/>
      <c r="J108" s="136"/>
      <c r="K108" s="104"/>
      <c r="M108" s="57" t="str">
        <f>IF(M107=C108,"OK","NG")</f>
        <v>OK</v>
      </c>
    </row>
  </sheetData>
  <mergeCells count="224">
    <mergeCell ref="A107:B107"/>
    <mergeCell ref="A108:B108"/>
    <mergeCell ref="A102:B102"/>
    <mergeCell ref="A103:B103"/>
    <mergeCell ref="A104:B104"/>
    <mergeCell ref="A105:B105"/>
    <mergeCell ref="A106:B106"/>
    <mergeCell ref="A97:B97"/>
    <mergeCell ref="A98:B98"/>
    <mergeCell ref="A99:B99"/>
    <mergeCell ref="A100:B100"/>
    <mergeCell ref="A101:B101"/>
    <mergeCell ref="F83:F84"/>
    <mergeCell ref="G83:I83"/>
    <mergeCell ref="J83:J84"/>
    <mergeCell ref="K83:K84"/>
    <mergeCell ref="A85:B85"/>
    <mergeCell ref="A86:B86"/>
    <mergeCell ref="A87:B87"/>
    <mergeCell ref="A88:B88"/>
    <mergeCell ref="A89:B89"/>
    <mergeCell ref="C87:D87"/>
    <mergeCell ref="C88:D88"/>
    <mergeCell ref="C89:D89"/>
    <mergeCell ref="A92:B92"/>
    <mergeCell ref="A93:B93"/>
    <mergeCell ref="A94:B94"/>
    <mergeCell ref="A95:B95"/>
    <mergeCell ref="A96:B96"/>
    <mergeCell ref="A81:B81"/>
    <mergeCell ref="A83:B84"/>
    <mergeCell ref="C83:D84"/>
    <mergeCell ref="E83:E84"/>
    <mergeCell ref="A90:B90"/>
    <mergeCell ref="A91:B91"/>
    <mergeCell ref="A76:B76"/>
    <mergeCell ref="A77:B77"/>
    <mergeCell ref="A78:B78"/>
    <mergeCell ref="A79:B79"/>
    <mergeCell ref="A80:B80"/>
    <mergeCell ref="A71:B71"/>
    <mergeCell ref="A72:B72"/>
    <mergeCell ref="A73:B73"/>
    <mergeCell ref="A74:B74"/>
    <mergeCell ref="A75:B75"/>
    <mergeCell ref="G56:I56"/>
    <mergeCell ref="J56:J57"/>
    <mergeCell ref="K56:K57"/>
    <mergeCell ref="A58:B58"/>
    <mergeCell ref="A59:B59"/>
    <mergeCell ref="A60:B60"/>
    <mergeCell ref="A61:B61"/>
    <mergeCell ref="A62:B62"/>
    <mergeCell ref="A63:B63"/>
    <mergeCell ref="C63:D63"/>
    <mergeCell ref="A66:B66"/>
    <mergeCell ref="A67:B67"/>
    <mergeCell ref="A68:B68"/>
    <mergeCell ref="A69:B69"/>
    <mergeCell ref="A70:B70"/>
    <mergeCell ref="A56:B57"/>
    <mergeCell ref="C56:D57"/>
    <mergeCell ref="E56:E57"/>
    <mergeCell ref="F56:F57"/>
    <mergeCell ref="A64:B64"/>
    <mergeCell ref="A65:B65"/>
    <mergeCell ref="C64:D64"/>
    <mergeCell ref="C65:D65"/>
    <mergeCell ref="C58:D58"/>
    <mergeCell ref="C59:D59"/>
    <mergeCell ref="C60:D60"/>
    <mergeCell ref="C61:D61"/>
    <mergeCell ref="C62:D62"/>
    <mergeCell ref="A12:B12"/>
    <mergeCell ref="A26:B26"/>
    <mergeCell ref="A27:B27"/>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7:B37"/>
    <mergeCell ref="A14:B14"/>
    <mergeCell ref="A15:B15"/>
    <mergeCell ref="A16:B16"/>
    <mergeCell ref="G29:I29"/>
    <mergeCell ref="J29:J30"/>
    <mergeCell ref="K29:K30"/>
    <mergeCell ref="A31:B31"/>
    <mergeCell ref="A32:B32"/>
    <mergeCell ref="A33:B33"/>
    <mergeCell ref="A34:B34"/>
    <mergeCell ref="A35:B35"/>
    <mergeCell ref="A36:B36"/>
    <mergeCell ref="A29:B30"/>
    <mergeCell ref="C29:D30"/>
    <mergeCell ref="E29:E30"/>
    <mergeCell ref="F29:F30"/>
    <mergeCell ref="C33:D33"/>
    <mergeCell ref="C34:D34"/>
    <mergeCell ref="C35:D35"/>
    <mergeCell ref="C36:D36"/>
    <mergeCell ref="A17:B17"/>
    <mergeCell ref="A23:B23"/>
    <mergeCell ref="A24:B24"/>
    <mergeCell ref="A25:B25"/>
    <mergeCell ref="A18:B18"/>
    <mergeCell ref="A19:B19"/>
    <mergeCell ref="A20:B20"/>
    <mergeCell ref="A21:B21"/>
    <mergeCell ref="A22:B22"/>
    <mergeCell ref="A13:B13"/>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76:D76"/>
    <mergeCell ref="C77:D77"/>
    <mergeCell ref="C78:D78"/>
    <mergeCell ref="C79:D79"/>
    <mergeCell ref="C80:D80"/>
    <mergeCell ref="C81:D81"/>
    <mergeCell ref="C85:D85"/>
    <mergeCell ref="C86:D86"/>
    <mergeCell ref="C66:D66"/>
    <mergeCell ref="C67:D67"/>
    <mergeCell ref="C68:D68"/>
    <mergeCell ref="C69:D69"/>
    <mergeCell ref="C70:D70"/>
    <mergeCell ref="C71:D71"/>
    <mergeCell ref="C72:D72"/>
    <mergeCell ref="C73:D73"/>
    <mergeCell ref="C74:D74"/>
    <mergeCell ref="C108:D108"/>
    <mergeCell ref="M1:M15"/>
    <mergeCell ref="M28:M42"/>
    <mergeCell ref="M55:M69"/>
    <mergeCell ref="M82:M96"/>
    <mergeCell ref="C99:D99"/>
    <mergeCell ref="C100:D100"/>
    <mergeCell ref="C101:D101"/>
    <mergeCell ref="C102:D102"/>
    <mergeCell ref="C103:D103"/>
    <mergeCell ref="C104:D104"/>
    <mergeCell ref="C105:D105"/>
    <mergeCell ref="C106:D106"/>
    <mergeCell ref="C107:D107"/>
    <mergeCell ref="C90:D90"/>
    <mergeCell ref="C91:D91"/>
    <mergeCell ref="C92:D92"/>
    <mergeCell ref="C93:D93"/>
    <mergeCell ref="C94:D94"/>
    <mergeCell ref="C95:D95"/>
    <mergeCell ref="C96:D96"/>
    <mergeCell ref="C97:D97"/>
    <mergeCell ref="C98:D98"/>
    <mergeCell ref="C75:D75"/>
  </mergeCells>
  <phoneticPr fontId="2"/>
  <dataValidations count="1">
    <dataValidation type="list" allowBlank="1" showInputMessage="1" showErrorMessage="1" sqref="E4:E26 E85:E107 E58:E80 E31:E53" xr:uid="{00000000-0002-0000-0B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82 A55"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060"/>
  </sheetPr>
  <dimension ref="A1:Q135"/>
  <sheetViews>
    <sheetView tabSelected="1" view="pageBreakPreview" zoomScale="85" zoomScaleNormal="100" zoomScaleSheetLayoutView="85" workbookViewId="0">
      <pane ySplit="3" topLeftCell="A4" activePane="bottomLeft" state="frozen"/>
      <selection activeCell="I14" sqref="I14"/>
      <selection pane="bottomLeft" activeCell="B109" sqref="B109"/>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4" width="9" style="1"/>
    <col min="15" max="15" width="3.6640625" style="1" customWidth="1"/>
    <col min="16" max="16384" width="9" style="1"/>
  </cols>
  <sheetData>
    <row r="1" spans="1:13" ht="18.75" customHeight="1" thickBot="1" x14ac:dyDescent="0.3">
      <c r="A1" s="133" t="s">
        <v>94</v>
      </c>
      <c r="B1" s="3" t="s">
        <v>234</v>
      </c>
      <c r="C1" s="4"/>
      <c r="D1" s="2"/>
      <c r="F1" s="44"/>
      <c r="G1" s="4" t="s">
        <v>159</v>
      </c>
      <c r="K1" s="134" t="s">
        <v>114</v>
      </c>
      <c r="M1" s="297" t="s">
        <v>119</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422"/>
      <c r="B4" s="423"/>
      <c r="C4" s="412"/>
      <c r="D4" s="413"/>
      <c r="E4" s="49"/>
      <c r="F4" s="32"/>
      <c r="G4" s="164"/>
      <c r="H4" s="220"/>
      <c r="I4" s="9"/>
      <c r="J4" s="194"/>
      <c r="K4" s="38"/>
      <c r="M4" s="297"/>
    </row>
    <row r="5" spans="1:13" ht="22.5" customHeight="1" x14ac:dyDescent="0.25">
      <c r="A5" s="418"/>
      <c r="B5" s="415"/>
      <c r="C5" s="412"/>
      <c r="D5" s="413"/>
      <c r="E5" s="49"/>
      <c r="F5" s="32"/>
      <c r="G5" s="164"/>
      <c r="H5" s="220"/>
      <c r="I5" s="9"/>
      <c r="J5" s="11"/>
      <c r="K5" s="37"/>
      <c r="M5" s="297"/>
    </row>
    <row r="6" spans="1:13" ht="22.5" customHeight="1" x14ac:dyDescent="0.25">
      <c r="A6" s="418"/>
      <c r="B6" s="415"/>
      <c r="C6" s="412"/>
      <c r="D6" s="413"/>
      <c r="E6" s="49"/>
      <c r="F6" s="32"/>
      <c r="G6" s="164"/>
      <c r="H6" s="220"/>
      <c r="I6" s="9"/>
      <c r="J6" s="194"/>
      <c r="K6" s="38"/>
      <c r="M6" s="297"/>
    </row>
    <row r="7" spans="1:13" ht="22.5" customHeight="1" x14ac:dyDescent="0.25">
      <c r="A7" s="418"/>
      <c r="B7" s="415"/>
      <c r="C7" s="412"/>
      <c r="D7" s="413"/>
      <c r="E7" s="49"/>
      <c r="F7" s="32"/>
      <c r="G7" s="164"/>
      <c r="H7" s="220"/>
      <c r="I7" s="9"/>
      <c r="J7" s="194"/>
      <c r="K7" s="38"/>
      <c r="M7" s="297"/>
    </row>
    <row r="8" spans="1:13" ht="22.5" customHeight="1" x14ac:dyDescent="0.25">
      <c r="A8" s="414"/>
      <c r="B8" s="415"/>
      <c r="C8" s="412"/>
      <c r="D8" s="413"/>
      <c r="E8" s="49"/>
      <c r="F8" s="32"/>
      <c r="G8" s="164"/>
      <c r="H8" s="220"/>
      <c r="I8" s="9"/>
      <c r="J8" s="194"/>
      <c r="K8" s="38"/>
      <c r="M8" s="297"/>
    </row>
    <row r="9" spans="1:13" ht="22.5" customHeight="1" x14ac:dyDescent="0.25">
      <c r="A9" s="414"/>
      <c r="B9" s="415"/>
      <c r="C9" s="412"/>
      <c r="D9" s="413"/>
      <c r="E9" s="49"/>
      <c r="F9" s="32"/>
      <c r="G9" s="164"/>
      <c r="H9" s="220"/>
      <c r="I9" s="9"/>
      <c r="J9" s="194"/>
      <c r="K9" s="38"/>
      <c r="M9" s="297"/>
    </row>
    <row r="10" spans="1:13" ht="22.5" customHeight="1" x14ac:dyDescent="0.25">
      <c r="A10" s="414"/>
      <c r="B10" s="415"/>
      <c r="C10" s="412"/>
      <c r="D10" s="413"/>
      <c r="E10" s="49"/>
      <c r="F10" s="32"/>
      <c r="G10" s="164"/>
      <c r="H10" s="220"/>
      <c r="I10" s="9"/>
      <c r="J10" s="194"/>
      <c r="K10" s="38"/>
      <c r="M10" s="297"/>
    </row>
    <row r="11" spans="1:13" ht="22.5" customHeight="1" x14ac:dyDescent="0.25">
      <c r="A11" s="414"/>
      <c r="B11" s="415"/>
      <c r="C11" s="412"/>
      <c r="D11" s="413"/>
      <c r="E11" s="49"/>
      <c r="F11" s="32"/>
      <c r="G11" s="164"/>
      <c r="H11" s="220"/>
      <c r="I11" s="9"/>
      <c r="J11" s="194"/>
      <c r="K11" s="38"/>
      <c r="M11" s="297"/>
    </row>
    <row r="12" spans="1:13" ht="22.5" customHeight="1" x14ac:dyDescent="0.25">
      <c r="A12" s="414"/>
      <c r="B12" s="415"/>
      <c r="C12" s="412"/>
      <c r="D12" s="413"/>
      <c r="E12" s="49"/>
      <c r="F12" s="32"/>
      <c r="G12" s="164"/>
      <c r="H12" s="220"/>
      <c r="I12" s="9"/>
      <c r="J12" s="194"/>
      <c r="K12" s="38"/>
      <c r="M12" s="297"/>
    </row>
    <row r="13" spans="1:13" ht="22.5" customHeight="1" x14ac:dyDescent="0.25">
      <c r="A13" s="414"/>
      <c r="B13" s="415"/>
      <c r="C13" s="412"/>
      <c r="D13" s="413"/>
      <c r="E13" s="49"/>
      <c r="F13" s="32"/>
      <c r="G13" s="164"/>
      <c r="H13" s="220"/>
      <c r="I13" s="9"/>
      <c r="J13" s="194"/>
      <c r="K13" s="38"/>
      <c r="M13" s="297"/>
    </row>
    <row r="14" spans="1:13" ht="22.5" customHeight="1" x14ac:dyDescent="0.25">
      <c r="A14" s="418"/>
      <c r="B14" s="415"/>
      <c r="C14" s="412"/>
      <c r="D14" s="413"/>
      <c r="E14" s="49"/>
      <c r="F14" s="32"/>
      <c r="G14" s="164"/>
      <c r="H14" s="164"/>
      <c r="I14" s="10"/>
      <c r="J14" s="11"/>
      <c r="K14" s="38"/>
      <c r="M14" s="297"/>
    </row>
    <row r="15" spans="1:13" ht="22.5" customHeight="1" x14ac:dyDescent="0.25">
      <c r="A15" s="418"/>
      <c r="B15" s="419"/>
      <c r="C15" s="412"/>
      <c r="D15" s="413"/>
      <c r="E15" s="49"/>
      <c r="F15" s="32"/>
      <c r="G15" s="164"/>
      <c r="H15" s="220"/>
      <c r="I15" s="9"/>
      <c r="J15" s="194"/>
      <c r="K15" s="38"/>
      <c r="M15" s="297"/>
    </row>
    <row r="16" spans="1:13" ht="22.5" customHeight="1" x14ac:dyDescent="0.25">
      <c r="A16" s="418"/>
      <c r="B16" s="419"/>
      <c r="C16" s="412"/>
      <c r="D16" s="413"/>
      <c r="E16" s="49"/>
      <c r="F16" s="32"/>
      <c r="G16" s="164"/>
      <c r="H16" s="164"/>
      <c r="I16" s="9"/>
      <c r="J16" s="194"/>
      <c r="K16" s="38"/>
      <c r="M16" s="70"/>
    </row>
    <row r="17" spans="1:17" ht="22.5" customHeight="1" x14ac:dyDescent="0.25">
      <c r="A17" s="420"/>
      <c r="B17" s="421"/>
      <c r="C17" s="412"/>
      <c r="D17" s="413"/>
      <c r="E17" s="49"/>
      <c r="F17" s="32"/>
      <c r="G17" s="165"/>
      <c r="H17" s="165"/>
      <c r="I17" s="12"/>
      <c r="J17" s="211"/>
      <c r="K17" s="186"/>
    </row>
    <row r="18" spans="1:17" ht="22.5" customHeight="1" x14ac:dyDescent="0.25">
      <c r="A18" s="420"/>
      <c r="B18" s="421"/>
      <c r="C18" s="412"/>
      <c r="D18" s="413"/>
      <c r="E18" s="49"/>
      <c r="F18" s="32"/>
      <c r="G18" s="222"/>
      <c r="H18" s="222"/>
      <c r="I18" s="12"/>
      <c r="J18" s="211"/>
      <c r="K18" s="186"/>
    </row>
    <row r="19" spans="1:17" ht="22.5" customHeight="1" x14ac:dyDescent="0.25">
      <c r="A19" s="414"/>
      <c r="B19" s="415"/>
      <c r="C19" s="412"/>
      <c r="D19" s="413"/>
      <c r="E19" s="49"/>
      <c r="F19" s="32"/>
      <c r="G19" s="164"/>
      <c r="H19" s="220"/>
      <c r="I19" s="9"/>
      <c r="J19" s="194"/>
      <c r="K19" s="38"/>
      <c r="P19" s="62" t="s">
        <v>31</v>
      </c>
    </row>
    <row r="20" spans="1:17" ht="22.5" customHeight="1" x14ac:dyDescent="0.25">
      <c r="A20" s="414"/>
      <c r="B20" s="415"/>
      <c r="C20" s="412"/>
      <c r="D20" s="413"/>
      <c r="E20" s="49"/>
      <c r="F20" s="32"/>
      <c r="G20" s="164"/>
      <c r="H20" s="220"/>
      <c r="I20" s="9"/>
      <c r="J20" s="194"/>
      <c r="K20" s="38"/>
      <c r="P20" s="62" t="s">
        <v>112</v>
      </c>
    </row>
    <row r="21" spans="1:17" ht="22.5" customHeight="1" x14ac:dyDescent="0.25">
      <c r="A21" s="418"/>
      <c r="B21" s="415"/>
      <c r="C21" s="412"/>
      <c r="D21" s="413"/>
      <c r="E21" s="49"/>
      <c r="F21" s="32"/>
      <c r="G21" s="164"/>
      <c r="H21" s="220"/>
      <c r="I21" s="9"/>
      <c r="J21" s="194"/>
      <c r="K21" s="38"/>
      <c r="P21" s="62" t="s">
        <v>32</v>
      </c>
    </row>
    <row r="22" spans="1:17" ht="22.5" customHeight="1" x14ac:dyDescent="0.25">
      <c r="A22" s="414"/>
      <c r="B22" s="415"/>
      <c r="C22" s="412"/>
      <c r="D22" s="413"/>
      <c r="E22" s="49"/>
      <c r="F22" s="32"/>
      <c r="G22" s="164"/>
      <c r="H22" s="220"/>
      <c r="I22" s="9"/>
      <c r="J22" s="194"/>
      <c r="K22" s="38"/>
      <c r="N22" s="62"/>
      <c r="O22" s="62"/>
      <c r="P22" s="62" t="s">
        <v>33</v>
      </c>
      <c r="Q22" s="62"/>
    </row>
    <row r="23" spans="1:17" ht="22.5" customHeight="1" x14ac:dyDescent="0.25">
      <c r="A23" s="414"/>
      <c r="B23" s="415"/>
      <c r="C23" s="412"/>
      <c r="D23" s="413"/>
      <c r="E23" s="49"/>
      <c r="F23" s="32"/>
      <c r="G23" s="164"/>
      <c r="H23" s="220"/>
      <c r="I23" s="9"/>
      <c r="J23" s="194"/>
      <c r="K23" s="38"/>
      <c r="N23" s="62"/>
      <c r="O23" s="62"/>
      <c r="P23" s="62" t="s">
        <v>37</v>
      </c>
      <c r="Q23" s="62"/>
    </row>
    <row r="24" spans="1:17" ht="22.5" customHeight="1" x14ac:dyDescent="0.25">
      <c r="A24" s="418"/>
      <c r="B24" s="415"/>
      <c r="C24" s="412"/>
      <c r="D24" s="413"/>
      <c r="E24" s="49"/>
      <c r="F24" s="32"/>
      <c r="G24" s="164"/>
      <c r="H24" s="220"/>
      <c r="I24" s="9"/>
      <c r="J24" s="194"/>
      <c r="K24" s="38"/>
      <c r="M24" s="18">
        <f>SUMIF(E4:E26,"立候補準備",C4:C26)</f>
        <v>0</v>
      </c>
      <c r="N24" s="63" t="s">
        <v>21</v>
      </c>
      <c r="O24" s="62"/>
      <c r="P24" s="62" t="s">
        <v>38</v>
      </c>
      <c r="Q24" s="62"/>
    </row>
    <row r="25" spans="1:17" ht="22.5" customHeight="1" x14ac:dyDescent="0.25">
      <c r="A25" s="414"/>
      <c r="B25" s="415"/>
      <c r="C25" s="412"/>
      <c r="D25" s="413"/>
      <c r="E25" s="49"/>
      <c r="F25" s="32"/>
      <c r="G25" s="164"/>
      <c r="H25" s="220"/>
      <c r="I25" s="9"/>
      <c r="J25" s="194"/>
      <c r="K25" s="38"/>
      <c r="M25" s="71">
        <f>SUMIF(E4:E26,"選 挙 運 動",C4:C26)</f>
        <v>0</v>
      </c>
      <c r="N25" s="63" t="s">
        <v>54</v>
      </c>
      <c r="O25" s="62"/>
      <c r="P25" s="62" t="s">
        <v>40</v>
      </c>
      <c r="Q25" s="62"/>
    </row>
    <row r="26" spans="1:17" ht="22.5" customHeight="1" thickBot="1" x14ac:dyDescent="0.3">
      <c r="A26" s="416"/>
      <c r="B26" s="417"/>
      <c r="C26" s="338"/>
      <c r="D26" s="339"/>
      <c r="E26" s="49"/>
      <c r="F26" s="32"/>
      <c r="G26" s="205"/>
      <c r="H26" s="221"/>
      <c r="I26" s="197"/>
      <c r="J26" s="196"/>
      <c r="K26" s="202"/>
      <c r="M26" s="71">
        <f>SUM(M24:M25)</f>
        <v>0</v>
      </c>
      <c r="O26" s="62"/>
      <c r="P26" s="62" t="s">
        <v>39</v>
      </c>
      <c r="Q26" s="62"/>
    </row>
    <row r="27" spans="1:17" ht="18.75" customHeight="1" thickTop="1" x14ac:dyDescent="0.25">
      <c r="A27" s="404" t="s">
        <v>22</v>
      </c>
      <c r="B27" s="405"/>
      <c r="C27" s="402">
        <f>SUM(C4:C26)</f>
        <v>0</v>
      </c>
      <c r="D27" s="403"/>
      <c r="E27" s="136" t="s">
        <v>115</v>
      </c>
      <c r="F27" s="208"/>
      <c r="G27" s="209"/>
      <c r="H27" s="210"/>
      <c r="I27" s="208"/>
      <c r="J27" s="136"/>
      <c r="K27" s="104"/>
      <c r="M27" s="57" t="str">
        <f>IF(M26=C27,"OK","NG")</f>
        <v>OK</v>
      </c>
      <c r="N27" s="62"/>
      <c r="O27" s="62"/>
      <c r="P27" s="62" t="s">
        <v>62</v>
      </c>
      <c r="Q27" s="62"/>
    </row>
    <row r="28" spans="1:17" ht="18.75" customHeight="1" thickBot="1" x14ac:dyDescent="0.3">
      <c r="A28" s="133" t="s">
        <v>94</v>
      </c>
      <c r="B28" s="3" t="s">
        <v>234</v>
      </c>
      <c r="C28" s="4"/>
      <c r="D28" s="2"/>
      <c r="F28" s="44"/>
      <c r="G28" s="4" t="s">
        <v>160</v>
      </c>
      <c r="K28" s="134" t="s">
        <v>114</v>
      </c>
      <c r="M28" s="297" t="s">
        <v>52</v>
      </c>
    </row>
    <row r="29" spans="1:17" ht="15" customHeight="1" x14ac:dyDescent="0.25">
      <c r="A29" s="340" t="s">
        <v>0</v>
      </c>
      <c r="B29" s="341"/>
      <c r="C29" s="344" t="s">
        <v>100</v>
      </c>
      <c r="D29" s="341"/>
      <c r="E29" s="341" t="s">
        <v>10</v>
      </c>
      <c r="F29" s="386" t="s">
        <v>3</v>
      </c>
      <c r="G29" s="341" t="s">
        <v>11</v>
      </c>
      <c r="H29" s="341"/>
      <c r="I29" s="341"/>
      <c r="J29" s="388" t="s">
        <v>230</v>
      </c>
      <c r="K29" s="347" t="s">
        <v>9</v>
      </c>
      <c r="M29" s="297"/>
    </row>
    <row r="30" spans="1:17" ht="15" customHeight="1" x14ac:dyDescent="0.25">
      <c r="A30" s="342"/>
      <c r="B30" s="343"/>
      <c r="C30" s="343"/>
      <c r="D30" s="343"/>
      <c r="E30" s="343"/>
      <c r="F30" s="387"/>
      <c r="G30" s="32" t="s">
        <v>43</v>
      </c>
      <c r="H30" s="32" t="s">
        <v>1</v>
      </c>
      <c r="I30" s="31" t="s">
        <v>44</v>
      </c>
      <c r="J30" s="389"/>
      <c r="K30" s="348"/>
      <c r="M30" s="297"/>
    </row>
    <row r="31" spans="1:17" ht="22.5" customHeight="1" x14ac:dyDescent="0.25">
      <c r="A31" s="422"/>
      <c r="B31" s="423"/>
      <c r="C31" s="408"/>
      <c r="D31" s="409"/>
      <c r="E31" s="49"/>
      <c r="F31" s="32"/>
      <c r="G31" s="164"/>
      <c r="H31" s="220"/>
      <c r="I31" s="9"/>
      <c r="J31" s="194"/>
      <c r="K31" s="38"/>
      <c r="M31" s="297"/>
    </row>
    <row r="32" spans="1:17" ht="22.5" customHeight="1" x14ac:dyDescent="0.25">
      <c r="A32" s="418"/>
      <c r="B32" s="415"/>
      <c r="C32" s="408"/>
      <c r="D32" s="409"/>
      <c r="E32" s="49"/>
      <c r="F32" s="32"/>
      <c r="G32" s="164"/>
      <c r="H32" s="220"/>
      <c r="I32" s="9"/>
      <c r="J32" s="11"/>
      <c r="K32" s="37"/>
      <c r="M32" s="297"/>
    </row>
    <row r="33" spans="1:13" ht="22.5" customHeight="1" x14ac:dyDescent="0.25">
      <c r="A33" s="418"/>
      <c r="B33" s="415"/>
      <c r="C33" s="408"/>
      <c r="D33" s="409"/>
      <c r="E33" s="49"/>
      <c r="F33" s="32"/>
      <c r="G33" s="164"/>
      <c r="H33" s="220"/>
      <c r="I33" s="9"/>
      <c r="J33" s="194"/>
      <c r="K33" s="38"/>
      <c r="M33" s="297"/>
    </row>
    <row r="34" spans="1:13" ht="22.5" customHeight="1" x14ac:dyDescent="0.25">
      <c r="A34" s="418"/>
      <c r="B34" s="415"/>
      <c r="C34" s="408"/>
      <c r="D34" s="409"/>
      <c r="E34" s="49"/>
      <c r="F34" s="32"/>
      <c r="G34" s="164"/>
      <c r="H34" s="220"/>
      <c r="I34" s="9"/>
      <c r="J34" s="194"/>
      <c r="K34" s="38"/>
      <c r="M34" s="297"/>
    </row>
    <row r="35" spans="1:13" ht="22.5" customHeight="1" x14ac:dyDescent="0.25">
      <c r="A35" s="414"/>
      <c r="B35" s="415"/>
      <c r="C35" s="408"/>
      <c r="D35" s="409"/>
      <c r="E35" s="49"/>
      <c r="F35" s="32"/>
      <c r="G35" s="164"/>
      <c r="H35" s="220"/>
      <c r="I35" s="9"/>
      <c r="J35" s="194"/>
      <c r="K35" s="38"/>
      <c r="M35" s="297"/>
    </row>
    <row r="36" spans="1:13" ht="22.5" customHeight="1" x14ac:dyDescent="0.25">
      <c r="A36" s="414"/>
      <c r="B36" s="415"/>
      <c r="C36" s="408"/>
      <c r="D36" s="409"/>
      <c r="E36" s="49"/>
      <c r="F36" s="32"/>
      <c r="G36" s="164"/>
      <c r="H36" s="220"/>
      <c r="I36" s="9"/>
      <c r="J36" s="194"/>
      <c r="K36" s="38"/>
      <c r="M36" s="297"/>
    </row>
    <row r="37" spans="1:13" ht="22.5" customHeight="1" x14ac:dyDescent="0.25">
      <c r="A37" s="414"/>
      <c r="B37" s="415"/>
      <c r="C37" s="408"/>
      <c r="D37" s="409"/>
      <c r="E37" s="49"/>
      <c r="F37" s="32"/>
      <c r="G37" s="164"/>
      <c r="H37" s="220"/>
      <c r="I37" s="9"/>
      <c r="J37" s="194"/>
      <c r="K37" s="38"/>
      <c r="M37" s="297"/>
    </row>
    <row r="38" spans="1:13" ht="22.5" customHeight="1" x14ac:dyDescent="0.25">
      <c r="A38" s="414"/>
      <c r="B38" s="415"/>
      <c r="C38" s="408"/>
      <c r="D38" s="409"/>
      <c r="E38" s="49"/>
      <c r="F38" s="32"/>
      <c r="G38" s="164"/>
      <c r="H38" s="220"/>
      <c r="I38" s="9"/>
      <c r="J38" s="194"/>
      <c r="K38" s="38"/>
      <c r="M38" s="297"/>
    </row>
    <row r="39" spans="1:13" ht="22.5" customHeight="1" x14ac:dyDescent="0.25">
      <c r="A39" s="414"/>
      <c r="B39" s="415"/>
      <c r="C39" s="408"/>
      <c r="D39" s="409"/>
      <c r="E39" s="49"/>
      <c r="F39" s="32"/>
      <c r="G39" s="164"/>
      <c r="H39" s="220"/>
      <c r="I39" s="9"/>
      <c r="J39" s="194"/>
      <c r="K39" s="38"/>
      <c r="M39" s="297"/>
    </row>
    <row r="40" spans="1:13" ht="22.5" customHeight="1" x14ac:dyDescent="0.25">
      <c r="A40" s="414"/>
      <c r="B40" s="415"/>
      <c r="C40" s="408"/>
      <c r="D40" s="409"/>
      <c r="E40" s="49"/>
      <c r="F40" s="32"/>
      <c r="G40" s="164"/>
      <c r="H40" s="220"/>
      <c r="I40" s="9"/>
      <c r="J40" s="194"/>
      <c r="K40" s="38"/>
      <c r="M40" s="297"/>
    </row>
    <row r="41" spans="1:13" ht="22.5" customHeight="1" x14ac:dyDescent="0.25">
      <c r="A41" s="418"/>
      <c r="B41" s="415"/>
      <c r="C41" s="408"/>
      <c r="D41" s="409"/>
      <c r="E41" s="49"/>
      <c r="F41" s="32"/>
      <c r="G41" s="164"/>
      <c r="H41" s="164"/>
      <c r="I41" s="10"/>
      <c r="J41" s="11"/>
      <c r="K41" s="38"/>
      <c r="M41" s="297"/>
    </row>
    <row r="42" spans="1:13" ht="22.5" customHeight="1" x14ac:dyDescent="0.25">
      <c r="A42" s="418"/>
      <c r="B42" s="419"/>
      <c r="C42" s="408"/>
      <c r="D42" s="409"/>
      <c r="E42" s="49"/>
      <c r="F42" s="32"/>
      <c r="G42" s="164"/>
      <c r="H42" s="220"/>
      <c r="I42" s="9"/>
      <c r="J42" s="194"/>
      <c r="K42" s="38"/>
      <c r="M42" s="297"/>
    </row>
    <row r="43" spans="1:13" ht="22.5" customHeight="1" x14ac:dyDescent="0.25">
      <c r="A43" s="418"/>
      <c r="B43" s="419"/>
      <c r="C43" s="408"/>
      <c r="D43" s="409"/>
      <c r="E43" s="49"/>
      <c r="F43" s="32"/>
      <c r="G43" s="164"/>
      <c r="H43" s="164"/>
      <c r="I43" s="9"/>
      <c r="J43" s="194"/>
      <c r="K43" s="38"/>
      <c r="M43" s="70"/>
    </row>
    <row r="44" spans="1:13" ht="22.5" customHeight="1" x14ac:dyDescent="0.25">
      <c r="A44" s="420"/>
      <c r="B44" s="421"/>
      <c r="C44" s="408"/>
      <c r="D44" s="409"/>
      <c r="E44" s="49"/>
      <c r="F44" s="32"/>
      <c r="G44" s="165"/>
      <c r="H44" s="165"/>
      <c r="I44" s="12"/>
      <c r="J44" s="211"/>
      <c r="K44" s="186"/>
    </row>
    <row r="45" spans="1:13" ht="22.5" customHeight="1" x14ac:dyDescent="0.25">
      <c r="A45" s="420"/>
      <c r="B45" s="421"/>
      <c r="C45" s="408"/>
      <c r="D45" s="409"/>
      <c r="E45" s="49"/>
      <c r="F45" s="32"/>
      <c r="G45" s="222"/>
      <c r="H45" s="222"/>
      <c r="I45" s="12"/>
      <c r="J45" s="211"/>
      <c r="K45" s="186"/>
    </row>
    <row r="46" spans="1:13" ht="22.5" customHeight="1" x14ac:dyDescent="0.25">
      <c r="A46" s="414"/>
      <c r="B46" s="415"/>
      <c r="C46" s="408"/>
      <c r="D46" s="409"/>
      <c r="E46" s="49"/>
      <c r="F46" s="32"/>
      <c r="G46" s="164"/>
      <c r="H46" s="220"/>
      <c r="I46" s="9"/>
      <c r="J46" s="194"/>
      <c r="K46" s="38"/>
    </row>
    <row r="47" spans="1:13" ht="22.5" customHeight="1" x14ac:dyDescent="0.25">
      <c r="A47" s="414"/>
      <c r="B47" s="415"/>
      <c r="C47" s="408"/>
      <c r="D47" s="409"/>
      <c r="E47" s="49"/>
      <c r="F47" s="32"/>
      <c r="G47" s="164"/>
      <c r="H47" s="220"/>
      <c r="I47" s="9"/>
      <c r="J47" s="194"/>
      <c r="K47" s="38"/>
    </row>
    <row r="48" spans="1:13" ht="22.5" customHeight="1" x14ac:dyDescent="0.25">
      <c r="A48" s="418"/>
      <c r="B48" s="415"/>
      <c r="C48" s="408"/>
      <c r="D48" s="409"/>
      <c r="E48" s="49"/>
      <c r="F48" s="32"/>
      <c r="G48" s="164"/>
      <c r="H48" s="220"/>
      <c r="I48" s="9"/>
      <c r="J48" s="194"/>
      <c r="K48" s="38"/>
    </row>
    <row r="49" spans="1:13" ht="22.5" customHeight="1" x14ac:dyDescent="0.25">
      <c r="A49" s="414"/>
      <c r="B49" s="415"/>
      <c r="C49" s="408"/>
      <c r="D49" s="409"/>
      <c r="E49" s="49"/>
      <c r="F49" s="32"/>
      <c r="G49" s="164"/>
      <c r="H49" s="220"/>
      <c r="I49" s="9"/>
      <c r="J49" s="194"/>
      <c r="K49" s="38"/>
    </row>
    <row r="50" spans="1:13" ht="22.5" customHeight="1" x14ac:dyDescent="0.25">
      <c r="A50" s="418"/>
      <c r="B50" s="415"/>
      <c r="C50" s="408"/>
      <c r="D50" s="409"/>
      <c r="E50" s="49"/>
      <c r="F50" s="32"/>
      <c r="G50" s="164"/>
      <c r="H50" s="220"/>
      <c r="I50" s="9"/>
      <c r="J50" s="194"/>
      <c r="K50" s="38"/>
      <c r="M50" s="18">
        <f>SUMIF(E4:E52,"立候補準備",C4:C52)</f>
        <v>0</v>
      </c>
    </row>
    <row r="51" spans="1:13" ht="22.5" customHeight="1" x14ac:dyDescent="0.25">
      <c r="A51" s="414"/>
      <c r="B51" s="415"/>
      <c r="C51" s="408"/>
      <c r="D51" s="409"/>
      <c r="E51" s="49"/>
      <c r="F51" s="32"/>
      <c r="G51" s="164"/>
      <c r="H51" s="220"/>
      <c r="I51" s="9"/>
      <c r="J51" s="194"/>
      <c r="K51" s="38"/>
      <c r="M51" s="71">
        <f>SUMIF(E4:E52,"選 挙 運 動",C4:C52)</f>
        <v>0</v>
      </c>
    </row>
    <row r="52" spans="1:13" ht="22.5" customHeight="1" thickBot="1" x14ac:dyDescent="0.3">
      <c r="A52" s="416"/>
      <c r="B52" s="417"/>
      <c r="C52" s="338"/>
      <c r="D52" s="339"/>
      <c r="E52" s="49"/>
      <c r="F52" s="32"/>
      <c r="G52" s="205"/>
      <c r="H52" s="221"/>
      <c r="I52" s="197"/>
      <c r="J52" s="196"/>
      <c r="K52" s="202"/>
      <c r="M52" s="71">
        <f>SUM(M50:M51)</f>
        <v>0</v>
      </c>
    </row>
    <row r="53" spans="1:13" ht="18.75" customHeight="1" thickTop="1" thickBot="1" x14ac:dyDescent="0.3">
      <c r="A53" s="404" t="s">
        <v>22</v>
      </c>
      <c r="B53" s="405"/>
      <c r="C53" s="410">
        <f>SUM(C31:C52)</f>
        <v>0</v>
      </c>
      <c r="D53" s="411"/>
      <c r="E53" s="136" t="s">
        <v>116</v>
      </c>
      <c r="F53" s="208"/>
      <c r="G53" s="209"/>
      <c r="H53" s="210"/>
      <c r="I53" s="208"/>
      <c r="J53" s="136"/>
      <c r="K53" s="212"/>
      <c r="M53" s="57" t="str">
        <f>IF(M52=C54,"OK","NG")</f>
        <v>OK</v>
      </c>
    </row>
    <row r="54" spans="1:13" ht="18.75" customHeight="1" thickTop="1" x14ac:dyDescent="0.25">
      <c r="A54" s="404" t="s">
        <v>53</v>
      </c>
      <c r="B54" s="405"/>
      <c r="C54" s="402">
        <f>C27+C53</f>
        <v>0</v>
      </c>
      <c r="D54" s="403"/>
      <c r="E54" s="208"/>
      <c r="F54" s="208"/>
      <c r="G54" s="209"/>
      <c r="H54" s="210"/>
      <c r="I54" s="208"/>
      <c r="J54" s="136"/>
      <c r="K54" s="104"/>
    </row>
    <row r="55" spans="1:13" ht="18.75" customHeight="1" thickBot="1" x14ac:dyDescent="0.3">
      <c r="A55" s="133" t="s">
        <v>94</v>
      </c>
      <c r="B55" s="3" t="s">
        <v>234</v>
      </c>
      <c r="C55" s="4"/>
      <c r="D55" s="2"/>
      <c r="F55" s="44"/>
      <c r="G55" s="4" t="s">
        <v>156</v>
      </c>
      <c r="K55" s="134" t="s">
        <v>114</v>
      </c>
      <c r="M55" s="297" t="s">
        <v>49</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422"/>
      <c r="B58" s="423"/>
      <c r="C58" s="408"/>
      <c r="D58" s="409"/>
      <c r="E58" s="49"/>
      <c r="F58" s="32"/>
      <c r="G58" s="164"/>
      <c r="H58" s="220"/>
      <c r="I58" s="9"/>
      <c r="J58" s="194"/>
      <c r="K58" s="38"/>
      <c r="M58" s="297"/>
    </row>
    <row r="59" spans="1:13" ht="22.5" customHeight="1" x14ac:dyDescent="0.25">
      <c r="A59" s="418"/>
      <c r="B59" s="415"/>
      <c r="C59" s="408"/>
      <c r="D59" s="409"/>
      <c r="E59" s="49"/>
      <c r="F59" s="32"/>
      <c r="G59" s="164"/>
      <c r="H59" s="220"/>
      <c r="I59" s="9"/>
      <c r="J59" s="11"/>
      <c r="K59" s="37"/>
      <c r="M59" s="297"/>
    </row>
    <row r="60" spans="1:13" ht="22.5" customHeight="1" x14ac:dyDescent="0.25">
      <c r="A60" s="418"/>
      <c r="B60" s="415"/>
      <c r="C60" s="408"/>
      <c r="D60" s="409"/>
      <c r="E60" s="49"/>
      <c r="F60" s="32"/>
      <c r="G60" s="164"/>
      <c r="H60" s="220"/>
      <c r="I60" s="9"/>
      <c r="J60" s="194"/>
      <c r="K60" s="38"/>
      <c r="M60" s="297"/>
    </row>
    <row r="61" spans="1:13" ht="22.5" customHeight="1" x14ac:dyDescent="0.25">
      <c r="A61" s="418"/>
      <c r="B61" s="415"/>
      <c r="C61" s="408"/>
      <c r="D61" s="409"/>
      <c r="E61" s="49"/>
      <c r="F61" s="32"/>
      <c r="G61" s="164"/>
      <c r="H61" s="220"/>
      <c r="I61" s="9"/>
      <c r="J61" s="194"/>
      <c r="K61" s="38"/>
      <c r="M61" s="297"/>
    </row>
    <row r="62" spans="1:13" ht="22.5" customHeight="1" x14ac:dyDescent="0.25">
      <c r="A62" s="414"/>
      <c r="B62" s="415"/>
      <c r="C62" s="408"/>
      <c r="D62" s="409"/>
      <c r="E62" s="49"/>
      <c r="F62" s="32"/>
      <c r="G62" s="164"/>
      <c r="H62" s="220"/>
      <c r="I62" s="9"/>
      <c r="J62" s="194"/>
      <c r="K62" s="38"/>
      <c r="M62" s="297"/>
    </row>
    <row r="63" spans="1:13" ht="22.5" customHeight="1" x14ac:dyDescent="0.25">
      <c r="A63" s="414"/>
      <c r="B63" s="415"/>
      <c r="C63" s="408"/>
      <c r="D63" s="409"/>
      <c r="E63" s="49"/>
      <c r="F63" s="32"/>
      <c r="G63" s="164"/>
      <c r="H63" s="220"/>
      <c r="I63" s="9"/>
      <c r="J63" s="194"/>
      <c r="K63" s="38"/>
      <c r="M63" s="297"/>
    </row>
    <row r="64" spans="1:13" ht="22.5" customHeight="1" x14ac:dyDescent="0.25">
      <c r="A64" s="414"/>
      <c r="B64" s="415"/>
      <c r="C64" s="408"/>
      <c r="D64" s="409"/>
      <c r="E64" s="49"/>
      <c r="F64" s="32"/>
      <c r="G64" s="164"/>
      <c r="H64" s="220"/>
      <c r="I64" s="9"/>
      <c r="J64" s="194"/>
      <c r="K64" s="38"/>
      <c r="M64" s="297"/>
    </row>
    <row r="65" spans="1:13" ht="22.5" customHeight="1" x14ac:dyDescent="0.25">
      <c r="A65" s="414"/>
      <c r="B65" s="415"/>
      <c r="C65" s="408"/>
      <c r="D65" s="409"/>
      <c r="E65" s="49"/>
      <c r="F65" s="32"/>
      <c r="G65" s="164"/>
      <c r="H65" s="220"/>
      <c r="I65" s="9"/>
      <c r="J65" s="194"/>
      <c r="K65" s="38"/>
      <c r="M65" s="297"/>
    </row>
    <row r="66" spans="1:13" ht="22.5" customHeight="1" x14ac:dyDescent="0.25">
      <c r="A66" s="414"/>
      <c r="B66" s="415"/>
      <c r="C66" s="408"/>
      <c r="D66" s="409"/>
      <c r="E66" s="49"/>
      <c r="F66" s="32"/>
      <c r="G66" s="164"/>
      <c r="H66" s="220"/>
      <c r="I66" s="9"/>
      <c r="J66" s="194"/>
      <c r="K66" s="38"/>
      <c r="M66" s="297"/>
    </row>
    <row r="67" spans="1:13" ht="22.5" customHeight="1" x14ac:dyDescent="0.25">
      <c r="A67" s="414"/>
      <c r="B67" s="415"/>
      <c r="C67" s="408"/>
      <c r="D67" s="409"/>
      <c r="E67" s="49"/>
      <c r="F67" s="32"/>
      <c r="G67" s="164"/>
      <c r="H67" s="220"/>
      <c r="I67" s="9"/>
      <c r="J67" s="194"/>
      <c r="K67" s="38"/>
      <c r="M67" s="297"/>
    </row>
    <row r="68" spans="1:13" ht="22.5" customHeight="1" x14ac:dyDescent="0.25">
      <c r="A68" s="418"/>
      <c r="B68" s="415"/>
      <c r="C68" s="408"/>
      <c r="D68" s="409"/>
      <c r="E68" s="49"/>
      <c r="F68" s="32"/>
      <c r="G68" s="164"/>
      <c r="H68" s="164"/>
      <c r="I68" s="10"/>
      <c r="J68" s="11"/>
      <c r="K68" s="38"/>
      <c r="M68" s="297"/>
    </row>
    <row r="69" spans="1:13" ht="22.5" customHeight="1" x14ac:dyDescent="0.25">
      <c r="A69" s="418"/>
      <c r="B69" s="419"/>
      <c r="C69" s="408"/>
      <c r="D69" s="409"/>
      <c r="E69" s="49"/>
      <c r="F69" s="32"/>
      <c r="G69" s="164"/>
      <c r="H69" s="220"/>
      <c r="I69" s="9"/>
      <c r="J69" s="194"/>
      <c r="K69" s="38"/>
      <c r="M69" s="297"/>
    </row>
    <row r="70" spans="1:13" ht="22.5" customHeight="1" x14ac:dyDescent="0.25">
      <c r="A70" s="418"/>
      <c r="B70" s="419"/>
      <c r="C70" s="408"/>
      <c r="D70" s="409"/>
      <c r="E70" s="49"/>
      <c r="F70" s="32"/>
      <c r="G70" s="164"/>
      <c r="H70" s="164"/>
      <c r="I70" s="9"/>
      <c r="J70" s="194"/>
      <c r="K70" s="38"/>
    </row>
    <row r="71" spans="1:13" ht="22.5" customHeight="1" x14ac:dyDescent="0.25">
      <c r="A71" s="420"/>
      <c r="B71" s="421"/>
      <c r="C71" s="408"/>
      <c r="D71" s="409"/>
      <c r="E71" s="49"/>
      <c r="F71" s="32"/>
      <c r="G71" s="165"/>
      <c r="H71" s="165"/>
      <c r="I71" s="12"/>
      <c r="J71" s="211"/>
      <c r="K71" s="186"/>
    </row>
    <row r="72" spans="1:13" ht="22.5" customHeight="1" x14ac:dyDescent="0.25">
      <c r="A72" s="420"/>
      <c r="B72" s="421"/>
      <c r="C72" s="408"/>
      <c r="D72" s="409"/>
      <c r="E72" s="49"/>
      <c r="F72" s="32"/>
      <c r="G72" s="222"/>
      <c r="H72" s="222"/>
      <c r="I72" s="12"/>
      <c r="J72" s="211"/>
      <c r="K72" s="186"/>
    </row>
    <row r="73" spans="1:13" ht="22.5" customHeight="1" x14ac:dyDescent="0.25">
      <c r="A73" s="414"/>
      <c r="B73" s="415"/>
      <c r="C73" s="408"/>
      <c r="D73" s="409"/>
      <c r="E73" s="49"/>
      <c r="F73" s="32"/>
      <c r="G73" s="164"/>
      <c r="H73" s="220"/>
      <c r="I73" s="9"/>
      <c r="J73" s="194"/>
      <c r="K73" s="38"/>
    </row>
    <row r="74" spans="1:13" ht="22.5" customHeight="1" x14ac:dyDescent="0.25">
      <c r="A74" s="414"/>
      <c r="B74" s="415"/>
      <c r="C74" s="408"/>
      <c r="D74" s="409"/>
      <c r="E74" s="49"/>
      <c r="F74" s="32"/>
      <c r="G74" s="164"/>
      <c r="H74" s="220"/>
      <c r="I74" s="9"/>
      <c r="J74" s="194"/>
      <c r="K74" s="38"/>
    </row>
    <row r="75" spans="1:13" ht="22.5" customHeight="1" x14ac:dyDescent="0.25">
      <c r="A75" s="418"/>
      <c r="B75" s="415"/>
      <c r="C75" s="408"/>
      <c r="D75" s="409"/>
      <c r="E75" s="49"/>
      <c r="F75" s="32"/>
      <c r="G75" s="164"/>
      <c r="H75" s="220"/>
      <c r="I75" s="9"/>
      <c r="J75" s="194"/>
      <c r="K75" s="38"/>
    </row>
    <row r="76" spans="1:13" ht="22.5" customHeight="1" x14ac:dyDescent="0.25">
      <c r="A76" s="414"/>
      <c r="B76" s="415"/>
      <c r="C76" s="408"/>
      <c r="D76" s="409"/>
      <c r="E76" s="49"/>
      <c r="F76" s="32"/>
      <c r="G76" s="164"/>
      <c r="H76" s="220"/>
      <c r="I76" s="9"/>
      <c r="J76" s="194"/>
      <c r="K76" s="38"/>
    </row>
    <row r="77" spans="1:13" ht="22.5" customHeight="1" x14ac:dyDescent="0.25">
      <c r="A77" s="414"/>
      <c r="B77" s="415"/>
      <c r="C77" s="408"/>
      <c r="D77" s="409"/>
      <c r="E77" s="49"/>
      <c r="F77" s="32"/>
      <c r="G77" s="164"/>
      <c r="H77" s="220"/>
      <c r="I77" s="9"/>
      <c r="J77" s="194"/>
      <c r="K77" s="38"/>
    </row>
    <row r="78" spans="1:13" ht="22.5" customHeight="1" x14ac:dyDescent="0.25">
      <c r="A78" s="418"/>
      <c r="B78" s="415"/>
      <c r="C78" s="408"/>
      <c r="D78" s="409"/>
      <c r="E78" s="49"/>
      <c r="F78" s="32"/>
      <c r="G78" s="164"/>
      <c r="H78" s="220"/>
      <c r="I78" s="9"/>
      <c r="J78" s="194"/>
      <c r="K78" s="38"/>
      <c r="M78" s="18">
        <f>SUMIF(E58:E80,"立候補準備",C58:C80)</f>
        <v>0</v>
      </c>
    </row>
    <row r="79" spans="1:13" ht="22.5" customHeight="1" x14ac:dyDescent="0.25">
      <c r="A79" s="414"/>
      <c r="B79" s="415"/>
      <c r="C79" s="408"/>
      <c r="D79" s="409"/>
      <c r="E79" s="49"/>
      <c r="F79" s="32"/>
      <c r="G79" s="164"/>
      <c r="H79" s="220"/>
      <c r="I79" s="9"/>
      <c r="J79" s="194"/>
      <c r="K79" s="38"/>
      <c r="M79" s="18">
        <f>SUMIF(E58:E80,"選 挙 運 動",C58:C80)</f>
        <v>0</v>
      </c>
    </row>
    <row r="80" spans="1:13" ht="22.5" customHeight="1" thickBot="1" x14ac:dyDescent="0.3">
      <c r="A80" s="416"/>
      <c r="B80" s="417"/>
      <c r="C80" s="338"/>
      <c r="D80" s="339"/>
      <c r="E80" s="49"/>
      <c r="F80" s="32"/>
      <c r="G80" s="205"/>
      <c r="H80" s="221"/>
      <c r="I80" s="197"/>
      <c r="J80" s="196"/>
      <c r="K80" s="202"/>
      <c r="M80" s="18">
        <f>SUM(M78:M79)</f>
        <v>0</v>
      </c>
    </row>
    <row r="81" spans="1:13" ht="18.75" customHeight="1" thickTop="1" x14ac:dyDescent="0.25">
      <c r="A81" s="404" t="s">
        <v>22</v>
      </c>
      <c r="B81" s="405"/>
      <c r="C81" s="402">
        <f>SUM(C58:C80)</f>
        <v>0</v>
      </c>
      <c r="D81" s="403"/>
      <c r="E81" s="208"/>
      <c r="F81" s="208"/>
      <c r="G81" s="209"/>
      <c r="H81" s="210"/>
      <c r="I81" s="208"/>
      <c r="J81" s="136"/>
      <c r="K81" s="104"/>
      <c r="M81" s="57" t="str">
        <f>IF(M80=C81,"OK","NG")</f>
        <v>OK</v>
      </c>
    </row>
    <row r="82" spans="1:13" ht="18.75" customHeight="1" thickBot="1" x14ac:dyDescent="0.3">
      <c r="A82" s="133" t="s">
        <v>94</v>
      </c>
      <c r="B82" s="3" t="s">
        <v>234</v>
      </c>
      <c r="C82" s="4"/>
      <c r="D82" s="2"/>
      <c r="F82" s="44"/>
      <c r="G82" s="4" t="s">
        <v>157</v>
      </c>
      <c r="K82" s="134" t="s">
        <v>114</v>
      </c>
      <c r="M82" s="297" t="s">
        <v>50</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422"/>
      <c r="B85" s="423"/>
      <c r="C85" s="406"/>
      <c r="D85" s="407"/>
      <c r="E85" s="49"/>
      <c r="F85" s="32"/>
      <c r="G85" s="164"/>
      <c r="H85" s="220"/>
      <c r="I85" s="9"/>
      <c r="J85" s="194"/>
      <c r="K85" s="38"/>
      <c r="M85" s="297"/>
    </row>
    <row r="86" spans="1:13" ht="22.5" customHeight="1" x14ac:dyDescent="0.25">
      <c r="A86" s="418"/>
      <c r="B86" s="415"/>
      <c r="C86" s="406"/>
      <c r="D86" s="407"/>
      <c r="E86" s="49"/>
      <c r="F86" s="32"/>
      <c r="G86" s="164"/>
      <c r="H86" s="220"/>
      <c r="I86" s="9"/>
      <c r="J86" s="11"/>
      <c r="K86" s="37"/>
      <c r="M86" s="297"/>
    </row>
    <row r="87" spans="1:13" ht="22.5" customHeight="1" x14ac:dyDescent="0.25">
      <c r="A87" s="418"/>
      <c r="B87" s="415"/>
      <c r="C87" s="406"/>
      <c r="D87" s="407"/>
      <c r="E87" s="49"/>
      <c r="F87" s="32"/>
      <c r="G87" s="164"/>
      <c r="H87" s="220"/>
      <c r="I87" s="9"/>
      <c r="J87" s="194"/>
      <c r="K87" s="38"/>
      <c r="M87" s="297"/>
    </row>
    <row r="88" spans="1:13" ht="22.5" customHeight="1" x14ac:dyDescent="0.25">
      <c r="A88" s="418"/>
      <c r="B88" s="415"/>
      <c r="C88" s="406"/>
      <c r="D88" s="407"/>
      <c r="E88" s="49"/>
      <c r="F88" s="32"/>
      <c r="G88" s="164"/>
      <c r="H88" s="220"/>
      <c r="I88" s="9"/>
      <c r="J88" s="194"/>
      <c r="K88" s="38"/>
      <c r="M88" s="297"/>
    </row>
    <row r="89" spans="1:13" ht="22.5" customHeight="1" x14ac:dyDescent="0.25">
      <c r="A89" s="414"/>
      <c r="B89" s="415"/>
      <c r="C89" s="406"/>
      <c r="D89" s="407"/>
      <c r="E89" s="49"/>
      <c r="F89" s="32"/>
      <c r="G89" s="164"/>
      <c r="H89" s="220"/>
      <c r="I89" s="9"/>
      <c r="J89" s="194"/>
      <c r="K89" s="38"/>
      <c r="M89" s="297"/>
    </row>
    <row r="90" spans="1:13" ht="22.5" customHeight="1" x14ac:dyDescent="0.25">
      <c r="A90" s="414"/>
      <c r="B90" s="415"/>
      <c r="C90" s="406"/>
      <c r="D90" s="407"/>
      <c r="E90" s="49"/>
      <c r="F90" s="32"/>
      <c r="G90" s="164"/>
      <c r="H90" s="220"/>
      <c r="I90" s="9"/>
      <c r="J90" s="194"/>
      <c r="K90" s="38"/>
      <c r="M90" s="297"/>
    </row>
    <row r="91" spans="1:13" ht="22.5" customHeight="1" x14ac:dyDescent="0.25">
      <c r="A91" s="414"/>
      <c r="B91" s="415"/>
      <c r="C91" s="406"/>
      <c r="D91" s="407"/>
      <c r="E91" s="49"/>
      <c r="F91" s="32"/>
      <c r="G91" s="164"/>
      <c r="H91" s="220"/>
      <c r="I91" s="9"/>
      <c r="J91" s="194"/>
      <c r="K91" s="38"/>
      <c r="M91" s="297"/>
    </row>
    <row r="92" spans="1:13" ht="22.5" customHeight="1" x14ac:dyDescent="0.25">
      <c r="A92" s="414"/>
      <c r="B92" s="415"/>
      <c r="C92" s="406"/>
      <c r="D92" s="407"/>
      <c r="E92" s="49"/>
      <c r="F92" s="32"/>
      <c r="G92" s="164"/>
      <c r="H92" s="220"/>
      <c r="I92" s="9"/>
      <c r="J92" s="194"/>
      <c r="K92" s="38"/>
      <c r="M92" s="297"/>
    </row>
    <row r="93" spans="1:13" ht="22.5" customHeight="1" x14ac:dyDescent="0.25">
      <c r="A93" s="414"/>
      <c r="B93" s="415"/>
      <c r="C93" s="406"/>
      <c r="D93" s="407"/>
      <c r="E93" s="49"/>
      <c r="F93" s="32"/>
      <c r="G93" s="164"/>
      <c r="H93" s="220"/>
      <c r="I93" s="9"/>
      <c r="J93" s="194"/>
      <c r="K93" s="38"/>
      <c r="M93" s="297"/>
    </row>
    <row r="94" spans="1:13" ht="22.5" customHeight="1" x14ac:dyDescent="0.25">
      <c r="A94" s="414"/>
      <c r="B94" s="415"/>
      <c r="C94" s="406"/>
      <c r="D94" s="407"/>
      <c r="E94" s="49"/>
      <c r="F94" s="32"/>
      <c r="G94" s="164"/>
      <c r="H94" s="220"/>
      <c r="I94" s="9"/>
      <c r="J94" s="194"/>
      <c r="K94" s="38"/>
      <c r="M94" s="297"/>
    </row>
    <row r="95" spans="1:13" ht="22.5" customHeight="1" x14ac:dyDescent="0.25">
      <c r="A95" s="418"/>
      <c r="B95" s="415"/>
      <c r="C95" s="406"/>
      <c r="D95" s="407"/>
      <c r="E95" s="49"/>
      <c r="F95" s="32"/>
      <c r="G95" s="164"/>
      <c r="H95" s="164"/>
      <c r="I95" s="10"/>
      <c r="J95" s="11"/>
      <c r="K95" s="38"/>
      <c r="M95" s="297"/>
    </row>
    <row r="96" spans="1:13" ht="22.5" customHeight="1" x14ac:dyDescent="0.25">
      <c r="A96" s="418"/>
      <c r="B96" s="419"/>
      <c r="C96" s="406"/>
      <c r="D96" s="407"/>
      <c r="E96" s="49"/>
      <c r="F96" s="32"/>
      <c r="G96" s="164"/>
      <c r="H96" s="220"/>
      <c r="I96" s="9"/>
      <c r="J96" s="194"/>
      <c r="K96" s="38"/>
      <c r="M96" s="297"/>
    </row>
    <row r="97" spans="1:13" ht="22.5" customHeight="1" x14ac:dyDescent="0.25">
      <c r="A97" s="418"/>
      <c r="B97" s="419"/>
      <c r="C97" s="406"/>
      <c r="D97" s="407"/>
      <c r="E97" s="49"/>
      <c r="F97" s="32"/>
      <c r="G97" s="164"/>
      <c r="H97" s="164"/>
      <c r="I97" s="9"/>
      <c r="J97" s="194"/>
      <c r="K97" s="38"/>
    </row>
    <row r="98" spans="1:13" ht="22.5" customHeight="1" x14ac:dyDescent="0.25">
      <c r="A98" s="420"/>
      <c r="B98" s="421"/>
      <c r="C98" s="406"/>
      <c r="D98" s="407"/>
      <c r="E98" s="49"/>
      <c r="F98" s="32"/>
      <c r="G98" s="165"/>
      <c r="H98" s="165"/>
      <c r="I98" s="12"/>
      <c r="J98" s="211"/>
      <c r="K98" s="186"/>
    </row>
    <row r="99" spans="1:13" ht="22.5" customHeight="1" x14ac:dyDescent="0.25">
      <c r="A99" s="420"/>
      <c r="B99" s="421"/>
      <c r="C99" s="406"/>
      <c r="D99" s="407"/>
      <c r="E99" s="49"/>
      <c r="F99" s="32"/>
      <c r="G99" s="222"/>
      <c r="H99" s="222"/>
      <c r="I99" s="12"/>
      <c r="J99" s="211"/>
      <c r="K99" s="186"/>
    </row>
    <row r="100" spans="1:13" ht="22.5" customHeight="1" x14ac:dyDescent="0.25">
      <c r="A100" s="414"/>
      <c r="B100" s="415"/>
      <c r="C100" s="406"/>
      <c r="D100" s="407"/>
      <c r="E100" s="49"/>
      <c r="F100" s="32"/>
      <c r="G100" s="164"/>
      <c r="H100" s="220"/>
      <c r="I100" s="9"/>
      <c r="J100" s="194"/>
      <c r="K100" s="38"/>
    </row>
    <row r="101" spans="1:13" ht="22.5" customHeight="1" x14ac:dyDescent="0.25">
      <c r="A101" s="414"/>
      <c r="B101" s="415"/>
      <c r="C101" s="406"/>
      <c r="D101" s="407"/>
      <c r="E101" s="49"/>
      <c r="F101" s="32"/>
      <c r="G101" s="164"/>
      <c r="H101" s="220"/>
      <c r="I101" s="9"/>
      <c r="J101" s="194"/>
      <c r="K101" s="38"/>
    </row>
    <row r="102" spans="1:13" ht="22.5" customHeight="1" x14ac:dyDescent="0.25">
      <c r="A102" s="418"/>
      <c r="B102" s="415"/>
      <c r="C102" s="406"/>
      <c r="D102" s="407"/>
      <c r="E102" s="49"/>
      <c r="F102" s="32"/>
      <c r="G102" s="164"/>
      <c r="H102" s="220"/>
      <c r="I102" s="9"/>
      <c r="J102" s="194"/>
      <c r="K102" s="38"/>
    </row>
    <row r="103" spans="1:13" ht="22.5" customHeight="1" x14ac:dyDescent="0.25">
      <c r="A103" s="414"/>
      <c r="B103" s="415"/>
      <c r="C103" s="406"/>
      <c r="D103" s="407"/>
      <c r="E103" s="49"/>
      <c r="F103" s="32"/>
      <c r="G103" s="164"/>
      <c r="H103" s="220"/>
      <c r="I103" s="9"/>
      <c r="J103" s="194"/>
      <c r="K103" s="38"/>
    </row>
    <row r="104" spans="1:13" ht="22.5" customHeight="1" x14ac:dyDescent="0.25">
      <c r="A104" s="414"/>
      <c r="B104" s="415"/>
      <c r="C104" s="406"/>
      <c r="D104" s="407"/>
      <c r="E104" s="49"/>
      <c r="F104" s="32"/>
      <c r="G104" s="164"/>
      <c r="H104" s="220"/>
      <c r="I104" s="9"/>
      <c r="J104" s="194"/>
      <c r="K104" s="38"/>
    </row>
    <row r="105" spans="1:13" ht="22.5" customHeight="1" x14ac:dyDescent="0.25">
      <c r="A105" s="418"/>
      <c r="B105" s="415"/>
      <c r="C105" s="406"/>
      <c r="D105" s="407"/>
      <c r="E105" s="49"/>
      <c r="F105" s="32"/>
      <c r="G105" s="164"/>
      <c r="H105" s="220"/>
      <c r="I105" s="9"/>
      <c r="J105" s="194"/>
      <c r="K105" s="38"/>
      <c r="M105" s="18">
        <f>SUMIF(E85:E107,"立候補準備",C85:C107)</f>
        <v>0</v>
      </c>
    </row>
    <row r="106" spans="1:13" ht="22.5" customHeight="1" x14ac:dyDescent="0.25">
      <c r="A106" s="414"/>
      <c r="B106" s="415"/>
      <c r="C106" s="406"/>
      <c r="D106" s="407"/>
      <c r="E106" s="49"/>
      <c r="F106" s="32"/>
      <c r="G106" s="164"/>
      <c r="H106" s="220"/>
      <c r="I106" s="9"/>
      <c r="J106" s="194"/>
      <c r="K106" s="38"/>
      <c r="M106" s="18">
        <f>SUMIF(E85:E107,"選 挙 運 動",C85:C107)</f>
        <v>0</v>
      </c>
    </row>
    <row r="107" spans="1:13" ht="22.5" customHeight="1" thickBot="1" x14ac:dyDescent="0.3">
      <c r="A107" s="416"/>
      <c r="B107" s="417"/>
      <c r="C107" s="338"/>
      <c r="D107" s="339"/>
      <c r="E107" s="49"/>
      <c r="F107" s="32"/>
      <c r="G107" s="205"/>
      <c r="H107" s="221"/>
      <c r="I107" s="197"/>
      <c r="J107" s="196"/>
      <c r="K107" s="202"/>
      <c r="M107" s="18">
        <f>SUM(M105:M106)</f>
        <v>0</v>
      </c>
    </row>
    <row r="108" spans="1:13" ht="18.75" customHeight="1" thickTop="1" x14ac:dyDescent="0.25">
      <c r="A108" s="404" t="s">
        <v>22</v>
      </c>
      <c r="B108" s="405"/>
      <c r="C108" s="402">
        <f>SUM(C85:C107)</f>
        <v>0</v>
      </c>
      <c r="D108" s="403"/>
      <c r="E108" s="208"/>
      <c r="F108" s="208"/>
      <c r="G108" s="209"/>
      <c r="H108" s="210"/>
      <c r="I108" s="208"/>
      <c r="J108" s="136"/>
      <c r="K108" s="104"/>
      <c r="M108" s="57" t="str">
        <f>IF(M107=C108,"OK","NG")</f>
        <v>OK</v>
      </c>
    </row>
    <row r="109" spans="1:13" ht="18.75" customHeight="1" thickBot="1" x14ac:dyDescent="0.3">
      <c r="A109" s="133" t="s">
        <v>94</v>
      </c>
      <c r="B109" s="3" t="s">
        <v>234</v>
      </c>
      <c r="C109" s="4"/>
      <c r="D109" s="2"/>
      <c r="F109" s="44"/>
      <c r="G109" s="4" t="s">
        <v>158</v>
      </c>
      <c r="K109" s="134" t="s">
        <v>114</v>
      </c>
      <c r="M109" s="297" t="s">
        <v>51</v>
      </c>
    </row>
    <row r="110" spans="1:13" ht="15" customHeight="1" x14ac:dyDescent="0.25">
      <c r="A110" s="340" t="s">
        <v>0</v>
      </c>
      <c r="B110" s="341"/>
      <c r="C110" s="344" t="s">
        <v>100</v>
      </c>
      <c r="D110" s="341"/>
      <c r="E110" s="341" t="s">
        <v>10</v>
      </c>
      <c r="F110" s="386" t="s">
        <v>3</v>
      </c>
      <c r="G110" s="341" t="s">
        <v>11</v>
      </c>
      <c r="H110" s="341"/>
      <c r="I110" s="341"/>
      <c r="J110" s="388" t="s">
        <v>230</v>
      </c>
      <c r="K110" s="347" t="s">
        <v>9</v>
      </c>
      <c r="M110" s="297"/>
    </row>
    <row r="111" spans="1:13" ht="15" customHeight="1" x14ac:dyDescent="0.25">
      <c r="A111" s="342"/>
      <c r="B111" s="343"/>
      <c r="C111" s="343"/>
      <c r="D111" s="343"/>
      <c r="E111" s="343"/>
      <c r="F111" s="387"/>
      <c r="G111" s="32" t="s">
        <v>43</v>
      </c>
      <c r="H111" s="32" t="s">
        <v>1</v>
      </c>
      <c r="I111" s="31" t="s">
        <v>44</v>
      </c>
      <c r="J111" s="389"/>
      <c r="K111" s="348"/>
      <c r="M111" s="297"/>
    </row>
    <row r="112" spans="1:13" ht="22.5" customHeight="1" x14ac:dyDescent="0.25">
      <c r="A112" s="422"/>
      <c r="B112" s="423"/>
      <c r="C112" s="406"/>
      <c r="D112" s="407"/>
      <c r="E112" s="49"/>
      <c r="F112" s="32"/>
      <c r="G112" s="164"/>
      <c r="H112" s="220"/>
      <c r="I112" s="9"/>
      <c r="J112" s="194"/>
      <c r="K112" s="38"/>
      <c r="M112" s="297"/>
    </row>
    <row r="113" spans="1:13" ht="22.5" customHeight="1" x14ac:dyDescent="0.25">
      <c r="A113" s="418"/>
      <c r="B113" s="415"/>
      <c r="C113" s="406"/>
      <c r="D113" s="407"/>
      <c r="E113" s="49"/>
      <c r="F113" s="32"/>
      <c r="G113" s="164"/>
      <c r="H113" s="220"/>
      <c r="I113" s="9"/>
      <c r="J113" s="11"/>
      <c r="K113" s="37"/>
      <c r="M113" s="297"/>
    </row>
    <row r="114" spans="1:13" ht="22.5" customHeight="1" x14ac:dyDescent="0.25">
      <c r="A114" s="418"/>
      <c r="B114" s="415"/>
      <c r="C114" s="406"/>
      <c r="D114" s="407"/>
      <c r="E114" s="49"/>
      <c r="F114" s="32"/>
      <c r="G114" s="164"/>
      <c r="H114" s="220"/>
      <c r="I114" s="9"/>
      <c r="J114" s="194"/>
      <c r="K114" s="38"/>
      <c r="M114" s="297"/>
    </row>
    <row r="115" spans="1:13" ht="22.5" customHeight="1" x14ac:dyDescent="0.25">
      <c r="A115" s="418"/>
      <c r="B115" s="415"/>
      <c r="C115" s="406"/>
      <c r="D115" s="407"/>
      <c r="E115" s="49"/>
      <c r="F115" s="32"/>
      <c r="G115" s="164"/>
      <c r="H115" s="220"/>
      <c r="I115" s="9"/>
      <c r="J115" s="194"/>
      <c r="K115" s="38"/>
      <c r="M115" s="297"/>
    </row>
    <row r="116" spans="1:13" ht="22.5" customHeight="1" x14ac:dyDescent="0.25">
      <c r="A116" s="414"/>
      <c r="B116" s="415"/>
      <c r="C116" s="406"/>
      <c r="D116" s="407"/>
      <c r="E116" s="49"/>
      <c r="F116" s="32"/>
      <c r="G116" s="164"/>
      <c r="H116" s="220"/>
      <c r="I116" s="9"/>
      <c r="J116" s="194"/>
      <c r="K116" s="38"/>
      <c r="M116" s="297"/>
    </row>
    <row r="117" spans="1:13" ht="22.5" customHeight="1" x14ac:dyDescent="0.25">
      <c r="A117" s="414"/>
      <c r="B117" s="415"/>
      <c r="C117" s="406"/>
      <c r="D117" s="407"/>
      <c r="E117" s="49"/>
      <c r="F117" s="32"/>
      <c r="G117" s="164"/>
      <c r="H117" s="220"/>
      <c r="I117" s="9"/>
      <c r="J117" s="194"/>
      <c r="K117" s="38"/>
      <c r="M117" s="297"/>
    </row>
    <row r="118" spans="1:13" ht="22.5" customHeight="1" x14ac:dyDescent="0.25">
      <c r="A118" s="414"/>
      <c r="B118" s="415"/>
      <c r="C118" s="406"/>
      <c r="D118" s="407"/>
      <c r="E118" s="49"/>
      <c r="F118" s="32"/>
      <c r="G118" s="164"/>
      <c r="H118" s="220"/>
      <c r="I118" s="9"/>
      <c r="J118" s="194"/>
      <c r="K118" s="38"/>
      <c r="M118" s="297"/>
    </row>
    <row r="119" spans="1:13" ht="22.5" customHeight="1" x14ac:dyDescent="0.25">
      <c r="A119" s="414"/>
      <c r="B119" s="415"/>
      <c r="C119" s="406"/>
      <c r="D119" s="407"/>
      <c r="E119" s="49"/>
      <c r="F119" s="32"/>
      <c r="G119" s="164"/>
      <c r="H119" s="220"/>
      <c r="I119" s="9"/>
      <c r="J119" s="194"/>
      <c r="K119" s="38"/>
      <c r="M119" s="297"/>
    </row>
    <row r="120" spans="1:13" ht="22.5" customHeight="1" x14ac:dyDescent="0.25">
      <c r="A120" s="414"/>
      <c r="B120" s="415"/>
      <c r="C120" s="406"/>
      <c r="D120" s="407"/>
      <c r="E120" s="49"/>
      <c r="F120" s="32"/>
      <c r="G120" s="164"/>
      <c r="H120" s="220"/>
      <c r="I120" s="9"/>
      <c r="J120" s="194"/>
      <c r="K120" s="38"/>
      <c r="M120" s="297"/>
    </row>
    <row r="121" spans="1:13" ht="22.5" customHeight="1" x14ac:dyDescent="0.25">
      <c r="A121" s="414"/>
      <c r="B121" s="415"/>
      <c r="C121" s="406"/>
      <c r="D121" s="407"/>
      <c r="E121" s="49"/>
      <c r="F121" s="32"/>
      <c r="G121" s="164"/>
      <c r="H121" s="220"/>
      <c r="I121" s="9"/>
      <c r="J121" s="194"/>
      <c r="K121" s="38"/>
      <c r="M121" s="297"/>
    </row>
    <row r="122" spans="1:13" ht="22.5" customHeight="1" x14ac:dyDescent="0.25">
      <c r="A122" s="418"/>
      <c r="B122" s="415"/>
      <c r="C122" s="406"/>
      <c r="D122" s="407"/>
      <c r="E122" s="49"/>
      <c r="F122" s="32"/>
      <c r="G122" s="164"/>
      <c r="H122" s="164"/>
      <c r="I122" s="10"/>
      <c r="J122" s="11"/>
      <c r="K122" s="38"/>
      <c r="M122" s="297"/>
    </row>
    <row r="123" spans="1:13" ht="22.5" customHeight="1" x14ac:dyDescent="0.25">
      <c r="A123" s="418"/>
      <c r="B123" s="419"/>
      <c r="C123" s="406"/>
      <c r="D123" s="407"/>
      <c r="E123" s="49"/>
      <c r="F123" s="32"/>
      <c r="G123" s="164"/>
      <c r="H123" s="220"/>
      <c r="I123" s="9"/>
      <c r="J123" s="194"/>
      <c r="K123" s="38"/>
      <c r="M123" s="297"/>
    </row>
    <row r="124" spans="1:13" ht="22.5" customHeight="1" x14ac:dyDescent="0.25">
      <c r="A124" s="418"/>
      <c r="B124" s="419"/>
      <c r="C124" s="406"/>
      <c r="D124" s="407"/>
      <c r="E124" s="49"/>
      <c r="F124" s="32"/>
      <c r="G124" s="164"/>
      <c r="H124" s="164"/>
      <c r="I124" s="9"/>
      <c r="J124" s="194"/>
      <c r="K124" s="38"/>
    </row>
    <row r="125" spans="1:13" ht="22.5" customHeight="1" x14ac:dyDescent="0.25">
      <c r="A125" s="420"/>
      <c r="B125" s="421"/>
      <c r="C125" s="406"/>
      <c r="D125" s="407"/>
      <c r="E125" s="49"/>
      <c r="F125" s="32"/>
      <c r="G125" s="165"/>
      <c r="H125" s="165"/>
      <c r="I125" s="12"/>
      <c r="J125" s="211"/>
      <c r="K125" s="186"/>
    </row>
    <row r="126" spans="1:13" ht="22.5" customHeight="1" x14ac:dyDescent="0.25">
      <c r="A126" s="420"/>
      <c r="B126" s="421"/>
      <c r="C126" s="406"/>
      <c r="D126" s="407"/>
      <c r="E126" s="49"/>
      <c r="F126" s="32"/>
      <c r="G126" s="222"/>
      <c r="H126" s="222"/>
      <c r="I126" s="12"/>
      <c r="J126" s="211"/>
      <c r="K126" s="186"/>
    </row>
    <row r="127" spans="1:13" ht="22.5" customHeight="1" x14ac:dyDescent="0.25">
      <c r="A127" s="414"/>
      <c r="B127" s="415"/>
      <c r="C127" s="406"/>
      <c r="D127" s="407"/>
      <c r="E127" s="49"/>
      <c r="F127" s="32"/>
      <c r="G127" s="164"/>
      <c r="H127" s="220"/>
      <c r="I127" s="9"/>
      <c r="J127" s="194"/>
      <c r="K127" s="38"/>
    </row>
    <row r="128" spans="1:13" ht="22.5" customHeight="1" x14ac:dyDescent="0.25">
      <c r="A128" s="414"/>
      <c r="B128" s="415"/>
      <c r="C128" s="406"/>
      <c r="D128" s="407"/>
      <c r="E128" s="49"/>
      <c r="F128" s="32"/>
      <c r="G128" s="164"/>
      <c r="H128" s="220"/>
      <c r="I128" s="9"/>
      <c r="J128" s="194"/>
      <c r="K128" s="38"/>
    </row>
    <row r="129" spans="1:13" ht="22.5" customHeight="1" x14ac:dyDescent="0.25">
      <c r="A129" s="418"/>
      <c r="B129" s="415"/>
      <c r="C129" s="406"/>
      <c r="D129" s="407"/>
      <c r="E129" s="49"/>
      <c r="F129" s="32"/>
      <c r="G129" s="164"/>
      <c r="H129" s="220"/>
      <c r="I129" s="9"/>
      <c r="J129" s="194"/>
      <c r="K129" s="38"/>
    </row>
    <row r="130" spans="1:13" ht="22.5" customHeight="1" x14ac:dyDescent="0.25">
      <c r="A130" s="414"/>
      <c r="B130" s="415"/>
      <c r="C130" s="406"/>
      <c r="D130" s="407"/>
      <c r="E130" s="49"/>
      <c r="F130" s="32"/>
      <c r="G130" s="164"/>
      <c r="H130" s="220"/>
      <c r="I130" s="9"/>
      <c r="J130" s="194"/>
      <c r="K130" s="38"/>
    </row>
    <row r="131" spans="1:13" ht="22.5" customHeight="1" x14ac:dyDescent="0.25">
      <c r="A131" s="414"/>
      <c r="B131" s="415"/>
      <c r="C131" s="406"/>
      <c r="D131" s="407"/>
      <c r="E131" s="49"/>
      <c r="F131" s="32"/>
      <c r="G131" s="164"/>
      <c r="H131" s="220"/>
      <c r="I131" s="9"/>
      <c r="J131" s="194"/>
      <c r="K131" s="38"/>
    </row>
    <row r="132" spans="1:13" ht="22.5" customHeight="1" x14ac:dyDescent="0.25">
      <c r="A132" s="418"/>
      <c r="B132" s="415"/>
      <c r="C132" s="406"/>
      <c r="D132" s="407"/>
      <c r="E132" s="49"/>
      <c r="F132" s="32"/>
      <c r="G132" s="164"/>
      <c r="H132" s="220"/>
      <c r="I132" s="9"/>
      <c r="J132" s="194"/>
      <c r="K132" s="38"/>
      <c r="M132" s="18">
        <f>SUMIF(E112:E134,"立候補準備",C112:C134)</f>
        <v>0</v>
      </c>
    </row>
    <row r="133" spans="1:13" ht="22.5" customHeight="1" x14ac:dyDescent="0.25">
      <c r="A133" s="414"/>
      <c r="B133" s="415"/>
      <c r="C133" s="406"/>
      <c r="D133" s="407"/>
      <c r="E133" s="49"/>
      <c r="F133" s="32"/>
      <c r="G133" s="164"/>
      <c r="H133" s="220"/>
      <c r="I133" s="9"/>
      <c r="J133" s="194"/>
      <c r="K133" s="38"/>
      <c r="M133" s="18">
        <f>SUMIF(E112:E134,"選 挙 運 動",C112:C134)</f>
        <v>0</v>
      </c>
    </row>
    <row r="134" spans="1:13" ht="22.5" customHeight="1" thickBot="1" x14ac:dyDescent="0.3">
      <c r="A134" s="416"/>
      <c r="B134" s="417"/>
      <c r="C134" s="338"/>
      <c r="D134" s="339"/>
      <c r="E134" s="49"/>
      <c r="F134" s="32"/>
      <c r="G134" s="205"/>
      <c r="H134" s="221"/>
      <c r="I134" s="197"/>
      <c r="J134" s="196"/>
      <c r="K134" s="202"/>
      <c r="M134" s="18">
        <f>SUM(M132:M133)</f>
        <v>0</v>
      </c>
    </row>
    <row r="135" spans="1:13" ht="18.75" customHeight="1" thickTop="1" x14ac:dyDescent="0.25">
      <c r="A135" s="404" t="s">
        <v>22</v>
      </c>
      <c r="B135" s="405"/>
      <c r="C135" s="402">
        <f>SUM(C112:C134)</f>
        <v>0</v>
      </c>
      <c r="D135" s="403"/>
      <c r="E135" s="208"/>
      <c r="F135" s="208"/>
      <c r="G135" s="209"/>
      <c r="H135" s="210"/>
      <c r="I135" s="208"/>
      <c r="J135" s="136"/>
      <c r="K135" s="104"/>
      <c r="M135" s="57" t="str">
        <f>IF(M134=C135,"OK","NG")</f>
        <v>OK</v>
      </c>
    </row>
  </sheetData>
  <mergeCells count="280">
    <mergeCell ref="A53:B53"/>
    <mergeCell ref="A49:B49"/>
    <mergeCell ref="A50:B50"/>
    <mergeCell ref="A51:B51"/>
    <mergeCell ref="A52:B52"/>
    <mergeCell ref="A44:B44"/>
    <mergeCell ref="A45:B45"/>
    <mergeCell ref="A46:B46"/>
    <mergeCell ref="A47:B47"/>
    <mergeCell ref="A48:B48"/>
    <mergeCell ref="A43:B43"/>
    <mergeCell ref="A34:B34"/>
    <mergeCell ref="A35:B35"/>
    <mergeCell ref="A36:B36"/>
    <mergeCell ref="A37:B37"/>
    <mergeCell ref="A38:B38"/>
    <mergeCell ref="A39:B39"/>
    <mergeCell ref="A40:B40"/>
    <mergeCell ref="A41:B41"/>
    <mergeCell ref="A42:B42"/>
    <mergeCell ref="J29:J30"/>
    <mergeCell ref="K29:K30"/>
    <mergeCell ref="E29:E30"/>
    <mergeCell ref="F29:F30"/>
    <mergeCell ref="G29:I29"/>
    <mergeCell ref="A31:B31"/>
    <mergeCell ref="A32:B32"/>
    <mergeCell ref="A33:B33"/>
    <mergeCell ref="A29:B30"/>
    <mergeCell ref="C29:D30"/>
    <mergeCell ref="A19:B19"/>
    <mergeCell ref="A20:B20"/>
    <mergeCell ref="A21:B21"/>
    <mergeCell ref="A22:B22"/>
    <mergeCell ref="A23:B23"/>
    <mergeCell ref="A24:B24"/>
    <mergeCell ref="A25:B25"/>
    <mergeCell ref="A26:B26"/>
    <mergeCell ref="A27:B27"/>
    <mergeCell ref="M1:M15"/>
    <mergeCell ref="A54:B54"/>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A12:B12"/>
    <mergeCell ref="A13:B13"/>
    <mergeCell ref="A15:B15"/>
    <mergeCell ref="A16:B16"/>
    <mergeCell ref="A17:B17"/>
    <mergeCell ref="A14:B14"/>
    <mergeCell ref="A18:B18"/>
    <mergeCell ref="G56:I56"/>
    <mergeCell ref="J56:J57"/>
    <mergeCell ref="K56:K57"/>
    <mergeCell ref="A58:B58"/>
    <mergeCell ref="A59:B59"/>
    <mergeCell ref="A60:B60"/>
    <mergeCell ref="A61:B61"/>
    <mergeCell ref="A62:B62"/>
    <mergeCell ref="A63:B63"/>
    <mergeCell ref="A66:B66"/>
    <mergeCell ref="A67:B67"/>
    <mergeCell ref="A68:B68"/>
    <mergeCell ref="A69:B69"/>
    <mergeCell ref="A70:B70"/>
    <mergeCell ref="A56:B57"/>
    <mergeCell ref="C56:D57"/>
    <mergeCell ref="E56:E57"/>
    <mergeCell ref="F56:F57"/>
    <mergeCell ref="A64:B64"/>
    <mergeCell ref="A65:B65"/>
    <mergeCell ref="C64:D64"/>
    <mergeCell ref="C65:D65"/>
    <mergeCell ref="C66:D66"/>
    <mergeCell ref="C67:D67"/>
    <mergeCell ref="C68:D68"/>
    <mergeCell ref="C69:D69"/>
    <mergeCell ref="C70:D70"/>
    <mergeCell ref="A76:B76"/>
    <mergeCell ref="A77:B77"/>
    <mergeCell ref="A78:B78"/>
    <mergeCell ref="A79:B79"/>
    <mergeCell ref="A80:B80"/>
    <mergeCell ref="A71:B71"/>
    <mergeCell ref="A72:B72"/>
    <mergeCell ref="A73:B73"/>
    <mergeCell ref="A74:B74"/>
    <mergeCell ref="A75:B75"/>
    <mergeCell ref="F83:F84"/>
    <mergeCell ref="G83:I83"/>
    <mergeCell ref="J83:J84"/>
    <mergeCell ref="K83:K84"/>
    <mergeCell ref="A85:B85"/>
    <mergeCell ref="A86:B86"/>
    <mergeCell ref="A87:B87"/>
    <mergeCell ref="A88:B88"/>
    <mergeCell ref="A89:B89"/>
    <mergeCell ref="A92:B92"/>
    <mergeCell ref="A93:B93"/>
    <mergeCell ref="A94:B94"/>
    <mergeCell ref="A95:B95"/>
    <mergeCell ref="A96:B96"/>
    <mergeCell ref="A81:B81"/>
    <mergeCell ref="A83:B84"/>
    <mergeCell ref="C83:D84"/>
    <mergeCell ref="E83:E84"/>
    <mergeCell ref="A90:B90"/>
    <mergeCell ref="A91:B91"/>
    <mergeCell ref="C92:D92"/>
    <mergeCell ref="C93:D93"/>
    <mergeCell ref="C94:D94"/>
    <mergeCell ref="C95:D95"/>
    <mergeCell ref="C96:D96"/>
    <mergeCell ref="A102:B102"/>
    <mergeCell ref="A103:B103"/>
    <mergeCell ref="A104:B104"/>
    <mergeCell ref="A105:B105"/>
    <mergeCell ref="A106:B106"/>
    <mergeCell ref="A97:B97"/>
    <mergeCell ref="A98:B98"/>
    <mergeCell ref="A99:B99"/>
    <mergeCell ref="A100:B100"/>
    <mergeCell ref="A101:B101"/>
    <mergeCell ref="E110:E111"/>
    <mergeCell ref="F110:F111"/>
    <mergeCell ref="G110:I110"/>
    <mergeCell ref="J110:J111"/>
    <mergeCell ref="K110:K111"/>
    <mergeCell ref="A112:B112"/>
    <mergeCell ref="A113:B113"/>
    <mergeCell ref="A114:B114"/>
    <mergeCell ref="A115:B115"/>
    <mergeCell ref="A118:B118"/>
    <mergeCell ref="A119:B119"/>
    <mergeCell ref="A120:B120"/>
    <mergeCell ref="A121:B121"/>
    <mergeCell ref="A122:B122"/>
    <mergeCell ref="A107:B107"/>
    <mergeCell ref="A108:B108"/>
    <mergeCell ref="A110:B111"/>
    <mergeCell ref="C110:D111"/>
    <mergeCell ref="A116:B116"/>
    <mergeCell ref="A117:B117"/>
    <mergeCell ref="A133:B133"/>
    <mergeCell ref="A134:B134"/>
    <mergeCell ref="A135:B135"/>
    <mergeCell ref="A128:B128"/>
    <mergeCell ref="A129:B129"/>
    <mergeCell ref="A130:B130"/>
    <mergeCell ref="A131:B131"/>
    <mergeCell ref="A132:B132"/>
    <mergeCell ref="A123:B123"/>
    <mergeCell ref="A124:B124"/>
    <mergeCell ref="A125:B125"/>
    <mergeCell ref="A126:B126"/>
    <mergeCell ref="A127:B127"/>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8:D58"/>
    <mergeCell ref="C59:D59"/>
    <mergeCell ref="C60:D60"/>
    <mergeCell ref="C61:D61"/>
    <mergeCell ref="C62:D62"/>
    <mergeCell ref="C63:D63"/>
    <mergeCell ref="C71:D71"/>
    <mergeCell ref="C72:D72"/>
    <mergeCell ref="C73:D73"/>
    <mergeCell ref="C74:D74"/>
    <mergeCell ref="C75:D75"/>
    <mergeCell ref="C76:D76"/>
    <mergeCell ref="C77:D77"/>
    <mergeCell ref="C78:D78"/>
    <mergeCell ref="C79:D79"/>
    <mergeCell ref="C103:D103"/>
    <mergeCell ref="C104:D104"/>
    <mergeCell ref="C105:D105"/>
    <mergeCell ref="C80:D80"/>
    <mergeCell ref="C81:D81"/>
    <mergeCell ref="C85:D85"/>
    <mergeCell ref="C86:D86"/>
    <mergeCell ref="C87:D87"/>
    <mergeCell ref="C88:D88"/>
    <mergeCell ref="C89:D89"/>
    <mergeCell ref="C90:D90"/>
    <mergeCell ref="C91:D91"/>
    <mergeCell ref="C132:D132"/>
    <mergeCell ref="C133:D133"/>
    <mergeCell ref="C134:D134"/>
    <mergeCell ref="C135:D135"/>
    <mergeCell ref="C118:D118"/>
    <mergeCell ref="C119:D119"/>
    <mergeCell ref="C120:D120"/>
    <mergeCell ref="C121:D121"/>
    <mergeCell ref="C122:D122"/>
    <mergeCell ref="C123:D123"/>
    <mergeCell ref="C124:D124"/>
    <mergeCell ref="C125:D125"/>
    <mergeCell ref="C126:D126"/>
    <mergeCell ref="M28:M42"/>
    <mergeCell ref="M55:M69"/>
    <mergeCell ref="M82:M96"/>
    <mergeCell ref="M109:M123"/>
    <mergeCell ref="C127:D127"/>
    <mergeCell ref="C128:D128"/>
    <mergeCell ref="C129:D129"/>
    <mergeCell ref="C130:D130"/>
    <mergeCell ref="C131:D131"/>
    <mergeCell ref="C106:D106"/>
    <mergeCell ref="C107:D107"/>
    <mergeCell ref="C108:D108"/>
    <mergeCell ref="C112:D112"/>
    <mergeCell ref="C113:D113"/>
    <mergeCell ref="C114:D114"/>
    <mergeCell ref="C115:D115"/>
    <mergeCell ref="C116:D116"/>
    <mergeCell ref="C117:D117"/>
    <mergeCell ref="C97:D97"/>
    <mergeCell ref="C98:D98"/>
    <mergeCell ref="C99:D99"/>
    <mergeCell ref="C100:D100"/>
    <mergeCell ref="C101:D101"/>
    <mergeCell ref="C102:D102"/>
  </mergeCells>
  <phoneticPr fontId="2"/>
  <dataValidations count="2">
    <dataValidation type="list" allowBlank="1" showInputMessage="1" showErrorMessage="1" sqref="E4:E26 E112:E134 E85:E107 E58:E80 E31:E52" xr:uid="{00000000-0002-0000-0C00-000000000000}">
      <formula1>$N$24:$N$25</formula1>
    </dataValidation>
    <dataValidation type="list" allowBlank="1" showInputMessage="1" showErrorMessage="1" sqref="F4:F26 F31:F52 F58:F80 F85:F107 F112:F134" xr:uid="{00000000-0002-0000-0C00-000001000000}">
      <formula1>$P$19:$P$27</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4" manualBreakCount="4">
    <brk id="27" max="10" man="1"/>
    <brk id="54" max="10" man="1"/>
    <brk id="81" max="10" man="1"/>
    <brk id="108" max="10" man="1"/>
  </rowBreaks>
  <ignoredErrors>
    <ignoredError sqref="A1 A28 A55 A82 A109"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2060"/>
  </sheetPr>
  <dimension ref="A1:N108"/>
  <sheetViews>
    <sheetView view="pageBreakPreview" zoomScale="85" zoomScaleNormal="100" zoomScaleSheetLayoutView="85" workbookViewId="0">
      <pane ySplit="3" topLeftCell="A10"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169</v>
      </c>
      <c r="C1" s="4"/>
      <c r="D1" s="2"/>
      <c r="F1" s="44"/>
      <c r="G1" s="4" t="s">
        <v>155</v>
      </c>
      <c r="K1" s="134" t="s">
        <v>120</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188"/>
      <c r="I4" s="35"/>
      <c r="J4" s="206"/>
      <c r="K4" s="39"/>
      <c r="M4" s="297"/>
    </row>
    <row r="5" spans="1:13" ht="22.5" customHeight="1" x14ac:dyDescent="0.25">
      <c r="A5" s="327"/>
      <c r="B5" s="328"/>
      <c r="C5" s="334"/>
      <c r="D5" s="335"/>
      <c r="E5" s="49"/>
      <c r="F5" s="10"/>
      <c r="G5" s="164"/>
      <c r="H5" s="220"/>
      <c r="I5" s="9"/>
      <c r="J5" s="194"/>
      <c r="K5" s="38"/>
      <c r="M5" s="297"/>
    </row>
    <row r="6" spans="1:13" ht="22.5" customHeight="1" x14ac:dyDescent="0.25">
      <c r="A6" s="327"/>
      <c r="B6" s="328"/>
      <c r="C6" s="334"/>
      <c r="D6" s="335"/>
      <c r="E6" s="49"/>
      <c r="F6" s="9"/>
      <c r="G6" s="164"/>
      <c r="H6" s="220"/>
      <c r="I6" s="9"/>
      <c r="J6" s="194"/>
      <c r="K6" s="38"/>
      <c r="M6" s="297"/>
    </row>
    <row r="7" spans="1:13" ht="22.5" customHeight="1" x14ac:dyDescent="0.25">
      <c r="A7" s="327"/>
      <c r="B7" s="328"/>
      <c r="C7" s="334"/>
      <c r="D7" s="335"/>
      <c r="E7" s="49"/>
      <c r="F7" s="10"/>
      <c r="G7" s="164"/>
      <c r="H7" s="220"/>
      <c r="I7" s="9"/>
      <c r="J7" s="194"/>
      <c r="K7" s="38"/>
      <c r="M7" s="297"/>
    </row>
    <row r="8" spans="1:13" ht="22.5" customHeight="1" x14ac:dyDescent="0.25">
      <c r="A8" s="327"/>
      <c r="B8" s="328"/>
      <c r="C8" s="334"/>
      <c r="D8" s="335"/>
      <c r="E8" s="49"/>
      <c r="F8" s="207"/>
      <c r="G8" s="164"/>
      <c r="H8" s="220"/>
      <c r="I8" s="9"/>
      <c r="J8" s="194"/>
      <c r="K8" s="38"/>
      <c r="M8" s="297"/>
    </row>
    <row r="9" spans="1:13" ht="22.5" customHeight="1" x14ac:dyDescent="0.25">
      <c r="A9" s="327"/>
      <c r="B9" s="328"/>
      <c r="C9" s="334"/>
      <c r="D9" s="335"/>
      <c r="E9" s="49"/>
      <c r="F9" s="207"/>
      <c r="G9" s="164"/>
      <c r="H9" s="220"/>
      <c r="I9" s="9"/>
      <c r="J9" s="194"/>
      <c r="K9" s="38"/>
      <c r="M9" s="297"/>
    </row>
    <row r="10" spans="1:13" ht="22.5" customHeight="1" x14ac:dyDescent="0.25">
      <c r="A10" s="327"/>
      <c r="B10" s="328"/>
      <c r="C10" s="334"/>
      <c r="D10" s="335"/>
      <c r="E10" s="49"/>
      <c r="F10" s="207"/>
      <c r="G10" s="164"/>
      <c r="H10" s="220"/>
      <c r="I10" s="9"/>
      <c r="J10" s="194"/>
      <c r="K10" s="38"/>
      <c r="M10" s="297"/>
    </row>
    <row r="11" spans="1:13" ht="22.5" customHeight="1" x14ac:dyDescent="0.25">
      <c r="A11" s="327"/>
      <c r="B11" s="328"/>
      <c r="C11" s="334"/>
      <c r="D11" s="335"/>
      <c r="E11" s="49"/>
      <c r="F11" s="207"/>
      <c r="G11" s="164"/>
      <c r="H11" s="220"/>
      <c r="I11" s="9"/>
      <c r="J11" s="194"/>
      <c r="K11" s="38"/>
      <c r="M11" s="297"/>
    </row>
    <row r="12" spans="1:13" ht="22.5" customHeight="1" x14ac:dyDescent="0.25">
      <c r="A12" s="327"/>
      <c r="B12" s="328"/>
      <c r="C12" s="334"/>
      <c r="D12" s="335"/>
      <c r="E12" s="49"/>
      <c r="F12" s="207"/>
      <c r="G12" s="164"/>
      <c r="H12" s="220"/>
      <c r="I12" s="9"/>
      <c r="J12" s="194"/>
      <c r="K12" s="38"/>
      <c r="M12" s="297"/>
    </row>
    <row r="13" spans="1:13" ht="22.5" customHeight="1" x14ac:dyDescent="0.25">
      <c r="A13" s="327"/>
      <c r="B13" s="328"/>
      <c r="C13" s="334"/>
      <c r="D13" s="335"/>
      <c r="E13" s="49"/>
      <c r="F13" s="207"/>
      <c r="G13" s="164"/>
      <c r="H13" s="220"/>
      <c r="I13" s="9"/>
      <c r="J13" s="194"/>
      <c r="K13" s="38"/>
      <c r="M13" s="297"/>
    </row>
    <row r="14" spans="1:13" ht="22.5" customHeight="1" x14ac:dyDescent="0.25">
      <c r="A14" s="327"/>
      <c r="B14" s="328"/>
      <c r="C14" s="334"/>
      <c r="D14" s="335"/>
      <c r="E14" s="49"/>
      <c r="F14" s="207"/>
      <c r="G14" s="164"/>
      <c r="H14" s="220"/>
      <c r="I14" s="9"/>
      <c r="J14" s="194"/>
      <c r="K14" s="38"/>
      <c r="M14" s="297"/>
    </row>
    <row r="15" spans="1:13" ht="22.5" customHeight="1" x14ac:dyDescent="0.25">
      <c r="A15" s="327"/>
      <c r="B15" s="328"/>
      <c r="C15" s="334"/>
      <c r="D15" s="335"/>
      <c r="E15" s="49"/>
      <c r="F15" s="207"/>
      <c r="G15" s="164"/>
      <c r="H15" s="220"/>
      <c r="I15" s="9"/>
      <c r="J15" s="194"/>
      <c r="K15" s="38"/>
      <c r="M15" s="297"/>
    </row>
    <row r="16" spans="1:13" ht="22.5" customHeight="1" x14ac:dyDescent="0.25">
      <c r="A16" s="327"/>
      <c r="B16" s="328"/>
      <c r="C16" s="334"/>
      <c r="D16" s="335"/>
      <c r="E16" s="49"/>
      <c r="F16" s="207"/>
      <c r="G16" s="164"/>
      <c r="H16" s="220"/>
      <c r="I16" s="9"/>
      <c r="J16" s="194"/>
      <c r="K16" s="38"/>
    </row>
    <row r="17" spans="1:14" ht="22.5" customHeight="1" x14ac:dyDescent="0.25">
      <c r="A17" s="327"/>
      <c r="B17" s="328"/>
      <c r="C17" s="334"/>
      <c r="D17" s="335"/>
      <c r="E17" s="49"/>
      <c r="F17" s="9"/>
      <c r="G17" s="164"/>
      <c r="H17" s="220"/>
      <c r="I17" s="9"/>
      <c r="J17" s="194"/>
      <c r="K17" s="38"/>
    </row>
    <row r="18" spans="1:14" ht="22.5" customHeight="1" x14ac:dyDescent="0.25">
      <c r="A18" s="327"/>
      <c r="B18" s="328"/>
      <c r="C18" s="334"/>
      <c r="D18" s="335"/>
      <c r="E18" s="49"/>
      <c r="F18" s="9"/>
      <c r="G18" s="164"/>
      <c r="H18" s="220"/>
      <c r="I18" s="9"/>
      <c r="J18" s="194"/>
      <c r="K18" s="38"/>
    </row>
    <row r="19" spans="1:14" ht="22.5" customHeight="1" x14ac:dyDescent="0.25">
      <c r="A19" s="327"/>
      <c r="B19" s="328"/>
      <c r="C19" s="334"/>
      <c r="D19" s="335"/>
      <c r="E19" s="49"/>
      <c r="F19" s="9"/>
      <c r="G19" s="164"/>
      <c r="H19" s="220"/>
      <c r="I19" s="9"/>
      <c r="J19" s="194"/>
      <c r="K19" s="38"/>
    </row>
    <row r="20" spans="1:14" ht="22.5" customHeight="1" x14ac:dyDescent="0.25">
      <c r="A20" s="327"/>
      <c r="B20" s="328"/>
      <c r="C20" s="334"/>
      <c r="D20" s="335"/>
      <c r="E20" s="49"/>
      <c r="F20" s="9"/>
      <c r="G20" s="164"/>
      <c r="H20" s="220"/>
      <c r="I20" s="9"/>
      <c r="J20" s="194"/>
      <c r="K20" s="38"/>
    </row>
    <row r="21" spans="1:14" ht="22.5" customHeight="1" x14ac:dyDescent="0.25">
      <c r="A21" s="327"/>
      <c r="B21" s="328"/>
      <c r="C21" s="334"/>
      <c r="D21" s="335"/>
      <c r="E21" s="49"/>
      <c r="F21" s="10"/>
      <c r="G21" s="164"/>
      <c r="H21" s="164"/>
      <c r="I21" s="10"/>
      <c r="J21" s="11"/>
      <c r="K21" s="38"/>
    </row>
    <row r="22" spans="1:14" ht="22.5" customHeight="1" x14ac:dyDescent="0.25">
      <c r="A22" s="327"/>
      <c r="B22" s="328"/>
      <c r="C22" s="334"/>
      <c r="D22" s="335"/>
      <c r="E22" s="49"/>
      <c r="F22" s="10"/>
      <c r="G22" s="164"/>
      <c r="H22" s="220"/>
      <c r="I22" s="9"/>
      <c r="J22" s="194"/>
      <c r="K22" s="38"/>
    </row>
    <row r="23" spans="1:14" ht="22.5" customHeight="1" x14ac:dyDescent="0.25">
      <c r="A23" s="327"/>
      <c r="B23" s="328"/>
      <c r="C23" s="334"/>
      <c r="D23" s="335"/>
      <c r="E23" s="49"/>
      <c r="F23" s="9"/>
      <c r="G23" s="164"/>
      <c r="H23" s="220"/>
      <c r="I23" s="9"/>
      <c r="J23" s="194"/>
      <c r="K23" s="38"/>
    </row>
    <row r="24" spans="1:14" ht="22.5" customHeight="1" x14ac:dyDescent="0.25">
      <c r="A24" s="327"/>
      <c r="B24" s="328"/>
      <c r="C24" s="334"/>
      <c r="D24" s="335"/>
      <c r="E24" s="49"/>
      <c r="F24" s="9"/>
      <c r="G24" s="164"/>
      <c r="H24" s="220"/>
      <c r="I24" s="9"/>
      <c r="J24" s="194"/>
      <c r="K24" s="38"/>
      <c r="M24" s="18">
        <f>SUMIF(E4:E26,"立候補準備",C4:C26)</f>
        <v>0</v>
      </c>
      <c r="N24" s="63" t="s">
        <v>21</v>
      </c>
    </row>
    <row r="25" spans="1:14" ht="22.5" customHeight="1" x14ac:dyDescent="0.25">
      <c r="A25" s="327"/>
      <c r="B25" s="328"/>
      <c r="C25" s="334"/>
      <c r="D25" s="335"/>
      <c r="E25" s="49"/>
      <c r="F25" s="9"/>
      <c r="G25" s="164"/>
      <c r="H25" s="220"/>
      <c r="I25" s="9"/>
      <c r="J25" s="194"/>
      <c r="K25" s="38"/>
      <c r="M25" s="18">
        <f>SUMIF(E4:E26,"選 挙 運 動",C4:C26)</f>
        <v>0</v>
      </c>
      <c r="N25" s="63" t="s">
        <v>54</v>
      </c>
    </row>
    <row r="26" spans="1:14" ht="22.5" customHeight="1" thickBot="1" x14ac:dyDescent="0.3">
      <c r="A26" s="327"/>
      <c r="B26" s="328"/>
      <c r="C26" s="338"/>
      <c r="D26" s="339"/>
      <c r="E26" s="49"/>
      <c r="F26" s="197"/>
      <c r="G26" s="205"/>
      <c r="H26" s="221"/>
      <c r="I26" s="197"/>
      <c r="J26" s="196"/>
      <c r="K26" s="202"/>
      <c r="M26" s="18">
        <f>SUM(M24:M25)</f>
        <v>0</v>
      </c>
    </row>
    <row r="27" spans="1:14" ht="18.75" customHeight="1" thickTop="1" x14ac:dyDescent="0.25">
      <c r="A27" s="404" t="s">
        <v>22</v>
      </c>
      <c r="B27" s="405"/>
      <c r="C27" s="402">
        <f>SUM(C4:C26)</f>
        <v>0</v>
      </c>
      <c r="D27" s="403"/>
      <c r="E27" s="214"/>
      <c r="F27" s="214"/>
      <c r="G27" s="215"/>
      <c r="H27" s="216"/>
      <c r="I27" s="214"/>
      <c r="J27" s="213"/>
      <c r="K27" s="67"/>
      <c r="M27" s="57" t="str">
        <f>IF(M26=C27,"OK","NG")</f>
        <v>OK</v>
      </c>
    </row>
    <row r="28" spans="1:14" ht="18.75" customHeight="1" thickBot="1" x14ac:dyDescent="0.3">
      <c r="A28" s="133" t="s">
        <v>94</v>
      </c>
      <c r="B28" s="3" t="s">
        <v>169</v>
      </c>
      <c r="C28" s="4"/>
      <c r="D28" s="2"/>
      <c r="F28" s="44"/>
      <c r="G28" s="4" t="s">
        <v>156</v>
      </c>
      <c r="K28" s="134" t="s">
        <v>117</v>
      </c>
      <c r="M28" s="297" t="s">
        <v>49</v>
      </c>
    </row>
    <row r="29" spans="1:14" ht="15" customHeight="1" x14ac:dyDescent="0.25">
      <c r="A29" s="340" t="s">
        <v>0</v>
      </c>
      <c r="B29" s="341"/>
      <c r="C29" s="344" t="s">
        <v>100</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94"/>
      <c r="B31" s="395"/>
      <c r="C31" s="334"/>
      <c r="D31" s="335"/>
      <c r="E31" s="68"/>
      <c r="F31" s="35"/>
      <c r="G31" s="204"/>
      <c r="H31" s="188"/>
      <c r="I31" s="35"/>
      <c r="J31" s="206"/>
      <c r="K31" s="39"/>
      <c r="M31" s="297"/>
    </row>
    <row r="32" spans="1:14" ht="22.5" customHeight="1" x14ac:dyDescent="0.25">
      <c r="A32" s="327"/>
      <c r="B32" s="328"/>
      <c r="C32" s="334"/>
      <c r="D32" s="335"/>
      <c r="E32" s="49"/>
      <c r="F32" s="10"/>
      <c r="G32" s="164"/>
      <c r="H32" s="220"/>
      <c r="I32" s="9"/>
      <c r="J32" s="194"/>
      <c r="K32" s="38"/>
      <c r="M32" s="297"/>
    </row>
    <row r="33" spans="1:13" ht="22.5" customHeight="1" x14ac:dyDescent="0.25">
      <c r="A33" s="327"/>
      <c r="B33" s="328"/>
      <c r="C33" s="334"/>
      <c r="D33" s="335"/>
      <c r="E33" s="49"/>
      <c r="F33" s="9"/>
      <c r="G33" s="164"/>
      <c r="H33" s="220"/>
      <c r="I33" s="9"/>
      <c r="J33" s="194"/>
      <c r="K33" s="38"/>
      <c r="M33" s="297"/>
    </row>
    <row r="34" spans="1:13" ht="22.5" customHeight="1" x14ac:dyDescent="0.25">
      <c r="A34" s="327"/>
      <c r="B34" s="328"/>
      <c r="C34" s="334"/>
      <c r="D34" s="335"/>
      <c r="E34" s="49"/>
      <c r="F34" s="10"/>
      <c r="G34" s="164"/>
      <c r="H34" s="220"/>
      <c r="I34" s="9"/>
      <c r="J34" s="194"/>
      <c r="K34" s="38"/>
      <c r="M34" s="297"/>
    </row>
    <row r="35" spans="1:13" ht="22.5" customHeight="1" x14ac:dyDescent="0.25">
      <c r="A35" s="327"/>
      <c r="B35" s="328"/>
      <c r="C35" s="334"/>
      <c r="D35" s="335"/>
      <c r="E35" s="49"/>
      <c r="F35" s="207"/>
      <c r="G35" s="164"/>
      <c r="H35" s="220"/>
      <c r="I35" s="9"/>
      <c r="J35" s="194"/>
      <c r="K35" s="38"/>
      <c r="M35" s="297"/>
    </row>
    <row r="36" spans="1:13" ht="22.5" customHeight="1" x14ac:dyDescent="0.25">
      <c r="A36" s="327"/>
      <c r="B36" s="328"/>
      <c r="C36" s="334"/>
      <c r="D36" s="335"/>
      <c r="E36" s="49"/>
      <c r="F36" s="207"/>
      <c r="G36" s="164"/>
      <c r="H36" s="220"/>
      <c r="I36" s="9"/>
      <c r="J36" s="194"/>
      <c r="K36" s="38"/>
      <c r="M36" s="297"/>
    </row>
    <row r="37" spans="1:13" ht="22.5" customHeight="1" x14ac:dyDescent="0.25">
      <c r="A37" s="327"/>
      <c r="B37" s="328"/>
      <c r="C37" s="334"/>
      <c r="D37" s="335"/>
      <c r="E37" s="49"/>
      <c r="F37" s="207"/>
      <c r="G37" s="164"/>
      <c r="H37" s="220"/>
      <c r="I37" s="9"/>
      <c r="J37" s="194"/>
      <c r="K37" s="38"/>
      <c r="M37" s="297"/>
    </row>
    <row r="38" spans="1:13" ht="22.5" customHeight="1" x14ac:dyDescent="0.25">
      <c r="A38" s="327"/>
      <c r="B38" s="328"/>
      <c r="C38" s="334"/>
      <c r="D38" s="335"/>
      <c r="E38" s="49"/>
      <c r="F38" s="207"/>
      <c r="G38" s="164"/>
      <c r="H38" s="220"/>
      <c r="I38" s="9"/>
      <c r="J38" s="194"/>
      <c r="K38" s="38"/>
      <c r="M38" s="297"/>
    </row>
    <row r="39" spans="1:13" ht="22.5" customHeight="1" x14ac:dyDescent="0.25">
      <c r="A39" s="327"/>
      <c r="B39" s="328"/>
      <c r="C39" s="334"/>
      <c r="D39" s="335"/>
      <c r="E39" s="49"/>
      <c r="F39" s="207"/>
      <c r="G39" s="164"/>
      <c r="H39" s="220"/>
      <c r="I39" s="9"/>
      <c r="J39" s="194"/>
      <c r="K39" s="38"/>
      <c r="M39" s="297"/>
    </row>
    <row r="40" spans="1:13" ht="22.5" customHeight="1" x14ac:dyDescent="0.25">
      <c r="A40" s="327"/>
      <c r="B40" s="328"/>
      <c r="C40" s="334"/>
      <c r="D40" s="335"/>
      <c r="E40" s="49"/>
      <c r="F40" s="207"/>
      <c r="G40" s="164"/>
      <c r="H40" s="220"/>
      <c r="I40" s="9"/>
      <c r="J40" s="194"/>
      <c r="K40" s="38"/>
      <c r="M40" s="297"/>
    </row>
    <row r="41" spans="1:13" ht="22.5" customHeight="1" x14ac:dyDescent="0.25">
      <c r="A41" s="327"/>
      <c r="B41" s="328"/>
      <c r="C41" s="334"/>
      <c r="D41" s="335"/>
      <c r="E41" s="49"/>
      <c r="F41" s="207"/>
      <c r="G41" s="164"/>
      <c r="H41" s="220"/>
      <c r="I41" s="9"/>
      <c r="J41" s="194"/>
      <c r="K41" s="38"/>
      <c r="M41" s="297"/>
    </row>
    <row r="42" spans="1:13" ht="22.5" customHeight="1" x14ac:dyDescent="0.25">
      <c r="A42" s="327"/>
      <c r="B42" s="328"/>
      <c r="C42" s="334"/>
      <c r="D42" s="335"/>
      <c r="E42" s="49"/>
      <c r="F42" s="207"/>
      <c r="G42" s="164"/>
      <c r="H42" s="220"/>
      <c r="I42" s="9"/>
      <c r="J42" s="194"/>
      <c r="K42" s="38"/>
      <c r="M42" s="297"/>
    </row>
    <row r="43" spans="1:13" ht="22.5" customHeight="1" x14ac:dyDescent="0.25">
      <c r="A43" s="327"/>
      <c r="B43" s="328"/>
      <c r="C43" s="334"/>
      <c r="D43" s="335"/>
      <c r="E43" s="49"/>
      <c r="F43" s="207"/>
      <c r="G43" s="164"/>
      <c r="H43" s="220"/>
      <c r="I43" s="9"/>
      <c r="J43" s="194"/>
      <c r="K43" s="38"/>
    </row>
    <row r="44" spans="1:13" ht="22.5" customHeight="1" x14ac:dyDescent="0.25">
      <c r="A44" s="327"/>
      <c r="B44" s="328"/>
      <c r="C44" s="334"/>
      <c r="D44" s="335"/>
      <c r="E44" s="49"/>
      <c r="F44" s="9"/>
      <c r="G44" s="164"/>
      <c r="H44" s="220"/>
      <c r="I44" s="9"/>
      <c r="J44" s="194"/>
      <c r="K44" s="38"/>
    </row>
    <row r="45" spans="1:13" ht="22.5" customHeight="1" x14ac:dyDescent="0.25">
      <c r="A45" s="327"/>
      <c r="B45" s="328"/>
      <c r="C45" s="334"/>
      <c r="D45" s="335"/>
      <c r="E45" s="49"/>
      <c r="F45" s="9"/>
      <c r="G45" s="164"/>
      <c r="H45" s="220"/>
      <c r="I45" s="9"/>
      <c r="J45" s="194"/>
      <c r="K45" s="38"/>
    </row>
    <row r="46" spans="1:13" ht="22.5" customHeight="1" x14ac:dyDescent="0.25">
      <c r="A46" s="327"/>
      <c r="B46" s="328"/>
      <c r="C46" s="334"/>
      <c r="D46" s="335"/>
      <c r="E46" s="49"/>
      <c r="F46" s="9"/>
      <c r="G46" s="164"/>
      <c r="H46" s="220"/>
      <c r="I46" s="9"/>
      <c r="J46" s="194"/>
      <c r="K46" s="38"/>
    </row>
    <row r="47" spans="1:13" ht="22.5" customHeight="1" x14ac:dyDescent="0.25">
      <c r="A47" s="327"/>
      <c r="B47" s="328"/>
      <c r="C47" s="334"/>
      <c r="D47" s="335"/>
      <c r="E47" s="49"/>
      <c r="F47" s="9"/>
      <c r="G47" s="164"/>
      <c r="H47" s="220"/>
      <c r="I47" s="9"/>
      <c r="J47" s="194"/>
      <c r="K47" s="38"/>
    </row>
    <row r="48" spans="1:13" ht="22.5" customHeight="1" x14ac:dyDescent="0.25">
      <c r="A48" s="327"/>
      <c r="B48" s="328"/>
      <c r="C48" s="334"/>
      <c r="D48" s="335"/>
      <c r="E48" s="49"/>
      <c r="F48" s="10"/>
      <c r="G48" s="164"/>
      <c r="H48" s="164"/>
      <c r="I48" s="10"/>
      <c r="J48" s="11"/>
      <c r="K48" s="38"/>
    </row>
    <row r="49" spans="1:13" ht="22.5" customHeight="1" x14ac:dyDescent="0.25">
      <c r="A49" s="327"/>
      <c r="B49" s="328"/>
      <c r="C49" s="334"/>
      <c r="D49" s="335"/>
      <c r="E49" s="49"/>
      <c r="F49" s="10"/>
      <c r="G49" s="164"/>
      <c r="H49" s="220"/>
      <c r="I49" s="9"/>
      <c r="J49" s="194"/>
      <c r="K49" s="38"/>
    </row>
    <row r="50" spans="1:13" ht="22.5" customHeight="1" x14ac:dyDescent="0.25">
      <c r="A50" s="327"/>
      <c r="B50" s="328"/>
      <c r="C50" s="334"/>
      <c r="D50" s="335"/>
      <c r="E50" s="49"/>
      <c r="F50" s="9"/>
      <c r="G50" s="164"/>
      <c r="H50" s="220"/>
      <c r="I50" s="9"/>
      <c r="J50" s="194"/>
      <c r="K50" s="38"/>
    </row>
    <row r="51" spans="1:13" ht="22.5" customHeight="1" x14ac:dyDescent="0.25">
      <c r="A51" s="327"/>
      <c r="B51" s="328"/>
      <c r="C51" s="334"/>
      <c r="D51" s="335"/>
      <c r="E51" s="49"/>
      <c r="F51" s="9"/>
      <c r="G51" s="164"/>
      <c r="H51" s="220"/>
      <c r="I51" s="9"/>
      <c r="J51" s="194"/>
      <c r="K51" s="38"/>
      <c r="M51" s="18">
        <f>SUMIF(E31:E53,"立候補準備",C31:C53)</f>
        <v>0</v>
      </c>
    </row>
    <row r="52" spans="1:13" ht="22.5" customHeight="1" x14ac:dyDescent="0.25">
      <c r="A52" s="327"/>
      <c r="B52" s="328"/>
      <c r="C52" s="334"/>
      <c r="D52" s="335"/>
      <c r="E52" s="49"/>
      <c r="F52" s="9"/>
      <c r="G52" s="164"/>
      <c r="H52" s="220"/>
      <c r="I52" s="9"/>
      <c r="J52" s="194"/>
      <c r="K52" s="38"/>
      <c r="M52" s="18">
        <f>SUMIF(E31:E53,"選 挙 運 動",C31:C53)</f>
        <v>0</v>
      </c>
    </row>
    <row r="53" spans="1:13" ht="22.5" customHeight="1" thickBot="1" x14ac:dyDescent="0.3">
      <c r="A53" s="327"/>
      <c r="B53" s="328"/>
      <c r="C53" s="338"/>
      <c r="D53" s="339"/>
      <c r="E53" s="49"/>
      <c r="F53" s="197"/>
      <c r="G53" s="205"/>
      <c r="H53" s="221"/>
      <c r="I53" s="197"/>
      <c r="J53" s="196"/>
      <c r="K53" s="202"/>
      <c r="M53" s="18">
        <f>SUM(M51:M52)</f>
        <v>0</v>
      </c>
    </row>
    <row r="54" spans="1:13" ht="18.75" customHeight="1" thickTop="1" x14ac:dyDescent="0.25">
      <c r="A54" s="404" t="s">
        <v>22</v>
      </c>
      <c r="B54" s="405"/>
      <c r="C54" s="402">
        <f>SUM(C31:C53)</f>
        <v>0</v>
      </c>
      <c r="D54" s="403"/>
      <c r="E54" s="214"/>
      <c r="F54" s="214"/>
      <c r="G54" s="215"/>
      <c r="H54" s="216"/>
      <c r="I54" s="214"/>
      <c r="J54" s="213"/>
      <c r="K54" s="67"/>
      <c r="M54" s="57" t="str">
        <f>IF(M53=C54,"OK","NG")</f>
        <v>OK</v>
      </c>
    </row>
    <row r="55" spans="1:13" ht="18.75" customHeight="1" thickBot="1" x14ac:dyDescent="0.3">
      <c r="A55" s="133" t="s">
        <v>94</v>
      </c>
      <c r="B55" s="3" t="s">
        <v>169</v>
      </c>
      <c r="C55" s="4"/>
      <c r="D55" s="2"/>
      <c r="F55" s="44"/>
      <c r="G55" s="4" t="s">
        <v>157</v>
      </c>
      <c r="K55" s="134" t="s">
        <v>117</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94"/>
      <c r="B58" s="395"/>
      <c r="C58" s="334"/>
      <c r="D58" s="335"/>
      <c r="E58" s="68"/>
      <c r="F58" s="35"/>
      <c r="G58" s="204"/>
      <c r="H58" s="188"/>
      <c r="I58" s="35"/>
      <c r="J58" s="206"/>
      <c r="K58" s="39"/>
      <c r="M58" s="297"/>
    </row>
    <row r="59" spans="1:13" ht="22.5" customHeight="1" x14ac:dyDescent="0.25">
      <c r="A59" s="327"/>
      <c r="B59" s="328"/>
      <c r="C59" s="334"/>
      <c r="D59" s="335"/>
      <c r="E59" s="49"/>
      <c r="F59" s="10"/>
      <c r="G59" s="164"/>
      <c r="H59" s="220"/>
      <c r="I59" s="9"/>
      <c r="J59" s="194"/>
      <c r="K59" s="38"/>
      <c r="M59" s="297"/>
    </row>
    <row r="60" spans="1:13" ht="22.5" customHeight="1" x14ac:dyDescent="0.25">
      <c r="A60" s="327"/>
      <c r="B60" s="328"/>
      <c r="C60" s="334"/>
      <c r="D60" s="335"/>
      <c r="E60" s="49"/>
      <c r="F60" s="9"/>
      <c r="G60" s="164"/>
      <c r="H60" s="220"/>
      <c r="I60" s="9"/>
      <c r="J60" s="194"/>
      <c r="K60" s="38"/>
      <c r="M60" s="297"/>
    </row>
    <row r="61" spans="1:13" ht="22.5" customHeight="1" x14ac:dyDescent="0.25">
      <c r="A61" s="327"/>
      <c r="B61" s="328"/>
      <c r="C61" s="334"/>
      <c r="D61" s="335"/>
      <c r="E61" s="49"/>
      <c r="F61" s="10"/>
      <c r="G61" s="164"/>
      <c r="H61" s="220"/>
      <c r="I61" s="9"/>
      <c r="J61" s="194"/>
      <c r="K61" s="38"/>
      <c r="M61" s="297"/>
    </row>
    <row r="62" spans="1:13" ht="22.5" customHeight="1" x14ac:dyDescent="0.25">
      <c r="A62" s="327"/>
      <c r="B62" s="328"/>
      <c r="C62" s="334"/>
      <c r="D62" s="335"/>
      <c r="E62" s="49"/>
      <c r="F62" s="207"/>
      <c r="G62" s="164"/>
      <c r="H62" s="220"/>
      <c r="I62" s="9"/>
      <c r="J62" s="194"/>
      <c r="K62" s="38"/>
      <c r="M62" s="297"/>
    </row>
    <row r="63" spans="1:13" ht="22.5" customHeight="1" x14ac:dyDescent="0.25">
      <c r="A63" s="327"/>
      <c r="B63" s="328"/>
      <c r="C63" s="334"/>
      <c r="D63" s="335"/>
      <c r="E63" s="49"/>
      <c r="F63" s="207"/>
      <c r="G63" s="164"/>
      <c r="H63" s="220"/>
      <c r="I63" s="9"/>
      <c r="J63" s="194"/>
      <c r="K63" s="38"/>
      <c r="M63" s="297"/>
    </row>
    <row r="64" spans="1:13" ht="22.5" customHeight="1" x14ac:dyDescent="0.25">
      <c r="A64" s="327"/>
      <c r="B64" s="328"/>
      <c r="C64" s="334"/>
      <c r="D64" s="335"/>
      <c r="E64" s="49"/>
      <c r="F64" s="207"/>
      <c r="G64" s="164"/>
      <c r="H64" s="220"/>
      <c r="I64" s="9"/>
      <c r="J64" s="194"/>
      <c r="K64" s="38"/>
      <c r="M64" s="297"/>
    </row>
    <row r="65" spans="1:13" ht="22.5" customHeight="1" x14ac:dyDescent="0.25">
      <c r="A65" s="327"/>
      <c r="B65" s="328"/>
      <c r="C65" s="334"/>
      <c r="D65" s="335"/>
      <c r="E65" s="49"/>
      <c r="F65" s="207"/>
      <c r="G65" s="164"/>
      <c r="H65" s="220"/>
      <c r="I65" s="9"/>
      <c r="J65" s="194"/>
      <c r="K65" s="38"/>
      <c r="M65" s="297"/>
    </row>
    <row r="66" spans="1:13" ht="22.5" customHeight="1" x14ac:dyDescent="0.25">
      <c r="A66" s="327"/>
      <c r="B66" s="328"/>
      <c r="C66" s="334"/>
      <c r="D66" s="335"/>
      <c r="E66" s="49"/>
      <c r="F66" s="207"/>
      <c r="G66" s="164"/>
      <c r="H66" s="220"/>
      <c r="I66" s="9"/>
      <c r="J66" s="194"/>
      <c r="K66" s="38"/>
      <c r="M66" s="297"/>
    </row>
    <row r="67" spans="1:13" ht="22.5" customHeight="1" x14ac:dyDescent="0.25">
      <c r="A67" s="327"/>
      <c r="B67" s="328"/>
      <c r="C67" s="334"/>
      <c r="D67" s="335"/>
      <c r="E67" s="49"/>
      <c r="F67" s="207"/>
      <c r="G67" s="164"/>
      <c r="H67" s="220"/>
      <c r="I67" s="9"/>
      <c r="J67" s="194"/>
      <c r="K67" s="38"/>
      <c r="M67" s="297"/>
    </row>
    <row r="68" spans="1:13" ht="22.5" customHeight="1" x14ac:dyDescent="0.25">
      <c r="A68" s="327"/>
      <c r="B68" s="328"/>
      <c r="C68" s="334"/>
      <c r="D68" s="335"/>
      <c r="E68" s="49"/>
      <c r="F68" s="207"/>
      <c r="G68" s="164"/>
      <c r="H68" s="220"/>
      <c r="I68" s="9"/>
      <c r="J68" s="194"/>
      <c r="K68" s="38"/>
      <c r="M68" s="297"/>
    </row>
    <row r="69" spans="1:13" ht="22.5" customHeight="1" x14ac:dyDescent="0.25">
      <c r="A69" s="327"/>
      <c r="B69" s="328"/>
      <c r="C69" s="334"/>
      <c r="D69" s="335"/>
      <c r="E69" s="49"/>
      <c r="F69" s="207"/>
      <c r="G69" s="164"/>
      <c r="H69" s="220"/>
      <c r="I69" s="9"/>
      <c r="J69" s="194"/>
      <c r="K69" s="38"/>
      <c r="M69" s="297"/>
    </row>
    <row r="70" spans="1:13" ht="22.5" customHeight="1" x14ac:dyDescent="0.25">
      <c r="A70" s="327"/>
      <c r="B70" s="328"/>
      <c r="C70" s="334"/>
      <c r="D70" s="335"/>
      <c r="E70" s="49"/>
      <c r="F70" s="207"/>
      <c r="G70" s="164"/>
      <c r="H70" s="220"/>
      <c r="I70" s="9"/>
      <c r="J70" s="194"/>
      <c r="K70" s="38"/>
    </row>
    <row r="71" spans="1:13" ht="22.5" customHeight="1" x14ac:dyDescent="0.25">
      <c r="A71" s="327"/>
      <c r="B71" s="328"/>
      <c r="C71" s="334"/>
      <c r="D71" s="335"/>
      <c r="E71" s="49"/>
      <c r="F71" s="9"/>
      <c r="G71" s="164"/>
      <c r="H71" s="220"/>
      <c r="I71" s="9"/>
      <c r="J71" s="194"/>
      <c r="K71" s="38"/>
    </row>
    <row r="72" spans="1:13" ht="22.5" customHeight="1" x14ac:dyDescent="0.25">
      <c r="A72" s="327"/>
      <c r="B72" s="328"/>
      <c r="C72" s="334"/>
      <c r="D72" s="335"/>
      <c r="E72" s="49"/>
      <c r="F72" s="9"/>
      <c r="G72" s="164"/>
      <c r="H72" s="220"/>
      <c r="I72" s="9"/>
      <c r="J72" s="194"/>
      <c r="K72" s="38"/>
    </row>
    <row r="73" spans="1:13" ht="22.5" customHeight="1" x14ac:dyDescent="0.25">
      <c r="A73" s="327"/>
      <c r="B73" s="328"/>
      <c r="C73" s="334"/>
      <c r="D73" s="335"/>
      <c r="E73" s="49"/>
      <c r="F73" s="9"/>
      <c r="G73" s="164"/>
      <c r="H73" s="220"/>
      <c r="I73" s="9"/>
      <c r="J73" s="194"/>
      <c r="K73" s="38"/>
    </row>
    <row r="74" spans="1:13" ht="22.5" customHeight="1" x14ac:dyDescent="0.25">
      <c r="A74" s="327"/>
      <c r="B74" s="328"/>
      <c r="C74" s="334"/>
      <c r="D74" s="335"/>
      <c r="E74" s="49"/>
      <c r="F74" s="9"/>
      <c r="G74" s="164"/>
      <c r="H74" s="220"/>
      <c r="I74" s="9"/>
      <c r="J74" s="194"/>
      <c r="K74" s="38"/>
    </row>
    <row r="75" spans="1:13" ht="22.5" customHeight="1" x14ac:dyDescent="0.25">
      <c r="A75" s="327"/>
      <c r="B75" s="328"/>
      <c r="C75" s="334"/>
      <c r="D75" s="335"/>
      <c r="E75" s="49"/>
      <c r="F75" s="10"/>
      <c r="G75" s="164"/>
      <c r="H75" s="164"/>
      <c r="I75" s="10"/>
      <c r="J75" s="11"/>
      <c r="K75" s="38"/>
    </row>
    <row r="76" spans="1:13" ht="22.5" customHeight="1" x14ac:dyDescent="0.25">
      <c r="A76" s="327"/>
      <c r="B76" s="328"/>
      <c r="C76" s="334"/>
      <c r="D76" s="335"/>
      <c r="E76" s="49"/>
      <c r="F76" s="10"/>
      <c r="G76" s="164"/>
      <c r="H76" s="220"/>
      <c r="I76" s="9"/>
      <c r="J76" s="194"/>
      <c r="K76" s="38"/>
    </row>
    <row r="77" spans="1:13" ht="22.5" customHeight="1" x14ac:dyDescent="0.25">
      <c r="A77" s="327"/>
      <c r="B77" s="328"/>
      <c r="C77" s="334"/>
      <c r="D77" s="335"/>
      <c r="E77" s="49"/>
      <c r="F77" s="9"/>
      <c r="G77" s="164"/>
      <c r="H77" s="220"/>
      <c r="I77" s="9"/>
      <c r="J77" s="194"/>
      <c r="K77" s="38"/>
    </row>
    <row r="78" spans="1:13" ht="22.5" customHeight="1" x14ac:dyDescent="0.25">
      <c r="A78" s="327"/>
      <c r="B78" s="328"/>
      <c r="C78" s="334"/>
      <c r="D78" s="335"/>
      <c r="E78" s="49"/>
      <c r="F78" s="9"/>
      <c r="G78" s="164"/>
      <c r="H78" s="220"/>
      <c r="I78" s="9"/>
      <c r="J78" s="194"/>
      <c r="K78" s="38"/>
      <c r="M78" s="18">
        <f>SUMIF(E58:E80,"立候補準備",C58:C80)</f>
        <v>0</v>
      </c>
    </row>
    <row r="79" spans="1:13" ht="22.5" customHeight="1" x14ac:dyDescent="0.25">
      <c r="A79" s="327"/>
      <c r="B79" s="328"/>
      <c r="C79" s="334"/>
      <c r="D79" s="335"/>
      <c r="E79" s="49"/>
      <c r="F79" s="9"/>
      <c r="G79" s="164"/>
      <c r="H79" s="220"/>
      <c r="I79" s="9"/>
      <c r="J79" s="194"/>
      <c r="K79" s="38"/>
      <c r="M79" s="18">
        <f>SUMIF(E58:E80,"選 挙 運 動",C58:C80)</f>
        <v>0</v>
      </c>
    </row>
    <row r="80" spans="1:13" ht="22.5" customHeight="1" thickBot="1" x14ac:dyDescent="0.3">
      <c r="A80" s="327"/>
      <c r="B80" s="328"/>
      <c r="C80" s="338"/>
      <c r="D80" s="339"/>
      <c r="E80" s="49"/>
      <c r="F80" s="197"/>
      <c r="G80" s="205"/>
      <c r="H80" s="221"/>
      <c r="I80" s="197"/>
      <c r="J80" s="196"/>
      <c r="K80" s="202"/>
      <c r="M80" s="18">
        <f>SUM(M78:M79)</f>
        <v>0</v>
      </c>
    </row>
    <row r="81" spans="1:13" ht="18.75" customHeight="1" thickTop="1" x14ac:dyDescent="0.25">
      <c r="A81" s="404" t="s">
        <v>22</v>
      </c>
      <c r="B81" s="405"/>
      <c r="C81" s="402">
        <f>SUM(C58:C80)</f>
        <v>0</v>
      </c>
      <c r="D81" s="403"/>
      <c r="E81" s="214"/>
      <c r="F81" s="214"/>
      <c r="G81" s="215"/>
      <c r="H81" s="216"/>
      <c r="I81" s="214"/>
      <c r="J81" s="213"/>
      <c r="K81" s="67"/>
      <c r="M81" s="57" t="str">
        <f>IF(M80=C81,"OK","NG")</f>
        <v>OK</v>
      </c>
    </row>
    <row r="82" spans="1:13" ht="18.75" customHeight="1" thickBot="1" x14ac:dyDescent="0.3">
      <c r="A82" s="133" t="s">
        <v>94</v>
      </c>
      <c r="B82" s="3" t="s">
        <v>169</v>
      </c>
      <c r="C82" s="4"/>
      <c r="D82" s="2"/>
      <c r="F82" s="44"/>
      <c r="G82" s="4" t="s">
        <v>158</v>
      </c>
      <c r="K82" s="134" t="s">
        <v>117</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94"/>
      <c r="B85" s="395"/>
      <c r="C85" s="334"/>
      <c r="D85" s="335"/>
      <c r="E85" s="68"/>
      <c r="F85" s="35"/>
      <c r="G85" s="204"/>
      <c r="H85" s="188"/>
      <c r="I85" s="35"/>
      <c r="J85" s="206"/>
      <c r="K85" s="39"/>
      <c r="M85" s="297"/>
    </row>
    <row r="86" spans="1:13" ht="22.5" customHeight="1" x14ac:dyDescent="0.25">
      <c r="A86" s="327"/>
      <c r="B86" s="328"/>
      <c r="C86" s="334"/>
      <c r="D86" s="335"/>
      <c r="E86" s="49"/>
      <c r="F86" s="10"/>
      <c r="G86" s="164"/>
      <c r="H86" s="220"/>
      <c r="I86" s="9"/>
      <c r="J86" s="194"/>
      <c r="K86" s="38"/>
      <c r="M86" s="297"/>
    </row>
    <row r="87" spans="1:13" ht="22.5" customHeight="1" x14ac:dyDescent="0.25">
      <c r="A87" s="327"/>
      <c r="B87" s="328"/>
      <c r="C87" s="334"/>
      <c r="D87" s="335"/>
      <c r="E87" s="49"/>
      <c r="F87" s="9"/>
      <c r="G87" s="164"/>
      <c r="H87" s="220"/>
      <c r="I87" s="9"/>
      <c r="J87" s="194"/>
      <c r="K87" s="38"/>
      <c r="M87" s="297"/>
    </row>
    <row r="88" spans="1:13" ht="22.5" customHeight="1" x14ac:dyDescent="0.25">
      <c r="A88" s="327"/>
      <c r="B88" s="328"/>
      <c r="C88" s="334"/>
      <c r="D88" s="335"/>
      <c r="E88" s="49"/>
      <c r="F88" s="10"/>
      <c r="G88" s="164"/>
      <c r="H88" s="220"/>
      <c r="I88" s="9"/>
      <c r="J88" s="194"/>
      <c r="K88" s="38"/>
      <c r="M88" s="297"/>
    </row>
    <row r="89" spans="1:13" ht="22.5" customHeight="1" x14ac:dyDescent="0.25">
      <c r="A89" s="327"/>
      <c r="B89" s="328"/>
      <c r="C89" s="334"/>
      <c r="D89" s="335"/>
      <c r="E89" s="49"/>
      <c r="F89" s="207"/>
      <c r="G89" s="164"/>
      <c r="H89" s="220"/>
      <c r="I89" s="9"/>
      <c r="J89" s="194"/>
      <c r="K89" s="38"/>
      <c r="M89" s="297"/>
    </row>
    <row r="90" spans="1:13" ht="22.5" customHeight="1" x14ac:dyDescent="0.25">
      <c r="A90" s="327"/>
      <c r="B90" s="328"/>
      <c r="C90" s="334"/>
      <c r="D90" s="335"/>
      <c r="E90" s="49"/>
      <c r="F90" s="207"/>
      <c r="G90" s="164"/>
      <c r="H90" s="220"/>
      <c r="I90" s="9"/>
      <c r="J90" s="194"/>
      <c r="K90" s="38"/>
      <c r="M90" s="297"/>
    </row>
    <row r="91" spans="1:13" ht="22.5" customHeight="1" x14ac:dyDescent="0.25">
      <c r="A91" s="327"/>
      <c r="B91" s="328"/>
      <c r="C91" s="334"/>
      <c r="D91" s="335"/>
      <c r="E91" s="49"/>
      <c r="F91" s="207"/>
      <c r="G91" s="164"/>
      <c r="H91" s="220"/>
      <c r="I91" s="9"/>
      <c r="J91" s="194"/>
      <c r="K91" s="38"/>
      <c r="M91" s="297"/>
    </row>
    <row r="92" spans="1:13" ht="22.5" customHeight="1" x14ac:dyDescent="0.25">
      <c r="A92" s="327"/>
      <c r="B92" s="328"/>
      <c r="C92" s="334"/>
      <c r="D92" s="335"/>
      <c r="E92" s="49"/>
      <c r="F92" s="207"/>
      <c r="G92" s="164"/>
      <c r="H92" s="220"/>
      <c r="I92" s="9"/>
      <c r="J92" s="194"/>
      <c r="K92" s="38"/>
      <c r="M92" s="297"/>
    </row>
    <row r="93" spans="1:13" ht="22.5" customHeight="1" x14ac:dyDescent="0.25">
      <c r="A93" s="327"/>
      <c r="B93" s="328"/>
      <c r="C93" s="334"/>
      <c r="D93" s="335"/>
      <c r="E93" s="49"/>
      <c r="F93" s="207"/>
      <c r="G93" s="164"/>
      <c r="H93" s="220"/>
      <c r="I93" s="9"/>
      <c r="J93" s="194"/>
      <c r="K93" s="38"/>
      <c r="M93" s="297"/>
    </row>
    <row r="94" spans="1:13" ht="22.5" customHeight="1" x14ac:dyDescent="0.25">
      <c r="A94" s="327"/>
      <c r="B94" s="328"/>
      <c r="C94" s="334"/>
      <c r="D94" s="335"/>
      <c r="E94" s="49"/>
      <c r="F94" s="207"/>
      <c r="G94" s="164"/>
      <c r="H94" s="220"/>
      <c r="I94" s="9"/>
      <c r="J94" s="194"/>
      <c r="K94" s="38"/>
      <c r="M94" s="297"/>
    </row>
    <row r="95" spans="1:13" ht="22.5" customHeight="1" x14ac:dyDescent="0.25">
      <c r="A95" s="327"/>
      <c r="B95" s="328"/>
      <c r="C95" s="334"/>
      <c r="D95" s="335"/>
      <c r="E95" s="49"/>
      <c r="F95" s="207"/>
      <c r="G95" s="164"/>
      <c r="H95" s="220"/>
      <c r="I95" s="9"/>
      <c r="J95" s="194"/>
      <c r="K95" s="38"/>
      <c r="M95" s="297"/>
    </row>
    <row r="96" spans="1:13" ht="22.5" customHeight="1" x14ac:dyDescent="0.25">
      <c r="A96" s="327"/>
      <c r="B96" s="328"/>
      <c r="C96" s="334"/>
      <c r="D96" s="335"/>
      <c r="E96" s="49"/>
      <c r="F96" s="207"/>
      <c r="G96" s="164"/>
      <c r="H96" s="220"/>
      <c r="I96" s="9"/>
      <c r="J96" s="194"/>
      <c r="K96" s="38"/>
      <c r="M96" s="297"/>
    </row>
    <row r="97" spans="1:13" ht="22.5" customHeight="1" x14ac:dyDescent="0.25">
      <c r="A97" s="327"/>
      <c r="B97" s="328"/>
      <c r="C97" s="334"/>
      <c r="D97" s="335"/>
      <c r="E97" s="49"/>
      <c r="F97" s="207"/>
      <c r="G97" s="164"/>
      <c r="H97" s="220"/>
      <c r="I97" s="9"/>
      <c r="J97" s="194"/>
      <c r="K97" s="38"/>
    </row>
    <row r="98" spans="1:13" ht="22.5" customHeight="1" x14ac:dyDescent="0.25">
      <c r="A98" s="327"/>
      <c r="B98" s="328"/>
      <c r="C98" s="334"/>
      <c r="D98" s="335"/>
      <c r="E98" s="49"/>
      <c r="F98" s="9"/>
      <c r="G98" s="164"/>
      <c r="H98" s="220"/>
      <c r="I98" s="9"/>
      <c r="J98" s="194"/>
      <c r="K98" s="38"/>
    </row>
    <row r="99" spans="1:13" ht="22.5" customHeight="1" x14ac:dyDescent="0.25">
      <c r="A99" s="327"/>
      <c r="B99" s="328"/>
      <c r="C99" s="334"/>
      <c r="D99" s="335"/>
      <c r="E99" s="49"/>
      <c r="F99" s="9"/>
      <c r="G99" s="164"/>
      <c r="H99" s="220"/>
      <c r="I99" s="9"/>
      <c r="J99" s="194"/>
      <c r="K99" s="38"/>
    </row>
    <row r="100" spans="1:13" ht="22.5" customHeight="1" x14ac:dyDescent="0.25">
      <c r="A100" s="327"/>
      <c r="B100" s="328"/>
      <c r="C100" s="334"/>
      <c r="D100" s="335"/>
      <c r="E100" s="49"/>
      <c r="F100" s="9"/>
      <c r="G100" s="164"/>
      <c r="H100" s="220"/>
      <c r="I100" s="9"/>
      <c r="J100" s="194"/>
      <c r="K100" s="38"/>
    </row>
    <row r="101" spans="1:13" ht="22.5" customHeight="1" x14ac:dyDescent="0.25">
      <c r="A101" s="327"/>
      <c r="B101" s="328"/>
      <c r="C101" s="334"/>
      <c r="D101" s="335"/>
      <c r="E101" s="49"/>
      <c r="F101" s="9"/>
      <c r="G101" s="164"/>
      <c r="H101" s="220"/>
      <c r="I101" s="9"/>
      <c r="J101" s="194"/>
      <c r="K101" s="38"/>
    </row>
    <row r="102" spans="1:13" ht="22.5" customHeight="1" x14ac:dyDescent="0.25">
      <c r="A102" s="327"/>
      <c r="B102" s="328"/>
      <c r="C102" s="334"/>
      <c r="D102" s="335"/>
      <c r="E102" s="49"/>
      <c r="F102" s="10"/>
      <c r="G102" s="164"/>
      <c r="H102" s="164"/>
      <c r="I102" s="10"/>
      <c r="J102" s="11"/>
      <c r="K102" s="38"/>
    </row>
    <row r="103" spans="1:13" ht="22.5" customHeight="1" x14ac:dyDescent="0.25">
      <c r="A103" s="327"/>
      <c r="B103" s="328"/>
      <c r="C103" s="334"/>
      <c r="D103" s="335"/>
      <c r="E103" s="49"/>
      <c r="F103" s="10"/>
      <c r="G103" s="164"/>
      <c r="H103" s="220"/>
      <c r="I103" s="9"/>
      <c r="J103" s="194"/>
      <c r="K103" s="38"/>
    </row>
    <row r="104" spans="1:13" ht="22.5" customHeight="1" x14ac:dyDescent="0.25">
      <c r="A104" s="327"/>
      <c r="B104" s="328"/>
      <c r="C104" s="334"/>
      <c r="D104" s="335"/>
      <c r="E104" s="49"/>
      <c r="F104" s="9"/>
      <c r="G104" s="164"/>
      <c r="H104" s="220"/>
      <c r="I104" s="9"/>
      <c r="J104" s="194"/>
      <c r="K104" s="38"/>
    </row>
    <row r="105" spans="1:13" ht="22.5" customHeight="1" x14ac:dyDescent="0.25">
      <c r="A105" s="327"/>
      <c r="B105" s="328"/>
      <c r="C105" s="334"/>
      <c r="D105" s="335"/>
      <c r="E105" s="49"/>
      <c r="F105" s="9"/>
      <c r="G105" s="164"/>
      <c r="H105" s="220"/>
      <c r="I105" s="9"/>
      <c r="J105" s="194"/>
      <c r="K105" s="38"/>
      <c r="M105" s="18">
        <f>SUMIF(E85:E107,"立候補準備",C85:C107)</f>
        <v>0</v>
      </c>
    </row>
    <row r="106" spans="1:13" ht="22.5" customHeight="1" x14ac:dyDescent="0.25">
      <c r="A106" s="327"/>
      <c r="B106" s="328"/>
      <c r="C106" s="334"/>
      <c r="D106" s="335"/>
      <c r="E106" s="49"/>
      <c r="F106" s="9"/>
      <c r="G106" s="164"/>
      <c r="H106" s="220"/>
      <c r="I106" s="9"/>
      <c r="J106" s="194"/>
      <c r="K106" s="38"/>
      <c r="M106" s="18">
        <f>SUMIF(E85:E107,"選 挙 運 動",C85:C107)</f>
        <v>0</v>
      </c>
    </row>
    <row r="107" spans="1:13" ht="22.5" customHeight="1" thickBot="1" x14ac:dyDescent="0.3">
      <c r="A107" s="327"/>
      <c r="B107" s="328"/>
      <c r="C107" s="338"/>
      <c r="D107" s="339"/>
      <c r="E107" s="49"/>
      <c r="F107" s="197"/>
      <c r="G107" s="205"/>
      <c r="H107" s="221"/>
      <c r="I107" s="197"/>
      <c r="J107" s="196"/>
      <c r="K107" s="202"/>
      <c r="M107" s="18">
        <f>SUM(M105:M106)</f>
        <v>0</v>
      </c>
    </row>
    <row r="108" spans="1:13" ht="18.75" customHeight="1" thickTop="1" x14ac:dyDescent="0.25">
      <c r="A108" s="404" t="s">
        <v>22</v>
      </c>
      <c r="B108" s="405"/>
      <c r="C108" s="402">
        <f>SUM(C85:C107)</f>
        <v>0</v>
      </c>
      <c r="D108" s="403"/>
      <c r="E108" s="214"/>
      <c r="F108" s="214"/>
      <c r="G108" s="215"/>
      <c r="H108" s="216"/>
      <c r="I108" s="214"/>
      <c r="J108" s="213"/>
      <c r="K108" s="67"/>
      <c r="M108" s="57" t="str">
        <f>IF(M107=C108,"OK","NG")</f>
        <v>OK</v>
      </c>
    </row>
  </sheetData>
  <mergeCells count="224">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E83:E84"/>
    <mergeCell ref="F83:F84"/>
    <mergeCell ref="G83:I83"/>
    <mergeCell ref="J83:J84"/>
    <mergeCell ref="K83:K84"/>
    <mergeCell ref="A85:B85"/>
    <mergeCell ref="A86:B86"/>
    <mergeCell ref="A87:B87"/>
    <mergeCell ref="A88:B88"/>
    <mergeCell ref="A91:B91"/>
    <mergeCell ref="A92:B92"/>
    <mergeCell ref="A93:B93"/>
    <mergeCell ref="A94:B94"/>
    <mergeCell ref="A95:B95"/>
    <mergeCell ref="A80:B80"/>
    <mergeCell ref="A81:B81"/>
    <mergeCell ref="A83:B84"/>
    <mergeCell ref="C83:D84"/>
    <mergeCell ref="A89:B89"/>
    <mergeCell ref="A90:B90"/>
    <mergeCell ref="C90:D90"/>
    <mergeCell ref="C91:D91"/>
    <mergeCell ref="C92:D92"/>
    <mergeCell ref="C85:D85"/>
    <mergeCell ref="C86:D86"/>
    <mergeCell ref="C87:D87"/>
    <mergeCell ref="C88:D88"/>
    <mergeCell ref="C89:D89"/>
    <mergeCell ref="A75:B75"/>
    <mergeCell ref="A76:B76"/>
    <mergeCell ref="A77:B77"/>
    <mergeCell ref="A78:B78"/>
    <mergeCell ref="A79:B79"/>
    <mergeCell ref="A70:B70"/>
    <mergeCell ref="A71:B71"/>
    <mergeCell ref="A72:B72"/>
    <mergeCell ref="A73:B73"/>
    <mergeCell ref="A74:B74"/>
    <mergeCell ref="F56:F57"/>
    <mergeCell ref="G56:I56"/>
    <mergeCell ref="J56:J57"/>
    <mergeCell ref="K56:K57"/>
    <mergeCell ref="A58:B58"/>
    <mergeCell ref="A59:B59"/>
    <mergeCell ref="A60:B60"/>
    <mergeCell ref="A61:B61"/>
    <mergeCell ref="A62:B62"/>
    <mergeCell ref="C58:D58"/>
    <mergeCell ref="C59:D59"/>
    <mergeCell ref="A65:B65"/>
    <mergeCell ref="A66:B66"/>
    <mergeCell ref="A67:B67"/>
    <mergeCell ref="A68:B68"/>
    <mergeCell ref="A69:B69"/>
    <mergeCell ref="A54:B54"/>
    <mergeCell ref="A56:B57"/>
    <mergeCell ref="C56:D57"/>
    <mergeCell ref="E56:E57"/>
    <mergeCell ref="A63:B63"/>
    <mergeCell ref="A64:B64"/>
    <mergeCell ref="C54:D54"/>
    <mergeCell ref="C68:D68"/>
    <mergeCell ref="C69:D69"/>
    <mergeCell ref="A49:B49"/>
    <mergeCell ref="A50:B50"/>
    <mergeCell ref="A51:B51"/>
    <mergeCell ref="A52:B52"/>
    <mergeCell ref="A53:B53"/>
    <mergeCell ref="A44:B44"/>
    <mergeCell ref="A45:B45"/>
    <mergeCell ref="A46:B46"/>
    <mergeCell ref="A47:B47"/>
    <mergeCell ref="A48:B48"/>
    <mergeCell ref="G29:I29"/>
    <mergeCell ref="J29:J30"/>
    <mergeCell ref="K29:K30"/>
    <mergeCell ref="A31:B31"/>
    <mergeCell ref="A32:B32"/>
    <mergeCell ref="A33:B33"/>
    <mergeCell ref="A34:B34"/>
    <mergeCell ref="A35:B35"/>
    <mergeCell ref="A36:B36"/>
    <mergeCell ref="C33:D33"/>
    <mergeCell ref="C34:D34"/>
    <mergeCell ref="C35:D35"/>
    <mergeCell ref="A39:B39"/>
    <mergeCell ref="A40:B40"/>
    <mergeCell ref="A41:B41"/>
    <mergeCell ref="A42:B42"/>
    <mergeCell ref="A43:B43"/>
    <mergeCell ref="A29:B30"/>
    <mergeCell ref="C29:D30"/>
    <mergeCell ref="E29:E30"/>
    <mergeCell ref="F29:F30"/>
    <mergeCell ref="A37:B37"/>
    <mergeCell ref="A38:B38"/>
    <mergeCell ref="C41:D41"/>
    <mergeCell ref="C42:D42"/>
    <mergeCell ref="C43:D43"/>
    <mergeCell ref="A16:B16"/>
    <mergeCell ref="A26:B26"/>
    <mergeCell ref="A27:B27"/>
    <mergeCell ref="A25:B25"/>
    <mergeCell ref="A8:B8"/>
    <mergeCell ref="A9:B9"/>
    <mergeCell ref="A10:B10"/>
    <mergeCell ref="A15:B15"/>
    <mergeCell ref="A24:B24"/>
    <mergeCell ref="A22:B22"/>
    <mergeCell ref="A23:B23"/>
    <mergeCell ref="A17:B17"/>
    <mergeCell ref="A18:B18"/>
    <mergeCell ref="A19:B19"/>
    <mergeCell ref="A20:B20"/>
    <mergeCell ref="A21:B21"/>
    <mergeCell ref="A11:B11"/>
    <mergeCell ref="A12:B12"/>
    <mergeCell ref="A13:B13"/>
    <mergeCell ref="A14:B14"/>
    <mergeCell ref="K2:K3"/>
    <mergeCell ref="A4:B4"/>
    <mergeCell ref="A5:B5"/>
    <mergeCell ref="A6:B6"/>
    <mergeCell ref="G2:I2"/>
    <mergeCell ref="J2:J3"/>
    <mergeCell ref="A7:B7"/>
    <mergeCell ref="A2:B3"/>
    <mergeCell ref="C2:D3"/>
    <mergeCell ref="E2:E3"/>
    <mergeCell ref="F2:F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6:D36"/>
    <mergeCell ref="C37:D37"/>
    <mergeCell ref="C38:D38"/>
    <mergeCell ref="C39:D39"/>
    <mergeCell ref="C40:D40"/>
    <mergeCell ref="C44:D44"/>
    <mergeCell ref="C45:D45"/>
    <mergeCell ref="C46:D46"/>
    <mergeCell ref="C47:D47"/>
    <mergeCell ref="C48:D48"/>
    <mergeCell ref="C49:D49"/>
    <mergeCell ref="C50:D50"/>
    <mergeCell ref="C51:D51"/>
    <mergeCell ref="C52:D52"/>
    <mergeCell ref="C71:D71"/>
    <mergeCell ref="C72:D72"/>
    <mergeCell ref="C73:D73"/>
    <mergeCell ref="C74:D74"/>
    <mergeCell ref="C75:D75"/>
    <mergeCell ref="C76:D76"/>
    <mergeCell ref="C77:D77"/>
    <mergeCell ref="C102:D102"/>
    <mergeCell ref="C53:D53"/>
    <mergeCell ref="C60:D60"/>
    <mergeCell ref="C61:D61"/>
    <mergeCell ref="C62:D62"/>
    <mergeCell ref="C63:D63"/>
    <mergeCell ref="C64:D64"/>
    <mergeCell ref="C65:D65"/>
    <mergeCell ref="C66:D66"/>
    <mergeCell ref="C67:D67"/>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0:D70"/>
  </mergeCells>
  <phoneticPr fontId="2"/>
  <dataValidations count="1">
    <dataValidation type="list" allowBlank="1" showInputMessage="1" showErrorMessage="1" sqref="E4:E26 E85:E107 E58:E80 E31:E53" xr:uid="{00000000-0002-0000-0D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2060"/>
  </sheetPr>
  <dimension ref="A1:N135"/>
  <sheetViews>
    <sheetView view="pageBreakPreview" zoomScale="85" zoomScaleNormal="100" zoomScaleSheetLayoutView="85" workbookViewId="0">
      <pane ySplit="3" topLeftCell="A10"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170</v>
      </c>
      <c r="C1" s="4"/>
      <c r="D1" s="2"/>
      <c r="F1" s="44"/>
      <c r="G1" s="4" t="s">
        <v>159</v>
      </c>
      <c r="K1" s="134" t="s">
        <v>121</v>
      </c>
      <c r="M1" s="297" t="s">
        <v>118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422"/>
      <c r="B4" s="423"/>
      <c r="C4" s="406"/>
      <c r="D4" s="407"/>
      <c r="E4" s="49"/>
      <c r="F4" s="9"/>
      <c r="G4" s="164"/>
      <c r="H4" s="220"/>
      <c r="I4" s="9"/>
      <c r="J4" s="194"/>
      <c r="K4" s="38"/>
      <c r="M4" s="297"/>
    </row>
    <row r="5" spans="1:13" ht="22.5" customHeight="1" x14ac:dyDescent="0.25">
      <c r="A5" s="418"/>
      <c r="B5" s="415"/>
      <c r="C5" s="406"/>
      <c r="D5" s="407"/>
      <c r="E5" s="49"/>
      <c r="F5" s="9"/>
      <c r="G5" s="164"/>
      <c r="H5" s="220"/>
      <c r="I5" s="9"/>
      <c r="J5" s="11"/>
      <c r="K5" s="37"/>
      <c r="M5" s="297"/>
    </row>
    <row r="6" spans="1:13" ht="22.5" customHeight="1" x14ac:dyDescent="0.25">
      <c r="A6" s="418"/>
      <c r="B6" s="415"/>
      <c r="C6" s="406"/>
      <c r="D6" s="407"/>
      <c r="E6" s="49"/>
      <c r="F6" s="10"/>
      <c r="G6" s="164"/>
      <c r="H6" s="220"/>
      <c r="I6" s="9"/>
      <c r="J6" s="194"/>
      <c r="K6" s="38"/>
      <c r="M6" s="297"/>
    </row>
    <row r="7" spans="1:13" ht="22.5" customHeight="1" x14ac:dyDescent="0.25">
      <c r="A7" s="418"/>
      <c r="B7" s="415"/>
      <c r="C7" s="406"/>
      <c r="D7" s="407"/>
      <c r="E7" s="49"/>
      <c r="F7" s="9"/>
      <c r="G7" s="164"/>
      <c r="H7" s="220"/>
      <c r="I7" s="9"/>
      <c r="J7" s="194"/>
      <c r="K7" s="38"/>
      <c r="M7" s="297"/>
    </row>
    <row r="8" spans="1:13" ht="22.5" customHeight="1" x14ac:dyDescent="0.25">
      <c r="A8" s="414"/>
      <c r="B8" s="415"/>
      <c r="C8" s="406"/>
      <c r="D8" s="407"/>
      <c r="E8" s="49"/>
      <c r="F8" s="10"/>
      <c r="G8" s="164"/>
      <c r="H8" s="220"/>
      <c r="I8" s="9"/>
      <c r="J8" s="194"/>
      <c r="K8" s="38"/>
      <c r="M8" s="297"/>
    </row>
    <row r="9" spans="1:13" ht="22.5" customHeight="1" x14ac:dyDescent="0.25">
      <c r="A9" s="414"/>
      <c r="B9" s="415"/>
      <c r="C9" s="406"/>
      <c r="D9" s="407"/>
      <c r="E9" s="49"/>
      <c r="F9" s="187"/>
      <c r="G9" s="164"/>
      <c r="H9" s="220"/>
      <c r="I9" s="9"/>
      <c r="J9" s="194"/>
      <c r="K9" s="38"/>
      <c r="M9" s="297"/>
    </row>
    <row r="10" spans="1:13" ht="22.5" customHeight="1" x14ac:dyDescent="0.25">
      <c r="A10" s="414"/>
      <c r="B10" s="415"/>
      <c r="C10" s="406"/>
      <c r="D10" s="407"/>
      <c r="E10" s="49"/>
      <c r="F10" s="9"/>
      <c r="G10" s="164"/>
      <c r="H10" s="220"/>
      <c r="I10" s="9"/>
      <c r="J10" s="194"/>
      <c r="K10" s="38"/>
      <c r="M10" s="297"/>
    </row>
    <row r="11" spans="1:13" ht="22.5" customHeight="1" x14ac:dyDescent="0.25">
      <c r="A11" s="414"/>
      <c r="B11" s="415"/>
      <c r="C11" s="406"/>
      <c r="D11" s="407"/>
      <c r="E11" s="49"/>
      <c r="F11" s="9"/>
      <c r="G11" s="164"/>
      <c r="H11" s="220"/>
      <c r="I11" s="9"/>
      <c r="J11" s="194"/>
      <c r="K11" s="38"/>
      <c r="M11" s="297"/>
    </row>
    <row r="12" spans="1:13" ht="22.5" customHeight="1" x14ac:dyDescent="0.25">
      <c r="A12" s="414"/>
      <c r="B12" s="415"/>
      <c r="C12" s="406"/>
      <c r="D12" s="407"/>
      <c r="E12" s="49"/>
      <c r="F12" s="9"/>
      <c r="G12" s="164"/>
      <c r="H12" s="220"/>
      <c r="I12" s="9"/>
      <c r="J12" s="194"/>
      <c r="K12" s="38"/>
      <c r="M12" s="297"/>
    </row>
    <row r="13" spans="1:13" ht="22.5" customHeight="1" x14ac:dyDescent="0.25">
      <c r="A13" s="414"/>
      <c r="B13" s="415"/>
      <c r="C13" s="406"/>
      <c r="D13" s="407"/>
      <c r="E13" s="49"/>
      <c r="F13" s="9"/>
      <c r="G13" s="164"/>
      <c r="H13" s="220"/>
      <c r="I13" s="9"/>
      <c r="J13" s="194"/>
      <c r="K13" s="38"/>
      <c r="M13" s="297"/>
    </row>
    <row r="14" spans="1:13" ht="22.5" customHeight="1" x14ac:dyDescent="0.25">
      <c r="A14" s="418"/>
      <c r="B14" s="415"/>
      <c r="C14" s="406"/>
      <c r="D14" s="407"/>
      <c r="E14" s="49"/>
      <c r="F14" s="10"/>
      <c r="G14" s="164"/>
      <c r="H14" s="164"/>
      <c r="I14" s="10"/>
      <c r="J14" s="11"/>
      <c r="K14" s="38"/>
      <c r="M14" s="297"/>
    </row>
    <row r="15" spans="1:13" ht="22.5" customHeight="1" x14ac:dyDescent="0.25">
      <c r="A15" s="418"/>
      <c r="B15" s="419"/>
      <c r="C15" s="406"/>
      <c r="D15" s="407"/>
      <c r="E15" s="49"/>
      <c r="F15" s="10"/>
      <c r="G15" s="164"/>
      <c r="H15" s="220"/>
      <c r="I15" s="9"/>
      <c r="J15" s="194"/>
      <c r="K15" s="38"/>
      <c r="M15" s="297"/>
    </row>
    <row r="16" spans="1:13" ht="22.5" customHeight="1" x14ac:dyDescent="0.25">
      <c r="A16" s="418"/>
      <c r="B16" s="419"/>
      <c r="C16" s="406"/>
      <c r="D16" s="407"/>
      <c r="E16" s="49"/>
      <c r="F16" s="10"/>
      <c r="G16" s="164"/>
      <c r="H16" s="164"/>
      <c r="I16" s="9"/>
      <c r="J16" s="194"/>
      <c r="K16" s="38"/>
      <c r="M16" s="70"/>
    </row>
    <row r="17" spans="1:14" ht="22.5" customHeight="1" x14ac:dyDescent="0.25">
      <c r="A17" s="420"/>
      <c r="B17" s="421"/>
      <c r="C17" s="406"/>
      <c r="D17" s="407"/>
      <c r="E17" s="49"/>
      <c r="F17" s="12"/>
      <c r="G17" s="165"/>
      <c r="H17" s="165"/>
      <c r="I17" s="12"/>
      <c r="J17" s="211"/>
      <c r="K17" s="186"/>
    </row>
    <row r="18" spans="1:14" ht="22.5" customHeight="1" x14ac:dyDescent="0.25">
      <c r="A18" s="420"/>
      <c r="B18" s="421"/>
      <c r="C18" s="406"/>
      <c r="D18" s="407"/>
      <c r="E18" s="49"/>
      <c r="F18" s="12"/>
      <c r="G18" s="222"/>
      <c r="H18" s="222"/>
      <c r="I18" s="12"/>
      <c r="J18" s="211"/>
      <c r="K18" s="186"/>
    </row>
    <row r="19" spans="1:14" ht="22.5" customHeight="1" x14ac:dyDescent="0.25">
      <c r="A19" s="414"/>
      <c r="B19" s="415"/>
      <c r="C19" s="406"/>
      <c r="D19" s="407"/>
      <c r="E19" s="49"/>
      <c r="F19" s="9"/>
      <c r="G19" s="164"/>
      <c r="H19" s="220"/>
      <c r="I19" s="9"/>
      <c r="J19" s="194"/>
      <c r="K19" s="38"/>
    </row>
    <row r="20" spans="1:14" ht="22.5" customHeight="1" x14ac:dyDescent="0.25">
      <c r="A20" s="414"/>
      <c r="B20" s="415"/>
      <c r="C20" s="406"/>
      <c r="D20" s="407"/>
      <c r="E20" s="49"/>
      <c r="F20" s="9"/>
      <c r="G20" s="164"/>
      <c r="H20" s="220"/>
      <c r="I20" s="9"/>
      <c r="J20" s="194"/>
      <c r="K20" s="38"/>
    </row>
    <row r="21" spans="1:14" ht="22.5" customHeight="1" x14ac:dyDescent="0.25">
      <c r="A21" s="418"/>
      <c r="B21" s="415"/>
      <c r="C21" s="406"/>
      <c r="D21" s="407"/>
      <c r="E21" s="49"/>
      <c r="F21" s="9"/>
      <c r="G21" s="164"/>
      <c r="H21" s="164"/>
      <c r="I21" s="9"/>
      <c r="J21" s="194"/>
      <c r="K21" s="38"/>
    </row>
    <row r="22" spans="1:14" ht="22.5" customHeight="1" x14ac:dyDescent="0.25">
      <c r="A22" s="414"/>
      <c r="B22" s="415"/>
      <c r="C22" s="406"/>
      <c r="D22" s="407"/>
      <c r="E22" s="49"/>
      <c r="F22" s="9"/>
      <c r="G22" s="164"/>
      <c r="H22" s="220"/>
      <c r="I22" s="9"/>
      <c r="J22" s="194"/>
      <c r="K22" s="38"/>
    </row>
    <row r="23" spans="1:14" ht="22.5" customHeight="1" x14ac:dyDescent="0.25">
      <c r="A23" s="414"/>
      <c r="B23" s="415"/>
      <c r="C23" s="406"/>
      <c r="D23" s="407"/>
      <c r="E23" s="49"/>
      <c r="F23" s="9"/>
      <c r="G23" s="164"/>
      <c r="H23" s="220"/>
      <c r="I23" s="9"/>
      <c r="J23" s="194"/>
      <c r="K23" s="38"/>
    </row>
    <row r="24" spans="1:14" ht="22.5" customHeight="1" x14ac:dyDescent="0.25">
      <c r="A24" s="418"/>
      <c r="B24" s="415"/>
      <c r="C24" s="406"/>
      <c r="D24" s="407"/>
      <c r="E24" s="49"/>
      <c r="F24" s="9"/>
      <c r="G24" s="164"/>
      <c r="H24" s="220"/>
      <c r="I24" s="9"/>
      <c r="J24" s="194"/>
      <c r="K24" s="38"/>
      <c r="M24" s="18">
        <f>SUMIF(E4:E26,"立候補準備",C4:C26)</f>
        <v>0</v>
      </c>
      <c r="N24" s="63" t="s">
        <v>21</v>
      </c>
    </row>
    <row r="25" spans="1:14" ht="22.5" customHeight="1" x14ac:dyDescent="0.25">
      <c r="A25" s="414"/>
      <c r="B25" s="415"/>
      <c r="C25" s="406"/>
      <c r="D25" s="407"/>
      <c r="E25" s="49"/>
      <c r="F25" s="9"/>
      <c r="G25" s="164"/>
      <c r="H25" s="220"/>
      <c r="I25" s="9"/>
      <c r="J25" s="194"/>
      <c r="K25" s="38"/>
      <c r="M25" s="18">
        <f>SUMIF(E4:E26,"選 挙 運 動",C4:C26)</f>
        <v>0</v>
      </c>
      <c r="N25" s="63" t="s">
        <v>54</v>
      </c>
    </row>
    <row r="26" spans="1:14" ht="22.5" customHeight="1" thickBot="1" x14ac:dyDescent="0.3">
      <c r="A26" s="416"/>
      <c r="B26" s="417"/>
      <c r="C26" s="338"/>
      <c r="D26" s="339"/>
      <c r="E26" s="49"/>
      <c r="F26" s="197"/>
      <c r="G26" s="205"/>
      <c r="H26" s="221"/>
      <c r="I26" s="197"/>
      <c r="J26" s="196"/>
      <c r="K26" s="202"/>
      <c r="M26" s="18">
        <f>SUM(M24:M25)</f>
        <v>0</v>
      </c>
    </row>
    <row r="27" spans="1:14" ht="18.75" customHeight="1" thickTop="1" x14ac:dyDescent="0.25">
      <c r="A27" s="404" t="s">
        <v>22</v>
      </c>
      <c r="B27" s="405"/>
      <c r="C27" s="402">
        <f>SUM(C4:C26)</f>
        <v>0</v>
      </c>
      <c r="D27" s="403"/>
      <c r="E27" s="136" t="s">
        <v>122</v>
      </c>
      <c r="F27" s="208"/>
      <c r="G27" s="209"/>
      <c r="H27" s="210"/>
      <c r="I27" s="208"/>
      <c r="J27" s="136"/>
      <c r="K27" s="104"/>
      <c r="M27" s="57" t="str">
        <f>IF(M26=C27,"OK","NG")</f>
        <v>OK</v>
      </c>
    </row>
    <row r="28" spans="1:14" ht="18.75" customHeight="1" thickBot="1" x14ac:dyDescent="0.3">
      <c r="A28" s="133" t="s">
        <v>94</v>
      </c>
      <c r="B28" s="3" t="s">
        <v>170</v>
      </c>
      <c r="C28" s="4"/>
      <c r="D28" s="2"/>
      <c r="F28" s="44"/>
      <c r="G28" s="4" t="s">
        <v>160</v>
      </c>
      <c r="K28" s="134" t="s">
        <v>121</v>
      </c>
      <c r="M28" s="297" t="s">
        <v>52</v>
      </c>
    </row>
    <row r="29" spans="1:14" ht="15" customHeight="1" x14ac:dyDescent="0.25">
      <c r="A29" s="340" t="s">
        <v>0</v>
      </c>
      <c r="B29" s="341"/>
      <c r="C29" s="344" t="s">
        <v>100</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422"/>
      <c r="B31" s="423"/>
      <c r="C31" s="408"/>
      <c r="D31" s="409"/>
      <c r="E31" s="49"/>
      <c r="F31" s="9"/>
      <c r="G31" s="164"/>
      <c r="H31" s="220"/>
      <c r="I31" s="9"/>
      <c r="J31" s="194"/>
      <c r="K31" s="38"/>
      <c r="M31" s="297"/>
    </row>
    <row r="32" spans="1:14" ht="22.5" customHeight="1" x14ac:dyDescent="0.25">
      <c r="A32" s="418"/>
      <c r="B32" s="415"/>
      <c r="C32" s="408"/>
      <c r="D32" s="409"/>
      <c r="E32" s="49"/>
      <c r="F32" s="9"/>
      <c r="G32" s="164"/>
      <c r="H32" s="220"/>
      <c r="I32" s="9"/>
      <c r="J32" s="11"/>
      <c r="K32" s="37"/>
      <c r="M32" s="297"/>
    </row>
    <row r="33" spans="1:13" ht="22.5" customHeight="1" x14ac:dyDescent="0.25">
      <c r="A33" s="418"/>
      <c r="B33" s="415"/>
      <c r="C33" s="408"/>
      <c r="D33" s="409"/>
      <c r="E33" s="49"/>
      <c r="F33" s="10"/>
      <c r="G33" s="164"/>
      <c r="H33" s="220"/>
      <c r="I33" s="9"/>
      <c r="J33" s="194"/>
      <c r="K33" s="38"/>
      <c r="M33" s="297"/>
    </row>
    <row r="34" spans="1:13" ht="22.5" customHeight="1" x14ac:dyDescent="0.25">
      <c r="A34" s="418"/>
      <c r="B34" s="415"/>
      <c r="C34" s="408"/>
      <c r="D34" s="409"/>
      <c r="E34" s="49"/>
      <c r="F34" s="9"/>
      <c r="G34" s="164"/>
      <c r="H34" s="220"/>
      <c r="I34" s="9"/>
      <c r="J34" s="194"/>
      <c r="K34" s="38"/>
      <c r="M34" s="297"/>
    </row>
    <row r="35" spans="1:13" ht="22.5" customHeight="1" x14ac:dyDescent="0.25">
      <c r="A35" s="414"/>
      <c r="B35" s="415"/>
      <c r="C35" s="408"/>
      <c r="D35" s="409"/>
      <c r="E35" s="49"/>
      <c r="F35" s="10"/>
      <c r="G35" s="164"/>
      <c r="H35" s="220"/>
      <c r="I35" s="9"/>
      <c r="J35" s="194"/>
      <c r="K35" s="38"/>
      <c r="M35" s="297"/>
    </row>
    <row r="36" spans="1:13" ht="22.5" customHeight="1" x14ac:dyDescent="0.25">
      <c r="A36" s="414"/>
      <c r="B36" s="415"/>
      <c r="C36" s="408"/>
      <c r="D36" s="409"/>
      <c r="E36" s="49"/>
      <c r="F36" s="187"/>
      <c r="G36" s="164"/>
      <c r="H36" s="220"/>
      <c r="I36" s="9"/>
      <c r="J36" s="194"/>
      <c r="K36" s="38"/>
      <c r="M36" s="297"/>
    </row>
    <row r="37" spans="1:13" ht="22.5" customHeight="1" x14ac:dyDescent="0.25">
      <c r="A37" s="414"/>
      <c r="B37" s="415"/>
      <c r="C37" s="408"/>
      <c r="D37" s="409"/>
      <c r="E37" s="49"/>
      <c r="F37" s="9"/>
      <c r="G37" s="164"/>
      <c r="H37" s="220"/>
      <c r="I37" s="9"/>
      <c r="J37" s="194"/>
      <c r="K37" s="38"/>
      <c r="M37" s="297"/>
    </row>
    <row r="38" spans="1:13" ht="22.5" customHeight="1" x14ac:dyDescent="0.25">
      <c r="A38" s="414"/>
      <c r="B38" s="415"/>
      <c r="C38" s="408"/>
      <c r="D38" s="409"/>
      <c r="E38" s="49"/>
      <c r="F38" s="9"/>
      <c r="G38" s="164"/>
      <c r="H38" s="220"/>
      <c r="I38" s="9"/>
      <c r="J38" s="194"/>
      <c r="K38" s="38"/>
      <c r="M38" s="297"/>
    </row>
    <row r="39" spans="1:13" ht="22.5" customHeight="1" x14ac:dyDescent="0.25">
      <c r="A39" s="414"/>
      <c r="B39" s="415"/>
      <c r="C39" s="408"/>
      <c r="D39" s="409"/>
      <c r="E39" s="49"/>
      <c r="F39" s="9"/>
      <c r="G39" s="164"/>
      <c r="H39" s="220"/>
      <c r="I39" s="9"/>
      <c r="J39" s="194"/>
      <c r="K39" s="38"/>
      <c r="M39" s="297"/>
    </row>
    <row r="40" spans="1:13" ht="22.5" customHeight="1" x14ac:dyDescent="0.25">
      <c r="A40" s="414"/>
      <c r="B40" s="415"/>
      <c r="C40" s="408"/>
      <c r="D40" s="409"/>
      <c r="E40" s="49"/>
      <c r="F40" s="9"/>
      <c r="G40" s="164"/>
      <c r="H40" s="220"/>
      <c r="I40" s="9"/>
      <c r="J40" s="194"/>
      <c r="K40" s="38"/>
      <c r="M40" s="297"/>
    </row>
    <row r="41" spans="1:13" ht="22.5" customHeight="1" x14ac:dyDescent="0.25">
      <c r="A41" s="418"/>
      <c r="B41" s="415"/>
      <c r="C41" s="408"/>
      <c r="D41" s="409"/>
      <c r="E41" s="49"/>
      <c r="F41" s="10"/>
      <c r="G41" s="164"/>
      <c r="H41" s="164"/>
      <c r="I41" s="10"/>
      <c r="J41" s="11"/>
      <c r="K41" s="38"/>
      <c r="M41" s="297"/>
    </row>
    <row r="42" spans="1:13" ht="22.5" customHeight="1" x14ac:dyDescent="0.25">
      <c r="A42" s="418"/>
      <c r="B42" s="419"/>
      <c r="C42" s="408"/>
      <c r="D42" s="409"/>
      <c r="E42" s="49"/>
      <c r="F42" s="10"/>
      <c r="G42" s="164"/>
      <c r="H42" s="220"/>
      <c r="I42" s="9"/>
      <c r="J42" s="194"/>
      <c r="K42" s="38"/>
      <c r="M42" s="297"/>
    </row>
    <row r="43" spans="1:13" ht="22.5" customHeight="1" x14ac:dyDescent="0.25">
      <c r="A43" s="418"/>
      <c r="B43" s="419"/>
      <c r="C43" s="408"/>
      <c r="D43" s="409"/>
      <c r="E43" s="49"/>
      <c r="F43" s="10"/>
      <c r="G43" s="164"/>
      <c r="H43" s="164"/>
      <c r="I43" s="9"/>
      <c r="J43" s="194"/>
      <c r="K43" s="38"/>
      <c r="M43" s="70"/>
    </row>
    <row r="44" spans="1:13" ht="22.5" customHeight="1" x14ac:dyDescent="0.25">
      <c r="A44" s="420"/>
      <c r="B44" s="421"/>
      <c r="C44" s="408"/>
      <c r="D44" s="409"/>
      <c r="E44" s="49"/>
      <c r="F44" s="12"/>
      <c r="G44" s="165"/>
      <c r="H44" s="165"/>
      <c r="I44" s="12"/>
      <c r="J44" s="211"/>
      <c r="K44" s="186"/>
    </row>
    <row r="45" spans="1:13" ht="22.5" customHeight="1" x14ac:dyDescent="0.25">
      <c r="A45" s="420"/>
      <c r="B45" s="421"/>
      <c r="C45" s="408"/>
      <c r="D45" s="409"/>
      <c r="E45" s="49"/>
      <c r="F45" s="12"/>
      <c r="G45" s="165"/>
      <c r="H45" s="165"/>
      <c r="I45" s="12"/>
      <c r="J45" s="211"/>
      <c r="K45" s="186"/>
    </row>
    <row r="46" spans="1:13" ht="22.5" customHeight="1" x14ac:dyDescent="0.25">
      <c r="A46" s="420"/>
      <c r="B46" s="421"/>
      <c r="C46" s="408"/>
      <c r="D46" s="409"/>
      <c r="E46" s="49"/>
      <c r="F46" s="12"/>
      <c r="G46" s="222"/>
      <c r="H46" s="222"/>
      <c r="I46" s="12"/>
      <c r="J46" s="211"/>
      <c r="K46" s="186"/>
    </row>
    <row r="47" spans="1:13" ht="22.5" customHeight="1" x14ac:dyDescent="0.25">
      <c r="A47" s="414"/>
      <c r="B47" s="415"/>
      <c r="C47" s="408"/>
      <c r="D47" s="409"/>
      <c r="E47" s="49"/>
      <c r="F47" s="9"/>
      <c r="G47" s="164"/>
      <c r="H47" s="220"/>
      <c r="I47" s="9"/>
      <c r="J47" s="194"/>
      <c r="K47" s="38"/>
    </row>
    <row r="48" spans="1:13" ht="22.5" customHeight="1" x14ac:dyDescent="0.25">
      <c r="A48" s="418"/>
      <c r="B48" s="415"/>
      <c r="C48" s="408"/>
      <c r="D48" s="409"/>
      <c r="E48" s="49"/>
      <c r="F48" s="9"/>
      <c r="G48" s="164"/>
      <c r="H48" s="220"/>
      <c r="I48" s="9"/>
      <c r="J48" s="194"/>
      <c r="K48" s="38"/>
    </row>
    <row r="49" spans="1:13" ht="22.5" customHeight="1" x14ac:dyDescent="0.25">
      <c r="A49" s="414"/>
      <c r="B49" s="415"/>
      <c r="C49" s="408"/>
      <c r="D49" s="409"/>
      <c r="E49" s="49"/>
      <c r="F49" s="9"/>
      <c r="G49" s="164"/>
      <c r="H49" s="220"/>
      <c r="I49" s="9"/>
      <c r="J49" s="194"/>
      <c r="K49" s="38"/>
    </row>
    <row r="50" spans="1:13" ht="22.5" customHeight="1" x14ac:dyDescent="0.25">
      <c r="A50" s="418"/>
      <c r="B50" s="415"/>
      <c r="C50" s="408"/>
      <c r="D50" s="409"/>
      <c r="E50" s="49"/>
      <c r="F50" s="9"/>
      <c r="G50" s="164"/>
      <c r="H50" s="220"/>
      <c r="I50" s="9"/>
      <c r="J50" s="194"/>
      <c r="K50" s="38"/>
      <c r="M50" s="18">
        <f>SUMIF(E4:E52,"立候補準備",C4:C52)</f>
        <v>0</v>
      </c>
    </row>
    <row r="51" spans="1:13" ht="22.5" customHeight="1" x14ac:dyDescent="0.25">
      <c r="A51" s="414"/>
      <c r="B51" s="415"/>
      <c r="C51" s="408"/>
      <c r="D51" s="409"/>
      <c r="E51" s="49"/>
      <c r="F51" s="9"/>
      <c r="G51" s="164"/>
      <c r="H51" s="220"/>
      <c r="I51" s="9"/>
      <c r="J51" s="194"/>
      <c r="K51" s="38"/>
      <c r="M51" s="71">
        <f>SUMIF(E4:E52,"選 挙 運 動",C4:C52)</f>
        <v>0</v>
      </c>
    </row>
    <row r="52" spans="1:13" ht="22.5" customHeight="1" thickBot="1" x14ac:dyDescent="0.3">
      <c r="A52" s="416"/>
      <c r="B52" s="417"/>
      <c r="C52" s="338"/>
      <c r="D52" s="339"/>
      <c r="E52" s="49"/>
      <c r="F52" s="9"/>
      <c r="G52" s="205"/>
      <c r="H52" s="221"/>
      <c r="I52" s="197"/>
      <c r="J52" s="196"/>
      <c r="K52" s="202"/>
      <c r="M52" s="71">
        <f>SUM(M50:M51)</f>
        <v>0</v>
      </c>
    </row>
    <row r="53" spans="1:13" ht="18.75" customHeight="1" thickTop="1" thickBot="1" x14ac:dyDescent="0.3">
      <c r="A53" s="404" t="s">
        <v>22</v>
      </c>
      <c r="B53" s="405"/>
      <c r="C53" s="410">
        <f>SUM(C31:C52)</f>
        <v>0</v>
      </c>
      <c r="D53" s="411"/>
      <c r="E53" s="136" t="s">
        <v>123</v>
      </c>
      <c r="F53" s="208"/>
      <c r="G53" s="209"/>
      <c r="H53" s="210"/>
      <c r="I53" s="208"/>
      <c r="J53" s="136"/>
      <c r="K53" s="212"/>
      <c r="M53" s="57" t="str">
        <f>IF(M52=C54,"OK","NG")</f>
        <v>OK</v>
      </c>
    </row>
    <row r="54" spans="1:13" ht="18.75" customHeight="1" thickTop="1" x14ac:dyDescent="0.25">
      <c r="A54" s="404" t="s">
        <v>53</v>
      </c>
      <c r="B54" s="405"/>
      <c r="C54" s="402">
        <f>C27+C53</f>
        <v>0</v>
      </c>
      <c r="D54" s="403"/>
      <c r="E54" s="208"/>
      <c r="F54" s="208"/>
      <c r="G54" s="209"/>
      <c r="H54" s="210"/>
      <c r="I54" s="208"/>
      <c r="J54" s="136"/>
      <c r="K54" s="104"/>
    </row>
    <row r="55" spans="1:13" ht="18.75" customHeight="1" thickBot="1" x14ac:dyDescent="0.3">
      <c r="A55" s="133" t="s">
        <v>94</v>
      </c>
      <c r="B55" s="3" t="s">
        <v>170</v>
      </c>
      <c r="C55" s="4"/>
      <c r="D55" s="2"/>
      <c r="F55" s="44"/>
      <c r="G55" s="4" t="s">
        <v>156</v>
      </c>
      <c r="K55" s="134" t="s">
        <v>121</v>
      </c>
      <c r="M55" s="297" t="s">
        <v>49</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422"/>
      <c r="B58" s="423"/>
      <c r="C58" s="406"/>
      <c r="D58" s="407"/>
      <c r="E58" s="49"/>
      <c r="F58" s="9"/>
      <c r="G58" s="164"/>
      <c r="H58" s="220"/>
      <c r="I58" s="9"/>
      <c r="J58" s="194"/>
      <c r="K58" s="38"/>
      <c r="M58" s="297"/>
    </row>
    <row r="59" spans="1:13" ht="22.5" customHeight="1" x14ac:dyDescent="0.25">
      <c r="A59" s="418"/>
      <c r="B59" s="415"/>
      <c r="C59" s="406"/>
      <c r="D59" s="407"/>
      <c r="E59" s="49"/>
      <c r="F59" s="9"/>
      <c r="G59" s="164"/>
      <c r="H59" s="220"/>
      <c r="I59" s="9"/>
      <c r="J59" s="11"/>
      <c r="K59" s="37"/>
      <c r="M59" s="297"/>
    </row>
    <row r="60" spans="1:13" ht="22.5" customHeight="1" x14ac:dyDescent="0.25">
      <c r="A60" s="418"/>
      <c r="B60" s="415"/>
      <c r="C60" s="406"/>
      <c r="D60" s="407"/>
      <c r="E60" s="49"/>
      <c r="F60" s="10"/>
      <c r="G60" s="164"/>
      <c r="H60" s="220"/>
      <c r="I60" s="9"/>
      <c r="J60" s="194"/>
      <c r="K60" s="38"/>
      <c r="M60" s="297"/>
    </row>
    <row r="61" spans="1:13" ht="22.5" customHeight="1" x14ac:dyDescent="0.25">
      <c r="A61" s="418"/>
      <c r="B61" s="415"/>
      <c r="C61" s="406"/>
      <c r="D61" s="407"/>
      <c r="E61" s="49"/>
      <c r="F61" s="9"/>
      <c r="G61" s="164"/>
      <c r="H61" s="220"/>
      <c r="I61" s="9"/>
      <c r="J61" s="194"/>
      <c r="K61" s="38"/>
      <c r="M61" s="297"/>
    </row>
    <row r="62" spans="1:13" ht="22.5" customHeight="1" x14ac:dyDescent="0.25">
      <c r="A62" s="414"/>
      <c r="B62" s="415"/>
      <c r="C62" s="406"/>
      <c r="D62" s="407"/>
      <c r="E62" s="49"/>
      <c r="F62" s="10"/>
      <c r="G62" s="164"/>
      <c r="H62" s="220"/>
      <c r="I62" s="9"/>
      <c r="J62" s="194"/>
      <c r="K62" s="38"/>
      <c r="M62" s="297"/>
    </row>
    <row r="63" spans="1:13" ht="22.5" customHeight="1" x14ac:dyDescent="0.25">
      <c r="A63" s="414"/>
      <c r="B63" s="415"/>
      <c r="C63" s="406"/>
      <c r="D63" s="407"/>
      <c r="E63" s="49"/>
      <c r="F63" s="187"/>
      <c r="G63" s="164"/>
      <c r="H63" s="220"/>
      <c r="I63" s="9"/>
      <c r="J63" s="194"/>
      <c r="K63" s="38"/>
      <c r="M63" s="297"/>
    </row>
    <row r="64" spans="1:13" ht="22.5" customHeight="1" x14ac:dyDescent="0.25">
      <c r="A64" s="414"/>
      <c r="B64" s="415"/>
      <c r="C64" s="406"/>
      <c r="D64" s="407"/>
      <c r="E64" s="49"/>
      <c r="F64" s="9"/>
      <c r="G64" s="164"/>
      <c r="H64" s="220"/>
      <c r="I64" s="9"/>
      <c r="J64" s="194"/>
      <c r="K64" s="38"/>
      <c r="M64" s="297"/>
    </row>
    <row r="65" spans="1:13" ht="22.5" customHeight="1" x14ac:dyDescent="0.25">
      <c r="A65" s="414"/>
      <c r="B65" s="415"/>
      <c r="C65" s="406"/>
      <c r="D65" s="407"/>
      <c r="E65" s="49"/>
      <c r="F65" s="9"/>
      <c r="G65" s="164"/>
      <c r="H65" s="220"/>
      <c r="I65" s="9"/>
      <c r="J65" s="194"/>
      <c r="K65" s="38"/>
      <c r="M65" s="297"/>
    </row>
    <row r="66" spans="1:13" ht="22.5" customHeight="1" x14ac:dyDescent="0.25">
      <c r="A66" s="414"/>
      <c r="B66" s="415"/>
      <c r="C66" s="406"/>
      <c r="D66" s="407"/>
      <c r="E66" s="49"/>
      <c r="F66" s="9"/>
      <c r="G66" s="164"/>
      <c r="H66" s="220"/>
      <c r="I66" s="9"/>
      <c r="J66" s="194"/>
      <c r="K66" s="38"/>
      <c r="M66" s="297"/>
    </row>
    <row r="67" spans="1:13" ht="22.5" customHeight="1" x14ac:dyDescent="0.25">
      <c r="A67" s="414"/>
      <c r="B67" s="415"/>
      <c r="C67" s="406"/>
      <c r="D67" s="407"/>
      <c r="E67" s="49"/>
      <c r="F67" s="9"/>
      <c r="G67" s="164"/>
      <c r="H67" s="220"/>
      <c r="I67" s="9"/>
      <c r="J67" s="194"/>
      <c r="K67" s="38"/>
      <c r="M67" s="297"/>
    </row>
    <row r="68" spans="1:13" ht="22.5" customHeight="1" x14ac:dyDescent="0.25">
      <c r="A68" s="418"/>
      <c r="B68" s="415"/>
      <c r="C68" s="406"/>
      <c r="D68" s="407"/>
      <c r="E68" s="49"/>
      <c r="F68" s="10"/>
      <c r="G68" s="164"/>
      <c r="H68" s="164"/>
      <c r="I68" s="10"/>
      <c r="J68" s="11"/>
      <c r="K68" s="38"/>
      <c r="M68" s="297"/>
    </row>
    <row r="69" spans="1:13" ht="22.5" customHeight="1" x14ac:dyDescent="0.25">
      <c r="A69" s="418"/>
      <c r="B69" s="419"/>
      <c r="C69" s="406"/>
      <c r="D69" s="407"/>
      <c r="E69" s="49"/>
      <c r="F69" s="10"/>
      <c r="G69" s="164"/>
      <c r="H69" s="220"/>
      <c r="I69" s="9"/>
      <c r="J69" s="194"/>
      <c r="K69" s="38"/>
      <c r="M69" s="297"/>
    </row>
    <row r="70" spans="1:13" ht="22.5" customHeight="1" x14ac:dyDescent="0.25">
      <c r="A70" s="418"/>
      <c r="B70" s="419"/>
      <c r="C70" s="406"/>
      <c r="D70" s="407"/>
      <c r="E70" s="49"/>
      <c r="F70" s="10"/>
      <c r="G70" s="164"/>
      <c r="H70" s="164"/>
      <c r="I70" s="9"/>
      <c r="J70" s="194"/>
      <c r="K70" s="38"/>
    </row>
    <row r="71" spans="1:13" ht="22.5" customHeight="1" x14ac:dyDescent="0.25">
      <c r="A71" s="420"/>
      <c r="B71" s="421"/>
      <c r="C71" s="406"/>
      <c r="D71" s="407"/>
      <c r="E71" s="49"/>
      <c r="F71" s="12"/>
      <c r="G71" s="165"/>
      <c r="H71" s="165"/>
      <c r="I71" s="12"/>
      <c r="J71" s="211"/>
      <c r="K71" s="186"/>
    </row>
    <row r="72" spans="1:13" ht="22.5" customHeight="1" x14ac:dyDescent="0.25">
      <c r="A72" s="420"/>
      <c r="B72" s="421"/>
      <c r="C72" s="406"/>
      <c r="D72" s="407"/>
      <c r="E72" s="49"/>
      <c r="F72" s="12"/>
      <c r="G72" s="222"/>
      <c r="H72" s="222"/>
      <c r="I72" s="12"/>
      <c r="J72" s="211"/>
      <c r="K72" s="186"/>
    </row>
    <row r="73" spans="1:13" ht="22.5" customHeight="1" x14ac:dyDescent="0.25">
      <c r="A73" s="414"/>
      <c r="B73" s="415"/>
      <c r="C73" s="406"/>
      <c r="D73" s="407"/>
      <c r="E73" s="49"/>
      <c r="F73" s="9"/>
      <c r="G73" s="164"/>
      <c r="H73" s="220"/>
      <c r="I73" s="9"/>
      <c r="J73" s="194"/>
      <c r="K73" s="38"/>
    </row>
    <row r="74" spans="1:13" ht="22.5" customHeight="1" x14ac:dyDescent="0.25">
      <c r="A74" s="414"/>
      <c r="B74" s="415"/>
      <c r="C74" s="406"/>
      <c r="D74" s="407"/>
      <c r="E74" s="49"/>
      <c r="F74" s="9"/>
      <c r="G74" s="164"/>
      <c r="H74" s="220"/>
      <c r="I74" s="9"/>
      <c r="J74" s="194"/>
      <c r="K74" s="38"/>
    </row>
    <row r="75" spans="1:13" ht="22.5" customHeight="1" x14ac:dyDescent="0.25">
      <c r="A75" s="418"/>
      <c r="B75" s="415"/>
      <c r="C75" s="406"/>
      <c r="D75" s="407"/>
      <c r="E75" s="49"/>
      <c r="F75" s="9"/>
      <c r="G75" s="164"/>
      <c r="H75" s="164"/>
      <c r="I75" s="9"/>
      <c r="J75" s="194"/>
      <c r="K75" s="38"/>
    </row>
    <row r="76" spans="1:13" ht="22.5" customHeight="1" x14ac:dyDescent="0.25">
      <c r="A76" s="414"/>
      <c r="B76" s="415"/>
      <c r="C76" s="406"/>
      <c r="D76" s="407"/>
      <c r="E76" s="49"/>
      <c r="F76" s="9"/>
      <c r="G76" s="164"/>
      <c r="H76" s="220"/>
      <c r="I76" s="9"/>
      <c r="J76" s="194"/>
      <c r="K76" s="38"/>
    </row>
    <row r="77" spans="1:13" ht="22.5" customHeight="1" x14ac:dyDescent="0.25">
      <c r="A77" s="414"/>
      <c r="B77" s="415"/>
      <c r="C77" s="406"/>
      <c r="D77" s="407"/>
      <c r="E77" s="49"/>
      <c r="F77" s="9"/>
      <c r="G77" s="164"/>
      <c r="H77" s="220"/>
      <c r="I77" s="9"/>
      <c r="J77" s="194"/>
      <c r="K77" s="38"/>
    </row>
    <row r="78" spans="1:13" ht="22.5" customHeight="1" x14ac:dyDescent="0.25">
      <c r="A78" s="418"/>
      <c r="B78" s="415"/>
      <c r="C78" s="406"/>
      <c r="D78" s="407"/>
      <c r="E78" s="49"/>
      <c r="F78" s="9"/>
      <c r="G78" s="164"/>
      <c r="H78" s="220"/>
      <c r="I78" s="9"/>
      <c r="J78" s="194"/>
      <c r="K78" s="38"/>
      <c r="M78" s="18">
        <f>SUMIF(E58:E80,"立候補準備",C58:C80)</f>
        <v>0</v>
      </c>
    </row>
    <row r="79" spans="1:13" ht="22.5" customHeight="1" x14ac:dyDescent="0.25">
      <c r="A79" s="414"/>
      <c r="B79" s="415"/>
      <c r="C79" s="406"/>
      <c r="D79" s="407"/>
      <c r="E79" s="49"/>
      <c r="F79" s="9"/>
      <c r="G79" s="164"/>
      <c r="H79" s="220"/>
      <c r="I79" s="9"/>
      <c r="J79" s="194"/>
      <c r="K79" s="38"/>
      <c r="M79" s="18">
        <f>SUMIF(E58:E80,"選 挙 運 動",C58:C80)</f>
        <v>0</v>
      </c>
    </row>
    <row r="80" spans="1:13" ht="22.5" customHeight="1" thickBot="1" x14ac:dyDescent="0.3">
      <c r="A80" s="416"/>
      <c r="B80" s="417"/>
      <c r="C80" s="338"/>
      <c r="D80" s="339"/>
      <c r="E80" s="49"/>
      <c r="F80" s="197"/>
      <c r="G80" s="205"/>
      <c r="H80" s="221"/>
      <c r="I80" s="197"/>
      <c r="J80" s="196"/>
      <c r="K80" s="202"/>
      <c r="M80" s="18">
        <f>SUM(M78:M79)</f>
        <v>0</v>
      </c>
    </row>
    <row r="81" spans="1:13" ht="18.75" customHeight="1" thickTop="1" x14ac:dyDescent="0.25">
      <c r="A81" s="404" t="s">
        <v>22</v>
      </c>
      <c r="B81" s="405"/>
      <c r="C81" s="402">
        <f>SUM(C58:C80)</f>
        <v>0</v>
      </c>
      <c r="D81" s="403"/>
      <c r="E81" s="208"/>
      <c r="F81" s="208"/>
      <c r="G81" s="209"/>
      <c r="H81" s="210"/>
      <c r="I81" s="208"/>
      <c r="J81" s="136"/>
      <c r="K81" s="104"/>
      <c r="M81" s="57" t="str">
        <f>IF(M80=C81,"OK","NG")</f>
        <v>OK</v>
      </c>
    </row>
    <row r="82" spans="1:13" ht="18.75" customHeight="1" thickBot="1" x14ac:dyDescent="0.3">
      <c r="A82" s="133" t="s">
        <v>94</v>
      </c>
      <c r="B82" s="3" t="s">
        <v>170</v>
      </c>
      <c r="C82" s="4"/>
      <c r="D82" s="2"/>
      <c r="F82" s="44"/>
      <c r="G82" s="4" t="s">
        <v>157</v>
      </c>
      <c r="K82" s="134" t="s">
        <v>121</v>
      </c>
      <c r="M82" s="297" t="s">
        <v>50</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422"/>
      <c r="B85" s="423"/>
      <c r="C85" s="406"/>
      <c r="D85" s="407"/>
      <c r="E85" s="49"/>
      <c r="F85" s="9"/>
      <c r="G85" s="164"/>
      <c r="H85" s="220"/>
      <c r="I85" s="9"/>
      <c r="J85" s="194"/>
      <c r="K85" s="38"/>
      <c r="M85" s="297"/>
    </row>
    <row r="86" spans="1:13" ht="22.5" customHeight="1" x14ac:dyDescent="0.25">
      <c r="A86" s="418"/>
      <c r="B86" s="415"/>
      <c r="C86" s="406"/>
      <c r="D86" s="407"/>
      <c r="E86" s="49"/>
      <c r="F86" s="9"/>
      <c r="G86" s="164"/>
      <c r="H86" s="220"/>
      <c r="I86" s="9"/>
      <c r="J86" s="11"/>
      <c r="K86" s="37"/>
      <c r="M86" s="297"/>
    </row>
    <row r="87" spans="1:13" ht="22.5" customHeight="1" x14ac:dyDescent="0.25">
      <c r="A87" s="418"/>
      <c r="B87" s="415"/>
      <c r="C87" s="406"/>
      <c r="D87" s="407"/>
      <c r="E87" s="49"/>
      <c r="F87" s="10"/>
      <c r="G87" s="164"/>
      <c r="H87" s="220"/>
      <c r="I87" s="9"/>
      <c r="J87" s="194"/>
      <c r="K87" s="38"/>
      <c r="M87" s="297"/>
    </row>
    <row r="88" spans="1:13" ht="22.5" customHeight="1" x14ac:dyDescent="0.25">
      <c r="A88" s="418"/>
      <c r="B88" s="415"/>
      <c r="C88" s="406"/>
      <c r="D88" s="407"/>
      <c r="E88" s="49"/>
      <c r="F88" s="9"/>
      <c r="G88" s="164"/>
      <c r="H88" s="220"/>
      <c r="I88" s="9"/>
      <c r="J88" s="194"/>
      <c r="K88" s="38"/>
      <c r="M88" s="297"/>
    </row>
    <row r="89" spans="1:13" ht="22.5" customHeight="1" x14ac:dyDescent="0.25">
      <c r="A89" s="414"/>
      <c r="B89" s="415"/>
      <c r="C89" s="406"/>
      <c r="D89" s="407"/>
      <c r="E89" s="49"/>
      <c r="F89" s="10"/>
      <c r="G89" s="164"/>
      <c r="H89" s="220"/>
      <c r="I89" s="9"/>
      <c r="J89" s="194"/>
      <c r="K89" s="38"/>
      <c r="M89" s="297"/>
    </row>
    <row r="90" spans="1:13" ht="22.5" customHeight="1" x14ac:dyDescent="0.25">
      <c r="A90" s="414"/>
      <c r="B90" s="415"/>
      <c r="C90" s="406"/>
      <c r="D90" s="407"/>
      <c r="E90" s="49"/>
      <c r="F90" s="187"/>
      <c r="G90" s="164"/>
      <c r="H90" s="220"/>
      <c r="I90" s="9"/>
      <c r="J90" s="194"/>
      <c r="K90" s="38"/>
      <c r="M90" s="297"/>
    </row>
    <row r="91" spans="1:13" ht="22.5" customHeight="1" x14ac:dyDescent="0.25">
      <c r="A91" s="414"/>
      <c r="B91" s="415"/>
      <c r="C91" s="406"/>
      <c r="D91" s="407"/>
      <c r="E91" s="49"/>
      <c r="F91" s="9"/>
      <c r="G91" s="164"/>
      <c r="H91" s="220"/>
      <c r="I91" s="9"/>
      <c r="J91" s="194"/>
      <c r="K91" s="38"/>
      <c r="M91" s="297"/>
    </row>
    <row r="92" spans="1:13" ht="22.5" customHeight="1" x14ac:dyDescent="0.25">
      <c r="A92" s="414"/>
      <c r="B92" s="415"/>
      <c r="C92" s="406"/>
      <c r="D92" s="407"/>
      <c r="E92" s="49"/>
      <c r="F92" s="9"/>
      <c r="G92" s="164"/>
      <c r="H92" s="220"/>
      <c r="I92" s="9"/>
      <c r="J92" s="194"/>
      <c r="K92" s="38"/>
      <c r="M92" s="297"/>
    </row>
    <row r="93" spans="1:13" ht="22.5" customHeight="1" x14ac:dyDescent="0.25">
      <c r="A93" s="414"/>
      <c r="B93" s="415"/>
      <c r="C93" s="406"/>
      <c r="D93" s="407"/>
      <c r="E93" s="49"/>
      <c r="F93" s="9"/>
      <c r="G93" s="164"/>
      <c r="H93" s="220"/>
      <c r="I93" s="9"/>
      <c r="J93" s="194"/>
      <c r="K93" s="38"/>
      <c r="M93" s="297"/>
    </row>
    <row r="94" spans="1:13" ht="22.5" customHeight="1" x14ac:dyDescent="0.25">
      <c r="A94" s="414"/>
      <c r="B94" s="415"/>
      <c r="C94" s="406"/>
      <c r="D94" s="407"/>
      <c r="E94" s="49"/>
      <c r="F94" s="9"/>
      <c r="G94" s="164"/>
      <c r="H94" s="220"/>
      <c r="I94" s="9"/>
      <c r="J94" s="194"/>
      <c r="K94" s="38"/>
      <c r="M94" s="297"/>
    </row>
    <row r="95" spans="1:13" ht="22.5" customHeight="1" x14ac:dyDescent="0.25">
      <c r="A95" s="418"/>
      <c r="B95" s="415"/>
      <c r="C95" s="406"/>
      <c r="D95" s="407"/>
      <c r="E95" s="49"/>
      <c r="F95" s="10"/>
      <c r="G95" s="164"/>
      <c r="H95" s="164"/>
      <c r="I95" s="10"/>
      <c r="J95" s="11"/>
      <c r="K95" s="38"/>
      <c r="M95" s="297"/>
    </row>
    <row r="96" spans="1:13" ht="22.5" customHeight="1" x14ac:dyDescent="0.25">
      <c r="A96" s="418"/>
      <c r="B96" s="419"/>
      <c r="C96" s="406"/>
      <c r="D96" s="407"/>
      <c r="E96" s="49"/>
      <c r="F96" s="10"/>
      <c r="G96" s="164"/>
      <c r="H96" s="220"/>
      <c r="I96" s="9"/>
      <c r="J96" s="194"/>
      <c r="K96" s="38"/>
      <c r="M96" s="297"/>
    </row>
    <row r="97" spans="1:13" ht="22.5" customHeight="1" x14ac:dyDescent="0.25">
      <c r="A97" s="418"/>
      <c r="B97" s="419"/>
      <c r="C97" s="406"/>
      <c r="D97" s="407"/>
      <c r="E97" s="49"/>
      <c r="F97" s="10"/>
      <c r="G97" s="164"/>
      <c r="H97" s="164"/>
      <c r="I97" s="9"/>
      <c r="J97" s="194"/>
      <c r="K97" s="38"/>
    </row>
    <row r="98" spans="1:13" ht="22.5" customHeight="1" x14ac:dyDescent="0.25">
      <c r="A98" s="420"/>
      <c r="B98" s="421"/>
      <c r="C98" s="406"/>
      <c r="D98" s="407"/>
      <c r="E98" s="49"/>
      <c r="F98" s="12"/>
      <c r="G98" s="165"/>
      <c r="H98" s="165"/>
      <c r="I98" s="12"/>
      <c r="J98" s="211"/>
      <c r="K98" s="186"/>
    </row>
    <row r="99" spans="1:13" ht="22.5" customHeight="1" x14ac:dyDescent="0.25">
      <c r="A99" s="420"/>
      <c r="B99" s="421"/>
      <c r="C99" s="406"/>
      <c r="D99" s="407"/>
      <c r="E99" s="49"/>
      <c r="F99" s="12"/>
      <c r="G99" s="222"/>
      <c r="H99" s="222"/>
      <c r="I99" s="12"/>
      <c r="J99" s="211"/>
      <c r="K99" s="186"/>
    </row>
    <row r="100" spans="1:13" ht="22.5" customHeight="1" x14ac:dyDescent="0.25">
      <c r="A100" s="414"/>
      <c r="B100" s="415"/>
      <c r="C100" s="406"/>
      <c r="D100" s="407"/>
      <c r="E100" s="49"/>
      <c r="F100" s="9"/>
      <c r="G100" s="164"/>
      <c r="H100" s="220"/>
      <c r="I100" s="9"/>
      <c r="J100" s="194"/>
      <c r="K100" s="38"/>
    </row>
    <row r="101" spans="1:13" ht="22.5" customHeight="1" x14ac:dyDescent="0.25">
      <c r="A101" s="414"/>
      <c r="B101" s="415"/>
      <c r="C101" s="406"/>
      <c r="D101" s="407"/>
      <c r="E101" s="49"/>
      <c r="F101" s="9"/>
      <c r="G101" s="164"/>
      <c r="H101" s="220"/>
      <c r="I101" s="9"/>
      <c r="J101" s="194"/>
      <c r="K101" s="38"/>
    </row>
    <row r="102" spans="1:13" ht="22.5" customHeight="1" x14ac:dyDescent="0.25">
      <c r="A102" s="418"/>
      <c r="B102" s="415"/>
      <c r="C102" s="406"/>
      <c r="D102" s="407"/>
      <c r="E102" s="49"/>
      <c r="F102" s="9"/>
      <c r="G102" s="164"/>
      <c r="H102" s="164"/>
      <c r="I102" s="9"/>
      <c r="J102" s="194"/>
      <c r="K102" s="38"/>
    </row>
    <row r="103" spans="1:13" ht="22.5" customHeight="1" x14ac:dyDescent="0.25">
      <c r="A103" s="414"/>
      <c r="B103" s="415"/>
      <c r="C103" s="406"/>
      <c r="D103" s="407"/>
      <c r="E103" s="49"/>
      <c r="F103" s="9"/>
      <c r="G103" s="164"/>
      <c r="H103" s="220"/>
      <c r="I103" s="9"/>
      <c r="J103" s="194"/>
      <c r="K103" s="38"/>
    </row>
    <row r="104" spans="1:13" ht="22.5" customHeight="1" x14ac:dyDescent="0.25">
      <c r="A104" s="414"/>
      <c r="B104" s="415"/>
      <c r="C104" s="406"/>
      <c r="D104" s="407"/>
      <c r="E104" s="49"/>
      <c r="F104" s="9"/>
      <c r="G104" s="164"/>
      <c r="H104" s="220"/>
      <c r="I104" s="9"/>
      <c r="J104" s="194"/>
      <c r="K104" s="38"/>
    </row>
    <row r="105" spans="1:13" ht="22.5" customHeight="1" x14ac:dyDescent="0.25">
      <c r="A105" s="418"/>
      <c r="B105" s="415"/>
      <c r="C105" s="406"/>
      <c r="D105" s="407"/>
      <c r="E105" s="49"/>
      <c r="F105" s="9"/>
      <c r="G105" s="164"/>
      <c r="H105" s="220"/>
      <c r="I105" s="9"/>
      <c r="J105" s="194"/>
      <c r="K105" s="38"/>
      <c r="M105" s="18">
        <f>SUMIF(E85:E107,"立候補準備",C85:C107)</f>
        <v>0</v>
      </c>
    </row>
    <row r="106" spans="1:13" ht="22.5" customHeight="1" x14ac:dyDescent="0.25">
      <c r="A106" s="414"/>
      <c r="B106" s="415"/>
      <c r="C106" s="406"/>
      <c r="D106" s="407"/>
      <c r="E106" s="49"/>
      <c r="F106" s="9"/>
      <c r="G106" s="164"/>
      <c r="H106" s="220"/>
      <c r="I106" s="9"/>
      <c r="J106" s="194"/>
      <c r="K106" s="38"/>
      <c r="M106" s="18">
        <f>SUMIF(E85:E107,"選 挙 運 動",C85:C107)</f>
        <v>0</v>
      </c>
    </row>
    <row r="107" spans="1:13" ht="22.5" customHeight="1" thickBot="1" x14ac:dyDescent="0.3">
      <c r="A107" s="416"/>
      <c r="B107" s="417"/>
      <c r="C107" s="338"/>
      <c r="D107" s="339"/>
      <c r="E107" s="49"/>
      <c r="F107" s="197"/>
      <c r="G107" s="205"/>
      <c r="H107" s="221"/>
      <c r="I107" s="197"/>
      <c r="J107" s="196"/>
      <c r="K107" s="202"/>
      <c r="M107" s="18">
        <f>SUM(M105:M106)</f>
        <v>0</v>
      </c>
    </row>
    <row r="108" spans="1:13" ht="18.75" customHeight="1" thickTop="1" x14ac:dyDescent="0.25">
      <c r="A108" s="404" t="s">
        <v>22</v>
      </c>
      <c r="B108" s="405"/>
      <c r="C108" s="402">
        <f>SUM(C85:C107)</f>
        <v>0</v>
      </c>
      <c r="D108" s="403"/>
      <c r="E108" s="208"/>
      <c r="F108" s="208"/>
      <c r="G108" s="209"/>
      <c r="H108" s="210"/>
      <c r="I108" s="103"/>
      <c r="J108" s="136"/>
      <c r="K108" s="104"/>
      <c r="M108" s="57" t="str">
        <f>IF(M107=C108,"OK","NG")</f>
        <v>OK</v>
      </c>
    </row>
    <row r="109" spans="1:13" ht="18.75" customHeight="1" thickBot="1" x14ac:dyDescent="0.3">
      <c r="A109" s="133" t="s">
        <v>94</v>
      </c>
      <c r="B109" s="3" t="s">
        <v>170</v>
      </c>
      <c r="C109" s="4"/>
      <c r="D109" s="2"/>
      <c r="F109" s="44"/>
      <c r="G109" s="4" t="s">
        <v>158</v>
      </c>
      <c r="K109" s="134" t="s">
        <v>121</v>
      </c>
      <c r="M109" s="297" t="s">
        <v>51</v>
      </c>
    </row>
    <row r="110" spans="1:13" ht="15" customHeight="1" x14ac:dyDescent="0.25">
      <c r="A110" s="340" t="s">
        <v>0</v>
      </c>
      <c r="B110" s="341"/>
      <c r="C110" s="344" t="s">
        <v>100</v>
      </c>
      <c r="D110" s="341"/>
      <c r="E110" s="341" t="s">
        <v>10</v>
      </c>
      <c r="F110" s="386" t="s">
        <v>3</v>
      </c>
      <c r="G110" s="341" t="s">
        <v>11</v>
      </c>
      <c r="H110" s="341"/>
      <c r="I110" s="341"/>
      <c r="J110" s="388" t="s">
        <v>230</v>
      </c>
      <c r="K110" s="347" t="s">
        <v>9</v>
      </c>
      <c r="M110" s="297"/>
    </row>
    <row r="111" spans="1:13" ht="15" customHeight="1" x14ac:dyDescent="0.25">
      <c r="A111" s="342"/>
      <c r="B111" s="343"/>
      <c r="C111" s="343"/>
      <c r="D111" s="343"/>
      <c r="E111" s="343"/>
      <c r="F111" s="387"/>
      <c r="G111" s="32" t="s">
        <v>43</v>
      </c>
      <c r="H111" s="32" t="s">
        <v>1</v>
      </c>
      <c r="I111" s="31" t="s">
        <v>44</v>
      </c>
      <c r="J111" s="389"/>
      <c r="K111" s="348"/>
      <c r="M111" s="297"/>
    </row>
    <row r="112" spans="1:13" ht="22.5" customHeight="1" x14ac:dyDescent="0.25">
      <c r="A112" s="422"/>
      <c r="B112" s="423"/>
      <c r="C112" s="406"/>
      <c r="D112" s="407"/>
      <c r="E112" s="49"/>
      <c r="F112" s="9"/>
      <c r="G112" s="164"/>
      <c r="H112" s="220"/>
      <c r="I112" s="9"/>
      <c r="J112" s="194"/>
      <c r="K112" s="38"/>
      <c r="M112" s="297"/>
    </row>
    <row r="113" spans="1:13" ht="22.5" customHeight="1" x14ac:dyDescent="0.25">
      <c r="A113" s="418"/>
      <c r="B113" s="415"/>
      <c r="C113" s="406"/>
      <c r="D113" s="407"/>
      <c r="E113" s="49"/>
      <c r="F113" s="9"/>
      <c r="G113" s="164"/>
      <c r="H113" s="220"/>
      <c r="I113" s="9"/>
      <c r="J113" s="11"/>
      <c r="K113" s="37"/>
      <c r="M113" s="297"/>
    </row>
    <row r="114" spans="1:13" ht="22.5" customHeight="1" x14ac:dyDescent="0.25">
      <c r="A114" s="418"/>
      <c r="B114" s="415"/>
      <c r="C114" s="406"/>
      <c r="D114" s="407"/>
      <c r="E114" s="49"/>
      <c r="F114" s="10"/>
      <c r="G114" s="164"/>
      <c r="H114" s="220"/>
      <c r="I114" s="9"/>
      <c r="J114" s="194"/>
      <c r="K114" s="38"/>
      <c r="M114" s="297"/>
    </row>
    <row r="115" spans="1:13" ht="22.5" customHeight="1" x14ac:dyDescent="0.25">
      <c r="A115" s="418"/>
      <c r="B115" s="415"/>
      <c r="C115" s="406"/>
      <c r="D115" s="407"/>
      <c r="E115" s="49"/>
      <c r="F115" s="9"/>
      <c r="G115" s="164"/>
      <c r="H115" s="220"/>
      <c r="I115" s="9"/>
      <c r="J115" s="194"/>
      <c r="K115" s="38"/>
      <c r="M115" s="297"/>
    </row>
    <row r="116" spans="1:13" ht="22.5" customHeight="1" x14ac:dyDescent="0.25">
      <c r="A116" s="414"/>
      <c r="B116" s="415"/>
      <c r="C116" s="406"/>
      <c r="D116" s="407"/>
      <c r="E116" s="49"/>
      <c r="F116" s="10"/>
      <c r="G116" s="164"/>
      <c r="H116" s="220"/>
      <c r="I116" s="9"/>
      <c r="J116" s="194"/>
      <c r="K116" s="38"/>
      <c r="M116" s="297"/>
    </row>
    <row r="117" spans="1:13" ht="22.5" customHeight="1" x14ac:dyDescent="0.25">
      <c r="A117" s="414"/>
      <c r="B117" s="415"/>
      <c r="C117" s="406"/>
      <c r="D117" s="407"/>
      <c r="E117" s="49"/>
      <c r="F117" s="187"/>
      <c r="G117" s="164"/>
      <c r="H117" s="220"/>
      <c r="I117" s="9"/>
      <c r="J117" s="194"/>
      <c r="K117" s="38"/>
      <c r="M117" s="297"/>
    </row>
    <row r="118" spans="1:13" ht="22.5" customHeight="1" x14ac:dyDescent="0.25">
      <c r="A118" s="414"/>
      <c r="B118" s="415"/>
      <c r="C118" s="406"/>
      <c r="D118" s="407"/>
      <c r="E118" s="49"/>
      <c r="F118" s="9"/>
      <c r="G118" s="164"/>
      <c r="H118" s="220"/>
      <c r="I118" s="9"/>
      <c r="J118" s="194"/>
      <c r="K118" s="38"/>
      <c r="M118" s="297"/>
    </row>
    <row r="119" spans="1:13" ht="22.5" customHeight="1" x14ac:dyDescent="0.25">
      <c r="A119" s="414"/>
      <c r="B119" s="415"/>
      <c r="C119" s="406"/>
      <c r="D119" s="407"/>
      <c r="E119" s="49"/>
      <c r="F119" s="9"/>
      <c r="G119" s="164"/>
      <c r="H119" s="220"/>
      <c r="I119" s="9"/>
      <c r="J119" s="194"/>
      <c r="K119" s="38"/>
      <c r="M119" s="297"/>
    </row>
    <row r="120" spans="1:13" ht="22.5" customHeight="1" x14ac:dyDescent="0.25">
      <c r="A120" s="414"/>
      <c r="B120" s="415"/>
      <c r="C120" s="406"/>
      <c r="D120" s="407"/>
      <c r="E120" s="49"/>
      <c r="F120" s="9"/>
      <c r="G120" s="164"/>
      <c r="H120" s="220"/>
      <c r="I120" s="9"/>
      <c r="J120" s="194"/>
      <c r="K120" s="38"/>
      <c r="M120" s="297"/>
    </row>
    <row r="121" spans="1:13" ht="22.5" customHeight="1" x14ac:dyDescent="0.25">
      <c r="A121" s="414"/>
      <c r="B121" s="415"/>
      <c r="C121" s="406"/>
      <c r="D121" s="407"/>
      <c r="E121" s="49"/>
      <c r="F121" s="9"/>
      <c r="G121" s="164"/>
      <c r="H121" s="220"/>
      <c r="I121" s="9"/>
      <c r="J121" s="194"/>
      <c r="K121" s="38"/>
      <c r="M121" s="297"/>
    </row>
    <row r="122" spans="1:13" ht="22.5" customHeight="1" x14ac:dyDescent="0.25">
      <c r="A122" s="418"/>
      <c r="B122" s="415"/>
      <c r="C122" s="406"/>
      <c r="D122" s="407"/>
      <c r="E122" s="49"/>
      <c r="F122" s="10"/>
      <c r="G122" s="164"/>
      <c r="H122" s="164"/>
      <c r="I122" s="10"/>
      <c r="J122" s="11"/>
      <c r="K122" s="38"/>
      <c r="M122" s="297"/>
    </row>
    <row r="123" spans="1:13" ht="22.5" customHeight="1" x14ac:dyDescent="0.25">
      <c r="A123" s="418"/>
      <c r="B123" s="419"/>
      <c r="C123" s="406"/>
      <c r="D123" s="407"/>
      <c r="E123" s="49"/>
      <c r="F123" s="10"/>
      <c r="G123" s="164"/>
      <c r="H123" s="220"/>
      <c r="I123" s="9"/>
      <c r="J123" s="194"/>
      <c r="K123" s="38"/>
      <c r="M123" s="297"/>
    </row>
    <row r="124" spans="1:13" ht="22.5" customHeight="1" x14ac:dyDescent="0.25">
      <c r="A124" s="418"/>
      <c r="B124" s="419"/>
      <c r="C124" s="406"/>
      <c r="D124" s="407"/>
      <c r="E124" s="49"/>
      <c r="F124" s="10"/>
      <c r="G124" s="164"/>
      <c r="H124" s="164"/>
      <c r="I124" s="9"/>
      <c r="J124" s="194"/>
      <c r="K124" s="38"/>
    </row>
    <row r="125" spans="1:13" ht="22.5" customHeight="1" x14ac:dyDescent="0.25">
      <c r="A125" s="420"/>
      <c r="B125" s="421"/>
      <c r="C125" s="406"/>
      <c r="D125" s="407"/>
      <c r="E125" s="49"/>
      <c r="F125" s="12"/>
      <c r="G125" s="165"/>
      <c r="H125" s="165"/>
      <c r="I125" s="12"/>
      <c r="J125" s="211"/>
      <c r="K125" s="186"/>
    </row>
    <row r="126" spans="1:13" ht="22.5" customHeight="1" x14ac:dyDescent="0.25">
      <c r="A126" s="420"/>
      <c r="B126" s="421"/>
      <c r="C126" s="406"/>
      <c r="D126" s="407"/>
      <c r="E126" s="49"/>
      <c r="F126" s="12"/>
      <c r="G126" s="222"/>
      <c r="H126" s="222"/>
      <c r="I126" s="12"/>
      <c r="J126" s="211"/>
      <c r="K126" s="186"/>
    </row>
    <row r="127" spans="1:13" ht="22.5" customHeight="1" x14ac:dyDescent="0.25">
      <c r="A127" s="414"/>
      <c r="B127" s="415"/>
      <c r="C127" s="406"/>
      <c r="D127" s="407"/>
      <c r="E127" s="49"/>
      <c r="F127" s="9"/>
      <c r="G127" s="164"/>
      <c r="H127" s="220"/>
      <c r="I127" s="9"/>
      <c r="J127" s="194"/>
      <c r="K127" s="38"/>
    </row>
    <row r="128" spans="1:13" ht="22.5" customHeight="1" x14ac:dyDescent="0.25">
      <c r="A128" s="414"/>
      <c r="B128" s="415"/>
      <c r="C128" s="406"/>
      <c r="D128" s="407"/>
      <c r="E128" s="49"/>
      <c r="F128" s="9"/>
      <c r="G128" s="164"/>
      <c r="H128" s="220"/>
      <c r="I128" s="9"/>
      <c r="J128" s="194"/>
      <c r="K128" s="38"/>
    </row>
    <row r="129" spans="1:13" ht="22.5" customHeight="1" x14ac:dyDescent="0.25">
      <c r="A129" s="418"/>
      <c r="B129" s="415"/>
      <c r="C129" s="406"/>
      <c r="D129" s="407"/>
      <c r="E129" s="49"/>
      <c r="F129" s="9"/>
      <c r="G129" s="164"/>
      <c r="H129" s="164"/>
      <c r="I129" s="9"/>
      <c r="J129" s="194"/>
      <c r="K129" s="38"/>
    </row>
    <row r="130" spans="1:13" ht="22.5" customHeight="1" x14ac:dyDescent="0.25">
      <c r="A130" s="414"/>
      <c r="B130" s="415"/>
      <c r="C130" s="406"/>
      <c r="D130" s="407"/>
      <c r="E130" s="49"/>
      <c r="F130" s="9"/>
      <c r="G130" s="164"/>
      <c r="H130" s="220"/>
      <c r="I130" s="9"/>
      <c r="J130" s="194"/>
      <c r="K130" s="38"/>
    </row>
    <row r="131" spans="1:13" ht="22.5" customHeight="1" x14ac:dyDescent="0.25">
      <c r="A131" s="414"/>
      <c r="B131" s="415"/>
      <c r="C131" s="406"/>
      <c r="D131" s="407"/>
      <c r="E131" s="49"/>
      <c r="F131" s="9"/>
      <c r="G131" s="164"/>
      <c r="H131" s="220"/>
      <c r="I131" s="9"/>
      <c r="J131" s="194"/>
      <c r="K131" s="38"/>
    </row>
    <row r="132" spans="1:13" ht="22.5" customHeight="1" x14ac:dyDescent="0.25">
      <c r="A132" s="418"/>
      <c r="B132" s="415"/>
      <c r="C132" s="406"/>
      <c r="D132" s="407"/>
      <c r="E132" s="49"/>
      <c r="F132" s="9"/>
      <c r="G132" s="164"/>
      <c r="H132" s="220"/>
      <c r="I132" s="9"/>
      <c r="J132" s="194"/>
      <c r="K132" s="38"/>
      <c r="M132" s="18">
        <f>SUMIF(E112:E134,"立候補準備",C112:C134)</f>
        <v>0</v>
      </c>
    </row>
    <row r="133" spans="1:13" ht="22.5" customHeight="1" x14ac:dyDescent="0.25">
      <c r="A133" s="414"/>
      <c r="B133" s="415"/>
      <c r="C133" s="406"/>
      <c r="D133" s="407"/>
      <c r="E133" s="49"/>
      <c r="F133" s="9"/>
      <c r="G133" s="164"/>
      <c r="H133" s="220"/>
      <c r="I133" s="9"/>
      <c r="J133" s="194"/>
      <c r="K133" s="38"/>
      <c r="M133" s="18">
        <f>SUMIF(E112:E134,"選 挙 運 動",C112:C134)</f>
        <v>0</v>
      </c>
    </row>
    <row r="134" spans="1:13" ht="22.5" customHeight="1" thickBot="1" x14ac:dyDescent="0.3">
      <c r="A134" s="416"/>
      <c r="B134" s="417"/>
      <c r="C134" s="338"/>
      <c r="D134" s="339"/>
      <c r="E134" s="49"/>
      <c r="F134" s="197"/>
      <c r="G134" s="205"/>
      <c r="H134" s="221"/>
      <c r="I134" s="197"/>
      <c r="J134" s="196"/>
      <c r="K134" s="202"/>
      <c r="M134" s="18">
        <f>SUM(M132:M133)</f>
        <v>0</v>
      </c>
    </row>
    <row r="135" spans="1:13" ht="18.75" customHeight="1" thickTop="1" x14ac:dyDescent="0.25">
      <c r="A135" s="404" t="s">
        <v>22</v>
      </c>
      <c r="B135" s="405"/>
      <c r="C135" s="402">
        <f>SUM(C112:C134)</f>
        <v>0</v>
      </c>
      <c r="D135" s="403"/>
      <c r="E135" s="208"/>
      <c r="F135" s="208"/>
      <c r="G135" s="209"/>
      <c r="H135" s="210"/>
      <c r="I135" s="208"/>
      <c r="J135" s="136"/>
      <c r="K135" s="104"/>
      <c r="M135" s="57" t="str">
        <f>IF(M134=C135,"OK","NG")</f>
        <v>OK</v>
      </c>
    </row>
  </sheetData>
  <mergeCells count="280">
    <mergeCell ref="A134:B134"/>
    <mergeCell ref="A135:B135"/>
    <mergeCell ref="A129:B129"/>
    <mergeCell ref="A130:B130"/>
    <mergeCell ref="A131:B131"/>
    <mergeCell ref="A132:B132"/>
    <mergeCell ref="A133:B133"/>
    <mergeCell ref="A124:B124"/>
    <mergeCell ref="A125:B125"/>
    <mergeCell ref="A126:B126"/>
    <mergeCell ref="A127:B127"/>
    <mergeCell ref="A128:B128"/>
    <mergeCell ref="F110:F111"/>
    <mergeCell ref="G110:I110"/>
    <mergeCell ref="J110:J111"/>
    <mergeCell ref="K110:K111"/>
    <mergeCell ref="A112:B112"/>
    <mergeCell ref="A113:B113"/>
    <mergeCell ref="A114:B114"/>
    <mergeCell ref="A115:B115"/>
    <mergeCell ref="A116:B116"/>
    <mergeCell ref="C114:D114"/>
    <mergeCell ref="C115:D115"/>
    <mergeCell ref="C116:D116"/>
    <mergeCell ref="A119:B119"/>
    <mergeCell ref="A120:B120"/>
    <mergeCell ref="A121:B121"/>
    <mergeCell ref="A122:B122"/>
    <mergeCell ref="A123:B123"/>
    <mergeCell ref="A108:B108"/>
    <mergeCell ref="A110:B111"/>
    <mergeCell ref="C110:D111"/>
    <mergeCell ref="E110:E111"/>
    <mergeCell ref="A117:B117"/>
    <mergeCell ref="A118:B118"/>
    <mergeCell ref="C119:D119"/>
    <mergeCell ref="C120:D120"/>
    <mergeCell ref="C121:D121"/>
    <mergeCell ref="C122:D122"/>
    <mergeCell ref="C123:D123"/>
    <mergeCell ref="A103:B103"/>
    <mergeCell ref="A104:B104"/>
    <mergeCell ref="A105:B105"/>
    <mergeCell ref="A106:B106"/>
    <mergeCell ref="A107:B107"/>
    <mergeCell ref="A98:B98"/>
    <mergeCell ref="A99:B99"/>
    <mergeCell ref="A100:B100"/>
    <mergeCell ref="A101:B101"/>
    <mergeCell ref="A102:B102"/>
    <mergeCell ref="A97:B97"/>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C86:D86"/>
    <mergeCell ref="C87:D87"/>
    <mergeCell ref="C88:D88"/>
    <mergeCell ref="C89:D89"/>
    <mergeCell ref="C90:D90"/>
    <mergeCell ref="C91:D91"/>
    <mergeCell ref="C92:D92"/>
    <mergeCell ref="C94:D94"/>
    <mergeCell ref="A44:B44"/>
    <mergeCell ref="A46:B46"/>
    <mergeCell ref="A47:B47"/>
    <mergeCell ref="A48:B48"/>
    <mergeCell ref="A93:B93"/>
    <mergeCell ref="A94:B94"/>
    <mergeCell ref="A95:B95"/>
    <mergeCell ref="A96:B96"/>
    <mergeCell ref="J29:J30"/>
    <mergeCell ref="A81:B81"/>
    <mergeCell ref="A45:B45"/>
    <mergeCell ref="A76:B76"/>
    <mergeCell ref="A77:B77"/>
    <mergeCell ref="A78:B78"/>
    <mergeCell ref="A79:B79"/>
    <mergeCell ref="A80:B80"/>
    <mergeCell ref="A71:B71"/>
    <mergeCell ref="A72:B72"/>
    <mergeCell ref="A73:B73"/>
    <mergeCell ref="A74:B74"/>
    <mergeCell ref="A75:B75"/>
    <mergeCell ref="A67:B67"/>
    <mergeCell ref="A68:B68"/>
    <mergeCell ref="A69:B69"/>
    <mergeCell ref="A39:B39"/>
    <mergeCell ref="A40:B40"/>
    <mergeCell ref="A41:B41"/>
    <mergeCell ref="A42:B42"/>
    <mergeCell ref="A43:B43"/>
    <mergeCell ref="A29:B30"/>
    <mergeCell ref="C29:D30"/>
    <mergeCell ref="E29:E30"/>
    <mergeCell ref="F29:F30"/>
    <mergeCell ref="C31:D31"/>
    <mergeCell ref="C32:D32"/>
    <mergeCell ref="C33:D33"/>
    <mergeCell ref="C34:D34"/>
    <mergeCell ref="C39:D39"/>
    <mergeCell ref="C40:D40"/>
    <mergeCell ref="C41:D41"/>
    <mergeCell ref="C42:D42"/>
    <mergeCell ref="C43:D43"/>
    <mergeCell ref="K29:K30"/>
    <mergeCell ref="A31:B31"/>
    <mergeCell ref="A32:B32"/>
    <mergeCell ref="A33:B33"/>
    <mergeCell ref="A34:B34"/>
    <mergeCell ref="A35:B35"/>
    <mergeCell ref="A36:B36"/>
    <mergeCell ref="A37:B37"/>
    <mergeCell ref="A38:B38"/>
    <mergeCell ref="G29:I29"/>
    <mergeCell ref="C35:D35"/>
    <mergeCell ref="C36:D36"/>
    <mergeCell ref="C37:D37"/>
    <mergeCell ref="C38:D38"/>
    <mergeCell ref="A26:B26"/>
    <mergeCell ref="A27:B27"/>
    <mergeCell ref="J2:J3"/>
    <mergeCell ref="A12:B12"/>
    <mergeCell ref="A13:B13"/>
    <mergeCell ref="A22:B22"/>
    <mergeCell ref="A15:B15"/>
    <mergeCell ref="A16:B16"/>
    <mergeCell ref="A17:B17"/>
    <mergeCell ref="A18:B18"/>
    <mergeCell ref="A19:B19"/>
    <mergeCell ref="A20:B20"/>
    <mergeCell ref="A21:B21"/>
    <mergeCell ref="A14:B14"/>
    <mergeCell ref="C24:D24"/>
    <mergeCell ref="C25:D25"/>
    <mergeCell ref="C26:D26"/>
    <mergeCell ref="C27:D27"/>
    <mergeCell ref="E2:E3"/>
    <mergeCell ref="F2:F3"/>
    <mergeCell ref="K2:K3"/>
    <mergeCell ref="A4:B4"/>
    <mergeCell ref="G2:I2"/>
    <mergeCell ref="M1:M15"/>
    <mergeCell ref="A23:B23"/>
    <mergeCell ref="A24:B24"/>
    <mergeCell ref="A25:B25"/>
    <mergeCell ref="A9:B9"/>
    <mergeCell ref="A10:B10"/>
    <mergeCell ref="A11:B11"/>
    <mergeCell ref="A8:B8"/>
    <mergeCell ref="A2:B3"/>
    <mergeCell ref="A5:B5"/>
    <mergeCell ref="A6:B6"/>
    <mergeCell ref="A7:B7"/>
    <mergeCell ref="C2:D3"/>
    <mergeCell ref="E56:E57"/>
    <mergeCell ref="F56:F57"/>
    <mergeCell ref="G56:I56"/>
    <mergeCell ref="J56:J57"/>
    <mergeCell ref="K56:K57"/>
    <mergeCell ref="A58:B58"/>
    <mergeCell ref="A59:B59"/>
    <mergeCell ref="A60:B60"/>
    <mergeCell ref="A61:B61"/>
    <mergeCell ref="A70:B70"/>
    <mergeCell ref="A54:B54"/>
    <mergeCell ref="A49:B49"/>
    <mergeCell ref="A50:B50"/>
    <mergeCell ref="A51:B51"/>
    <mergeCell ref="A52:B52"/>
    <mergeCell ref="A53:B53"/>
    <mergeCell ref="A56:B57"/>
    <mergeCell ref="C56:D57"/>
    <mergeCell ref="A62:B62"/>
    <mergeCell ref="A63:B63"/>
    <mergeCell ref="A64:B64"/>
    <mergeCell ref="A65:B65"/>
    <mergeCell ref="A66:B66"/>
    <mergeCell ref="C53:D53"/>
    <mergeCell ref="C54:D54"/>
    <mergeCell ref="C58:D58"/>
    <mergeCell ref="C59:D59"/>
    <mergeCell ref="C60:D60"/>
    <mergeCell ref="C61:D61"/>
    <mergeCell ref="C62:D62"/>
    <mergeCell ref="C63:D63"/>
    <mergeCell ref="C64:D64"/>
    <mergeCell ref="C65:D65"/>
    <mergeCell ref="M28:M42"/>
    <mergeCell ref="M55:M69"/>
    <mergeCell ref="M82:M96"/>
    <mergeCell ref="M109:M12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44:D44"/>
    <mergeCell ref="C45:D45"/>
    <mergeCell ref="C46:D46"/>
    <mergeCell ref="C47:D47"/>
    <mergeCell ref="C48:D48"/>
    <mergeCell ref="C49:D49"/>
    <mergeCell ref="C50:D50"/>
    <mergeCell ref="C51:D51"/>
    <mergeCell ref="C52:D52"/>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5:D85"/>
    <mergeCell ref="C93:D93"/>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12:D112"/>
    <mergeCell ref="C113:D113"/>
    <mergeCell ref="C117:D117"/>
    <mergeCell ref="C118:D118"/>
    <mergeCell ref="C124:D124"/>
    <mergeCell ref="C125:D125"/>
    <mergeCell ref="C135:D135"/>
    <mergeCell ref="C126:D126"/>
    <mergeCell ref="C127:D127"/>
    <mergeCell ref="C128:D128"/>
    <mergeCell ref="C129:D129"/>
    <mergeCell ref="C130:D130"/>
    <mergeCell ref="C131:D131"/>
    <mergeCell ref="C132:D132"/>
    <mergeCell ref="C133:D133"/>
    <mergeCell ref="C134:D134"/>
  </mergeCells>
  <phoneticPr fontId="2"/>
  <dataValidations disablePrompts="1" count="1">
    <dataValidation type="list" allowBlank="1" showInputMessage="1" showErrorMessage="1" sqref="E4:E26 E58:E80 E85:E107 E112:E134 E31:E52" xr:uid="{00000000-0002-0000-0E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4" manualBreakCount="4">
    <brk id="27" max="10" man="1"/>
    <brk id="54" max="10" man="1"/>
    <brk id="81" max="10" man="1"/>
    <brk id="108" max="10" man="1"/>
  </rowBreaks>
  <ignoredErrors>
    <ignoredError sqref="A1 A28 A55 A82 A109" numberStoredAsText="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sheetPr>
  <dimension ref="A1:O124"/>
  <sheetViews>
    <sheetView view="pageBreakPreview" zoomScaleNormal="100" zoomScaleSheetLayoutView="100" workbookViewId="0">
      <selection activeCell="I14" sqref="I14"/>
    </sheetView>
  </sheetViews>
  <sheetFormatPr defaultColWidth="9" defaultRowHeight="12.75" x14ac:dyDescent="0.25"/>
  <cols>
    <col min="1" max="1" width="2.796875" style="1" customWidth="1"/>
    <col min="2" max="2" width="9.46484375" style="1" customWidth="1"/>
    <col min="3" max="5" width="11.6640625" style="1" customWidth="1"/>
    <col min="6" max="6" width="18.796875" style="1" customWidth="1"/>
    <col min="7" max="7" width="3.796875" style="1" customWidth="1"/>
    <col min="8" max="8" width="17.46484375" style="1" customWidth="1"/>
    <col min="9" max="9" width="12.46484375" style="1" customWidth="1"/>
    <col min="10" max="10" width="20" style="1" customWidth="1"/>
    <col min="11" max="11" width="6.19921875" style="1" customWidth="1"/>
    <col min="12" max="12" width="11.86328125" style="1" customWidth="1"/>
    <col min="13" max="13" width="2" style="1" customWidth="1"/>
    <col min="14" max="16384" width="9" style="1"/>
  </cols>
  <sheetData>
    <row r="1" spans="1:15" ht="18.75" customHeight="1" thickBot="1" x14ac:dyDescent="0.3">
      <c r="A1" s="133" t="s">
        <v>94</v>
      </c>
      <c r="B1" s="3" t="s">
        <v>127</v>
      </c>
      <c r="C1" s="4"/>
      <c r="D1" s="2"/>
      <c r="E1" s="44"/>
      <c r="F1" s="154" t="s">
        <v>155</v>
      </c>
      <c r="G1" s="2"/>
      <c r="K1" s="428" t="s">
        <v>132</v>
      </c>
      <c r="L1" s="428"/>
      <c r="N1" s="456" t="s">
        <v>48</v>
      </c>
    </row>
    <row r="2" spans="1:15" ht="15" customHeight="1" x14ac:dyDescent="0.25">
      <c r="A2" s="465"/>
      <c r="B2" s="466"/>
      <c r="C2" s="439" t="s">
        <v>131</v>
      </c>
      <c r="D2" s="440"/>
      <c r="E2" s="469"/>
      <c r="F2" s="471"/>
      <c r="G2" s="471"/>
      <c r="H2" s="471"/>
      <c r="I2" s="471"/>
      <c r="J2" s="461"/>
      <c r="K2" s="457"/>
      <c r="L2" s="458"/>
      <c r="N2" s="456"/>
    </row>
    <row r="3" spans="1:15" ht="15" customHeight="1" x14ac:dyDescent="0.25">
      <c r="A3" s="467"/>
      <c r="B3" s="468"/>
      <c r="C3" s="441"/>
      <c r="D3" s="442"/>
      <c r="E3" s="470"/>
      <c r="F3" s="463"/>
      <c r="G3" s="464"/>
      <c r="H3" s="143"/>
      <c r="I3" s="144"/>
      <c r="J3" s="462"/>
      <c r="K3" s="459"/>
      <c r="L3" s="460"/>
      <c r="N3" s="456"/>
    </row>
    <row r="4" spans="1:15" ht="22.5" customHeight="1" x14ac:dyDescent="0.25">
      <c r="A4" s="299" t="s">
        <v>134</v>
      </c>
      <c r="B4" s="13" t="s">
        <v>4</v>
      </c>
      <c r="C4" s="320">
        <f>SUM('【様式5-1】人件費'!M24,'【様式5-2の1】家屋費（選挙事務所費）'!M24,'【様式5-2の2】家屋費（集合会場費）'!M24,'【様式5-3】通信費'!M24,'【様式5-4】交通費'!M24,'【様式5-5】印刷費'!M24,'【様式5-6】広告費'!M24,'【様式5-7】文具費'!M24,'【様式5-8】食料費'!M50,'【様式5-9】休泊費'!M24,'【様式5-10】雑費'!M50)</f>
        <v>0</v>
      </c>
      <c r="D4" s="321"/>
      <c r="E4" s="26"/>
      <c r="F4" s="76"/>
      <c r="G4" s="77"/>
      <c r="H4" s="26"/>
      <c r="I4" s="26"/>
      <c r="J4" s="26"/>
      <c r="K4" s="76"/>
      <c r="L4" s="78"/>
      <c r="N4" s="456"/>
      <c r="O4" s="19" t="s">
        <v>203</v>
      </c>
    </row>
    <row r="5" spans="1:15" ht="22.5" customHeight="1" x14ac:dyDescent="0.25">
      <c r="A5" s="299"/>
      <c r="B5" s="14" t="s">
        <v>5</v>
      </c>
      <c r="C5" s="320">
        <f>SUM('【様式5-1】人件費'!M25,'【様式5-2の1】家屋費（選挙事務所費）'!M25,'【様式5-2の2】家屋費（集合会場費）'!M25,'【様式5-3】通信費'!M25,'【様式5-4】交通費'!M25,'【様式5-5】印刷費'!M25,'【様式5-6】広告費'!M25,'【様式5-7】文具費'!M25,'【様式5-8】食料費'!M51,'【様式5-9】休泊費'!M25,'【様式5-10】雑費'!M51)</f>
        <v>0</v>
      </c>
      <c r="D5" s="321"/>
      <c r="E5" s="26"/>
      <c r="F5" s="76"/>
      <c r="G5" s="77"/>
      <c r="H5" s="26"/>
      <c r="I5" s="26"/>
      <c r="J5" s="26"/>
      <c r="K5" s="76"/>
      <c r="L5" s="78"/>
      <c r="N5" s="456"/>
      <c r="O5" s="19" t="s">
        <v>203</v>
      </c>
    </row>
    <row r="6" spans="1:15" ht="22.5" customHeight="1" thickBot="1" x14ac:dyDescent="0.3">
      <c r="A6" s="300"/>
      <c r="B6" s="7" t="s">
        <v>2</v>
      </c>
      <c r="C6" s="435">
        <f>SUM(C4:C5)</f>
        <v>0</v>
      </c>
      <c r="D6" s="436"/>
      <c r="E6" s="27"/>
      <c r="F6" s="79"/>
      <c r="G6" s="80"/>
      <c r="H6" s="27"/>
      <c r="I6" s="27"/>
      <c r="J6" s="27"/>
      <c r="K6" s="79"/>
      <c r="L6" s="81"/>
      <c r="N6" s="456"/>
      <c r="O6" s="19" t="s">
        <v>203</v>
      </c>
    </row>
    <row r="7" spans="1:15" ht="22.5" customHeight="1" thickTop="1" x14ac:dyDescent="0.25">
      <c r="A7" s="330" t="s">
        <v>19</v>
      </c>
      <c r="B7" s="15" t="s">
        <v>4</v>
      </c>
      <c r="C7" s="443"/>
      <c r="D7" s="444"/>
      <c r="E7" s="28"/>
      <c r="F7" s="82"/>
      <c r="G7" s="83"/>
      <c r="H7" s="28"/>
      <c r="I7" s="28"/>
      <c r="J7" s="28"/>
      <c r="K7" s="82"/>
      <c r="L7" s="84"/>
      <c r="N7" s="456"/>
    </row>
    <row r="8" spans="1:15" ht="22.5" customHeight="1" x14ac:dyDescent="0.25">
      <c r="A8" s="299"/>
      <c r="B8" s="14" t="s">
        <v>5</v>
      </c>
      <c r="C8" s="445"/>
      <c r="D8" s="446"/>
      <c r="E8" s="26"/>
      <c r="F8" s="76"/>
      <c r="G8" s="77"/>
      <c r="H8" s="26"/>
      <c r="I8" s="26"/>
      <c r="J8" s="26"/>
      <c r="K8" s="76"/>
      <c r="L8" s="78"/>
      <c r="N8" s="456"/>
    </row>
    <row r="9" spans="1:15" ht="22.5" customHeight="1" thickBot="1" x14ac:dyDescent="0.3">
      <c r="A9" s="331"/>
      <c r="B9" s="8" t="s">
        <v>2</v>
      </c>
      <c r="C9" s="351"/>
      <c r="D9" s="352"/>
      <c r="E9" s="29"/>
      <c r="F9" s="85"/>
      <c r="G9" s="86"/>
      <c r="H9" s="29"/>
      <c r="I9" s="29"/>
      <c r="J9" s="29"/>
      <c r="K9" s="85"/>
      <c r="L9" s="87"/>
      <c r="N9" s="456"/>
    </row>
    <row r="10" spans="1:15" ht="22.5" customHeight="1" thickTop="1" x14ac:dyDescent="0.25">
      <c r="A10" s="298" t="s">
        <v>135</v>
      </c>
      <c r="B10" s="16" t="s">
        <v>4</v>
      </c>
      <c r="C10" s="318">
        <f>C4+C7</f>
        <v>0</v>
      </c>
      <c r="D10" s="319"/>
      <c r="E10" s="30"/>
      <c r="F10" s="88"/>
      <c r="G10" s="89"/>
      <c r="H10" s="30"/>
      <c r="I10" s="30"/>
      <c r="J10" s="30"/>
      <c r="K10" s="88"/>
      <c r="L10" s="90"/>
      <c r="N10" s="456"/>
      <c r="O10" s="19" t="s">
        <v>203</v>
      </c>
    </row>
    <row r="11" spans="1:15" ht="22.5" customHeight="1" x14ac:dyDescent="0.25">
      <c r="A11" s="299"/>
      <c r="B11" s="14" t="s">
        <v>5</v>
      </c>
      <c r="C11" s="320">
        <f>C5+C8</f>
        <v>0</v>
      </c>
      <c r="D11" s="321"/>
      <c r="E11" s="26"/>
      <c r="F11" s="76"/>
      <c r="G11" s="77"/>
      <c r="H11" s="26"/>
      <c r="I11" s="26"/>
      <c r="J11" s="26"/>
      <c r="K11" s="76"/>
      <c r="L11" s="78"/>
      <c r="N11" s="456"/>
      <c r="O11" s="19" t="s">
        <v>203</v>
      </c>
    </row>
    <row r="12" spans="1:15" ht="22.5" customHeight="1" thickBot="1" x14ac:dyDescent="0.3">
      <c r="A12" s="300"/>
      <c r="B12" s="7" t="s">
        <v>12</v>
      </c>
      <c r="C12" s="322">
        <f>SUM(C10:C11)</f>
        <v>0</v>
      </c>
      <c r="D12" s="323"/>
      <c r="E12" s="27"/>
      <c r="F12" s="79"/>
      <c r="G12" s="80"/>
      <c r="H12" s="27"/>
      <c r="I12" s="27"/>
      <c r="J12" s="27"/>
      <c r="K12" s="91"/>
      <c r="L12" s="92"/>
      <c r="N12" s="456"/>
      <c r="O12" s="19" t="s">
        <v>203</v>
      </c>
    </row>
    <row r="13" spans="1:15" ht="18.75" customHeight="1" x14ac:dyDescent="0.25">
      <c r="A13" s="449" t="s">
        <v>205</v>
      </c>
      <c r="B13" s="450"/>
      <c r="C13" s="305" t="s">
        <v>14</v>
      </c>
      <c r="D13" s="305"/>
      <c r="E13" s="305"/>
      <c r="F13" s="375" t="s">
        <v>15</v>
      </c>
      <c r="G13" s="371"/>
      <c r="H13" s="305" t="s">
        <v>16</v>
      </c>
      <c r="I13" s="305"/>
      <c r="J13" s="305" t="s">
        <v>17</v>
      </c>
      <c r="K13" s="375"/>
      <c r="L13" s="455"/>
    </row>
    <row r="14" spans="1:15" ht="18.75" customHeight="1" x14ac:dyDescent="0.25">
      <c r="A14" s="451"/>
      <c r="B14" s="452"/>
      <c r="C14" s="424" t="s">
        <v>224</v>
      </c>
      <c r="D14" s="424"/>
      <c r="E14" s="424"/>
      <c r="F14" s="107"/>
      <c r="G14" s="54" t="s">
        <v>45</v>
      </c>
      <c r="H14" s="50"/>
      <c r="I14" s="51" t="s">
        <v>46</v>
      </c>
      <c r="J14" s="472">
        <f>F14*H14</f>
        <v>0</v>
      </c>
      <c r="K14" s="473"/>
      <c r="L14" s="52" t="s">
        <v>47</v>
      </c>
    </row>
    <row r="15" spans="1:15" ht="18.75" customHeight="1" x14ac:dyDescent="0.25">
      <c r="A15" s="451"/>
      <c r="B15" s="452"/>
      <c r="C15" s="424" t="s">
        <v>225</v>
      </c>
      <c r="D15" s="424"/>
      <c r="E15" s="424"/>
      <c r="F15" s="107"/>
      <c r="G15" s="54" t="s">
        <v>45</v>
      </c>
      <c r="H15" s="50"/>
      <c r="I15" s="51" t="s">
        <v>46</v>
      </c>
      <c r="J15" s="472">
        <f>F15*H15</f>
        <v>0</v>
      </c>
      <c r="K15" s="473"/>
      <c r="L15" s="52" t="s">
        <v>47</v>
      </c>
    </row>
    <row r="16" spans="1:15" ht="18.75" customHeight="1" thickBot="1" x14ac:dyDescent="0.3">
      <c r="A16" s="453"/>
      <c r="B16" s="454"/>
      <c r="C16" s="307" t="s">
        <v>2</v>
      </c>
      <c r="D16" s="307"/>
      <c r="E16" s="307"/>
      <c r="F16" s="429"/>
      <c r="G16" s="430"/>
      <c r="H16" s="431"/>
      <c r="I16" s="431"/>
      <c r="J16" s="474">
        <f>SUM(J14:K15)</f>
        <v>0</v>
      </c>
      <c r="K16" s="475"/>
      <c r="L16" s="53" t="s">
        <v>47</v>
      </c>
    </row>
    <row r="17" spans="1:14" ht="14.25" customHeight="1" x14ac:dyDescent="0.25">
      <c r="A17" s="43"/>
      <c r="B17" s="427"/>
      <c r="C17" s="427"/>
      <c r="D17" s="427"/>
      <c r="E17" s="427"/>
      <c r="F17" s="427"/>
      <c r="G17" s="427"/>
      <c r="H17" s="427"/>
      <c r="I17" s="427"/>
      <c r="J17" s="427"/>
      <c r="K17" s="427"/>
      <c r="L17" s="427"/>
    </row>
    <row r="18" spans="1:14" ht="14.25" customHeight="1" x14ac:dyDescent="0.25">
      <c r="A18" s="43"/>
      <c r="B18" s="427"/>
      <c r="C18" s="427"/>
      <c r="D18" s="427"/>
      <c r="E18" s="427"/>
      <c r="F18" s="427"/>
      <c r="G18" s="427"/>
      <c r="H18" s="427"/>
      <c r="I18" s="427"/>
      <c r="J18" s="427"/>
      <c r="K18" s="427"/>
      <c r="L18" s="427"/>
    </row>
    <row r="19" spans="1:14" ht="14.25" customHeight="1" x14ac:dyDescent="0.25">
      <c r="A19" s="43"/>
      <c r="B19" s="427"/>
      <c r="C19" s="427"/>
      <c r="D19" s="427"/>
      <c r="E19" s="427"/>
      <c r="F19" s="427"/>
      <c r="G19" s="427"/>
      <c r="H19" s="427"/>
      <c r="I19" s="427"/>
      <c r="J19" s="427"/>
      <c r="K19" s="427"/>
      <c r="L19" s="427"/>
    </row>
    <row r="20" spans="1:14" ht="22.5" customHeight="1" x14ac:dyDescent="0.3">
      <c r="B20" s="448" t="s">
        <v>6</v>
      </c>
      <c r="C20" s="448"/>
      <c r="D20" s="448"/>
      <c r="E20" s="448"/>
      <c r="F20" s="448"/>
      <c r="G20" s="448"/>
      <c r="H20" s="448"/>
      <c r="I20" s="448"/>
      <c r="J20" s="448"/>
      <c r="K20" s="47"/>
    </row>
    <row r="21" spans="1:14" ht="27" customHeight="1" x14ac:dyDescent="0.3">
      <c r="B21" s="56"/>
      <c r="C21" s="56" t="s">
        <v>7</v>
      </c>
      <c r="D21" s="56" t="s">
        <v>18</v>
      </c>
      <c r="E21" s="56" t="s">
        <v>126</v>
      </c>
      <c r="F21" s="137"/>
      <c r="G21" s="137"/>
    </row>
    <row r="22" spans="1:14" ht="27" customHeight="1" x14ac:dyDescent="0.3">
      <c r="B22" s="56"/>
      <c r="C22" s="4" t="s">
        <v>128</v>
      </c>
      <c r="D22" s="138" t="s">
        <v>129</v>
      </c>
      <c r="E22" s="476"/>
      <c r="F22" s="476"/>
      <c r="G22" s="476"/>
      <c r="H22" s="476"/>
    </row>
    <row r="23" spans="1:14" ht="27" customHeight="1" x14ac:dyDescent="0.25">
      <c r="C23" s="4"/>
      <c r="D23" s="139" t="s">
        <v>130</v>
      </c>
      <c r="E23" s="477"/>
      <c r="F23" s="477"/>
      <c r="G23" s="477"/>
      <c r="H23" s="140"/>
      <c r="J23" s="20"/>
      <c r="K23" s="20"/>
      <c r="L23" s="20"/>
    </row>
    <row r="24" spans="1:14" ht="18.75" customHeight="1" x14ac:dyDescent="0.25">
      <c r="A24" s="447"/>
      <c r="B24" s="447"/>
    </row>
    <row r="25" spans="1:14" ht="14.25" customHeight="1" x14ac:dyDescent="0.25">
      <c r="A25" s="43"/>
      <c r="B25" s="427"/>
      <c r="C25" s="427"/>
      <c r="D25" s="427"/>
      <c r="E25" s="427"/>
      <c r="F25" s="427"/>
      <c r="G25" s="427"/>
      <c r="H25" s="427"/>
      <c r="I25" s="427"/>
      <c r="J25" s="427"/>
      <c r="K25" s="427"/>
      <c r="L25" s="427"/>
    </row>
    <row r="26" spans="1:14" ht="14.25" customHeight="1" x14ac:dyDescent="0.25">
      <c r="A26" s="43"/>
      <c r="B26" s="427"/>
      <c r="C26" s="427"/>
      <c r="D26" s="427"/>
      <c r="E26" s="427"/>
      <c r="F26" s="427"/>
      <c r="G26" s="427"/>
      <c r="H26" s="427"/>
      <c r="I26" s="427"/>
      <c r="J26" s="427"/>
      <c r="K26" s="427"/>
      <c r="L26" s="427"/>
    </row>
    <row r="27" spans="1:14" ht="14.25" customHeight="1" x14ac:dyDescent="0.25">
      <c r="A27" s="43"/>
      <c r="B27" s="427"/>
      <c r="C27" s="427"/>
      <c r="D27" s="427"/>
      <c r="E27" s="427"/>
      <c r="F27" s="427"/>
      <c r="G27" s="427"/>
      <c r="H27" s="427"/>
      <c r="I27" s="427"/>
      <c r="J27" s="427"/>
      <c r="K27" s="427"/>
      <c r="L27" s="427"/>
    </row>
    <row r="28" spans="1:14" ht="14.25" customHeight="1" x14ac:dyDescent="0.25">
      <c r="A28" s="43"/>
      <c r="B28" s="427"/>
      <c r="C28" s="427"/>
      <c r="D28" s="427"/>
      <c r="E28" s="427"/>
      <c r="F28" s="427"/>
      <c r="G28" s="427"/>
      <c r="H28" s="427"/>
      <c r="I28" s="427"/>
      <c r="J28" s="427"/>
      <c r="K28" s="427"/>
      <c r="L28" s="427"/>
    </row>
    <row r="29" spans="1:14" ht="14.25" customHeight="1" x14ac:dyDescent="0.25">
      <c r="A29" s="43"/>
      <c r="B29" s="427"/>
      <c r="C29" s="427"/>
      <c r="D29" s="427"/>
      <c r="E29" s="427"/>
      <c r="F29" s="427"/>
      <c r="G29" s="427"/>
      <c r="H29" s="427"/>
      <c r="I29" s="427"/>
      <c r="J29" s="427"/>
      <c r="K29" s="427"/>
      <c r="L29" s="427"/>
    </row>
    <row r="30" spans="1:14" ht="14.25" customHeight="1" x14ac:dyDescent="0.25">
      <c r="A30" s="43"/>
      <c r="B30" s="427"/>
      <c r="C30" s="427"/>
      <c r="D30" s="427"/>
      <c r="E30" s="427"/>
      <c r="F30" s="427"/>
      <c r="G30" s="427"/>
      <c r="H30" s="427"/>
      <c r="I30" s="427"/>
      <c r="J30" s="427"/>
      <c r="K30" s="427"/>
      <c r="L30" s="427"/>
    </row>
    <row r="31" spans="1:14" ht="14.25" customHeight="1" x14ac:dyDescent="0.25">
      <c r="A31" s="5"/>
      <c r="B31" s="6"/>
    </row>
    <row r="32" spans="1:14" ht="18.75" customHeight="1" thickBot="1" x14ac:dyDescent="0.3">
      <c r="A32" s="133" t="s">
        <v>94</v>
      </c>
      <c r="B32" s="3" t="s">
        <v>127</v>
      </c>
      <c r="C32" s="4"/>
      <c r="D32" s="2"/>
      <c r="E32" s="44"/>
      <c r="F32" s="154" t="s">
        <v>156</v>
      </c>
      <c r="G32" s="2"/>
      <c r="K32" s="428" t="s">
        <v>132</v>
      </c>
      <c r="L32" s="428"/>
      <c r="N32" s="456" t="s">
        <v>49</v>
      </c>
    </row>
    <row r="33" spans="1:15" ht="15" customHeight="1" x14ac:dyDescent="0.25">
      <c r="A33" s="465"/>
      <c r="B33" s="466"/>
      <c r="C33" s="439" t="s">
        <v>131</v>
      </c>
      <c r="D33" s="440"/>
      <c r="E33" s="469"/>
      <c r="F33" s="471"/>
      <c r="G33" s="471"/>
      <c r="H33" s="471"/>
      <c r="I33" s="471"/>
      <c r="J33" s="461"/>
      <c r="K33" s="457"/>
      <c r="L33" s="458"/>
      <c r="N33" s="456"/>
    </row>
    <row r="34" spans="1:15" ht="15" customHeight="1" x14ac:dyDescent="0.25">
      <c r="A34" s="467"/>
      <c r="B34" s="468"/>
      <c r="C34" s="441"/>
      <c r="D34" s="442"/>
      <c r="E34" s="470"/>
      <c r="F34" s="463"/>
      <c r="G34" s="464"/>
      <c r="H34" s="143"/>
      <c r="I34" s="144"/>
      <c r="J34" s="462"/>
      <c r="K34" s="459"/>
      <c r="L34" s="460"/>
      <c r="N34" s="456"/>
    </row>
    <row r="35" spans="1:15" ht="22.5" customHeight="1" x14ac:dyDescent="0.25">
      <c r="A35" s="299" t="s">
        <v>134</v>
      </c>
      <c r="B35" s="13" t="s">
        <v>4</v>
      </c>
      <c r="C35" s="320">
        <f>SUM('【様式5-1】人件費'!M51,'【様式5-2の1】家屋費（選挙事務所費）'!M51,'【様式5-2の2】家屋費（集合会場費）'!M51,'【様式5-3】通信費'!M51,'【様式5-4】交通費'!M51,'【様式5-5】印刷費'!M51,'【様式5-6】広告費'!M51,'【様式5-7】文具費'!M51,'【様式5-8】食料費'!M78,'【様式5-9】休泊費'!M51,'【様式5-10】雑費'!M78)</f>
        <v>0</v>
      </c>
      <c r="D35" s="321"/>
      <c r="E35" s="26"/>
      <c r="F35" s="76"/>
      <c r="G35" s="77"/>
      <c r="H35" s="26"/>
      <c r="I35" s="26"/>
      <c r="J35" s="26"/>
      <c r="K35" s="76"/>
      <c r="L35" s="78"/>
      <c r="N35" s="456"/>
      <c r="O35" s="19" t="s">
        <v>203</v>
      </c>
    </row>
    <row r="36" spans="1:15" ht="22.5" customHeight="1" x14ac:dyDescent="0.25">
      <c r="A36" s="299"/>
      <c r="B36" s="14" t="s">
        <v>5</v>
      </c>
      <c r="C36" s="320">
        <f>SUM('【様式5-1】人件費'!M52,'【様式5-2の1】家屋費（選挙事務所費）'!M52,'【様式5-2の2】家屋費（集合会場費）'!M52,'【様式5-3】通信費'!M52,'【様式5-4】交通費'!M52,'【様式5-5】印刷費'!M52,'【様式5-6】広告費'!M52,'【様式5-7】文具費'!M52,'【様式5-8】食料費'!M79,'【様式5-9】休泊費'!M52,'【様式5-10】雑費'!M79)</f>
        <v>0</v>
      </c>
      <c r="D36" s="321"/>
      <c r="E36" s="26"/>
      <c r="F36" s="76"/>
      <c r="G36" s="77"/>
      <c r="H36" s="26"/>
      <c r="I36" s="26"/>
      <c r="J36" s="26"/>
      <c r="K36" s="76"/>
      <c r="L36" s="78"/>
      <c r="N36" s="456"/>
      <c r="O36" s="19" t="s">
        <v>203</v>
      </c>
    </row>
    <row r="37" spans="1:15" ht="22.5" customHeight="1" thickBot="1" x14ac:dyDescent="0.3">
      <c r="A37" s="300"/>
      <c r="B37" s="7" t="s">
        <v>2</v>
      </c>
      <c r="C37" s="435">
        <f>SUM(C35:C36)</f>
        <v>0</v>
      </c>
      <c r="D37" s="436"/>
      <c r="E37" s="27"/>
      <c r="F37" s="79"/>
      <c r="G37" s="80"/>
      <c r="H37" s="27"/>
      <c r="I37" s="27"/>
      <c r="J37" s="27"/>
      <c r="K37" s="79"/>
      <c r="L37" s="81"/>
      <c r="N37" s="456"/>
      <c r="O37" s="19" t="s">
        <v>203</v>
      </c>
    </row>
    <row r="38" spans="1:15" ht="22.5" customHeight="1" thickTop="1" x14ac:dyDescent="0.25">
      <c r="A38" s="330" t="s">
        <v>19</v>
      </c>
      <c r="B38" s="15" t="s">
        <v>4</v>
      </c>
      <c r="C38" s="437">
        <f>C10</f>
        <v>0</v>
      </c>
      <c r="D38" s="438"/>
      <c r="E38" s="28"/>
      <c r="F38" s="82"/>
      <c r="G38" s="83"/>
      <c r="H38" s="28"/>
      <c r="I38" s="28"/>
      <c r="J38" s="28"/>
      <c r="K38" s="82"/>
      <c r="L38" s="84"/>
      <c r="N38" s="456"/>
      <c r="O38" s="19" t="s">
        <v>203</v>
      </c>
    </row>
    <row r="39" spans="1:15" ht="22.5" customHeight="1" x14ac:dyDescent="0.25">
      <c r="A39" s="299"/>
      <c r="B39" s="14" t="s">
        <v>5</v>
      </c>
      <c r="C39" s="336">
        <f>C11</f>
        <v>0</v>
      </c>
      <c r="D39" s="337"/>
      <c r="E39" s="26"/>
      <c r="F39" s="76"/>
      <c r="G39" s="77"/>
      <c r="H39" s="26"/>
      <c r="I39" s="26"/>
      <c r="J39" s="26"/>
      <c r="K39" s="76"/>
      <c r="L39" s="78"/>
      <c r="N39" s="456"/>
      <c r="O39" s="19" t="s">
        <v>203</v>
      </c>
    </row>
    <row r="40" spans="1:15" ht="22.5" customHeight="1" thickBot="1" x14ac:dyDescent="0.3">
      <c r="A40" s="331"/>
      <c r="B40" s="8" t="s">
        <v>2</v>
      </c>
      <c r="C40" s="338">
        <f>SUM(C38:C39)</f>
        <v>0</v>
      </c>
      <c r="D40" s="339"/>
      <c r="E40" s="29"/>
      <c r="F40" s="85"/>
      <c r="G40" s="86"/>
      <c r="H40" s="29"/>
      <c r="I40" s="29"/>
      <c r="J40" s="29"/>
      <c r="K40" s="85"/>
      <c r="L40" s="87"/>
      <c r="N40" s="456"/>
      <c r="O40" s="19" t="s">
        <v>203</v>
      </c>
    </row>
    <row r="41" spans="1:15" ht="22.5" customHeight="1" thickTop="1" x14ac:dyDescent="0.25">
      <c r="A41" s="298" t="s">
        <v>135</v>
      </c>
      <c r="B41" s="16" t="s">
        <v>4</v>
      </c>
      <c r="C41" s="318">
        <f>C35+C38</f>
        <v>0</v>
      </c>
      <c r="D41" s="319"/>
      <c r="E41" s="30"/>
      <c r="F41" s="88"/>
      <c r="G41" s="89"/>
      <c r="H41" s="30"/>
      <c r="I41" s="30"/>
      <c r="J41" s="30"/>
      <c r="K41" s="88"/>
      <c r="L41" s="90"/>
      <c r="N41" s="456"/>
      <c r="O41" s="19" t="s">
        <v>203</v>
      </c>
    </row>
    <row r="42" spans="1:15" ht="22.5" customHeight="1" x14ac:dyDescent="0.25">
      <c r="A42" s="299"/>
      <c r="B42" s="14" t="s">
        <v>5</v>
      </c>
      <c r="C42" s="320">
        <f>C36+C39</f>
        <v>0</v>
      </c>
      <c r="D42" s="321"/>
      <c r="E42" s="26"/>
      <c r="F42" s="76"/>
      <c r="G42" s="77"/>
      <c r="H42" s="26"/>
      <c r="I42" s="26"/>
      <c r="J42" s="26"/>
      <c r="K42" s="76"/>
      <c r="L42" s="78"/>
      <c r="N42" s="456"/>
      <c r="O42" s="19" t="s">
        <v>203</v>
      </c>
    </row>
    <row r="43" spans="1:15" ht="22.5" customHeight="1" thickBot="1" x14ac:dyDescent="0.3">
      <c r="A43" s="300"/>
      <c r="B43" s="7" t="s">
        <v>12</v>
      </c>
      <c r="C43" s="322">
        <f>SUM(C41:C42)</f>
        <v>0</v>
      </c>
      <c r="D43" s="323"/>
      <c r="E43" s="27"/>
      <c r="F43" s="79"/>
      <c r="G43" s="80"/>
      <c r="H43" s="27"/>
      <c r="I43" s="27"/>
      <c r="J43" s="27"/>
      <c r="K43" s="91"/>
      <c r="L43" s="92"/>
      <c r="N43" s="456"/>
      <c r="O43" s="19" t="s">
        <v>203</v>
      </c>
    </row>
    <row r="44" spans="1:15" ht="18.75" customHeight="1" x14ac:dyDescent="0.25">
      <c r="A44" s="449" t="s">
        <v>205</v>
      </c>
      <c r="B44" s="450"/>
      <c r="C44" s="305" t="s">
        <v>14</v>
      </c>
      <c r="D44" s="305"/>
      <c r="E44" s="305"/>
      <c r="F44" s="375" t="s">
        <v>15</v>
      </c>
      <c r="G44" s="371"/>
      <c r="H44" s="305" t="s">
        <v>16</v>
      </c>
      <c r="I44" s="305"/>
      <c r="J44" s="305" t="s">
        <v>17</v>
      </c>
      <c r="K44" s="375"/>
      <c r="L44" s="455"/>
    </row>
    <row r="45" spans="1:15" ht="18.75" customHeight="1" x14ac:dyDescent="0.25">
      <c r="A45" s="451"/>
      <c r="B45" s="452"/>
      <c r="C45" s="424" t="s">
        <v>224</v>
      </c>
      <c r="D45" s="424"/>
      <c r="E45" s="424"/>
      <c r="F45" s="228"/>
      <c r="G45" s="73" t="s">
        <v>13</v>
      </c>
      <c r="H45" s="72"/>
      <c r="I45" s="74" t="s">
        <v>46</v>
      </c>
      <c r="J45" s="425">
        <f>F45*H45</f>
        <v>0</v>
      </c>
      <c r="K45" s="426"/>
      <c r="L45" s="75" t="s">
        <v>47</v>
      </c>
    </row>
    <row r="46" spans="1:15" ht="18.75" customHeight="1" x14ac:dyDescent="0.25">
      <c r="A46" s="451"/>
      <c r="B46" s="452"/>
      <c r="C46" s="424" t="s">
        <v>225</v>
      </c>
      <c r="D46" s="424"/>
      <c r="E46" s="424"/>
      <c r="F46" s="228"/>
      <c r="G46" s="73" t="s">
        <v>13</v>
      </c>
      <c r="H46" s="72"/>
      <c r="I46" s="74" t="s">
        <v>46</v>
      </c>
      <c r="J46" s="425">
        <f>F46*H46</f>
        <v>0</v>
      </c>
      <c r="K46" s="426"/>
      <c r="L46" s="75" t="s">
        <v>47</v>
      </c>
    </row>
    <row r="47" spans="1:15" ht="18.75" customHeight="1" thickBot="1" x14ac:dyDescent="0.3">
      <c r="A47" s="453"/>
      <c r="B47" s="454"/>
      <c r="C47" s="307" t="s">
        <v>2</v>
      </c>
      <c r="D47" s="307"/>
      <c r="E47" s="307"/>
      <c r="F47" s="429"/>
      <c r="G47" s="430"/>
      <c r="H47" s="431"/>
      <c r="I47" s="431"/>
      <c r="J47" s="432">
        <f>SUM(J45:K46)</f>
        <v>0</v>
      </c>
      <c r="K47" s="433"/>
      <c r="L47" s="92" t="s">
        <v>47</v>
      </c>
    </row>
    <row r="48" spans="1:15" ht="14.25" customHeight="1" x14ac:dyDescent="0.25">
      <c r="A48" s="43"/>
      <c r="B48" s="427"/>
      <c r="C48" s="427"/>
      <c r="D48" s="427"/>
      <c r="E48" s="427"/>
      <c r="F48" s="427"/>
      <c r="G48" s="427"/>
      <c r="H48" s="427"/>
      <c r="I48" s="427"/>
      <c r="J48" s="427"/>
      <c r="K48" s="427"/>
      <c r="L48" s="427"/>
    </row>
    <row r="49" spans="1:14" ht="14.25" customHeight="1" x14ac:dyDescent="0.25">
      <c r="A49" s="43"/>
      <c r="B49" s="427"/>
      <c r="C49" s="427"/>
      <c r="D49" s="427"/>
      <c r="E49" s="427"/>
      <c r="F49" s="427"/>
      <c r="G49" s="427"/>
      <c r="H49" s="427"/>
      <c r="I49" s="427"/>
      <c r="J49" s="427"/>
      <c r="K49" s="427"/>
      <c r="L49" s="427"/>
    </row>
    <row r="50" spans="1:14" ht="14.25" customHeight="1" x14ac:dyDescent="0.25">
      <c r="A50" s="43"/>
      <c r="B50" s="427"/>
      <c r="C50" s="427"/>
      <c r="D50" s="427"/>
      <c r="E50" s="427"/>
      <c r="F50" s="427"/>
      <c r="G50" s="427"/>
      <c r="H50" s="427"/>
      <c r="I50" s="427"/>
      <c r="J50" s="427"/>
      <c r="K50" s="427"/>
      <c r="L50" s="427"/>
    </row>
    <row r="51" spans="1:14" ht="22.5" customHeight="1" x14ac:dyDescent="0.3">
      <c r="B51" s="448" t="s">
        <v>6</v>
      </c>
      <c r="C51" s="448"/>
      <c r="D51" s="448"/>
      <c r="E51" s="448"/>
      <c r="F51" s="448"/>
      <c r="G51" s="448"/>
      <c r="H51" s="448"/>
      <c r="I51" s="448"/>
      <c r="J51" s="448"/>
      <c r="K51" s="47"/>
    </row>
    <row r="52" spans="1:14" ht="27" customHeight="1" x14ac:dyDescent="0.3">
      <c r="B52" s="56"/>
      <c r="C52" s="56" t="s">
        <v>206</v>
      </c>
      <c r="D52" s="56" t="s">
        <v>125</v>
      </c>
      <c r="E52" s="56" t="s">
        <v>126</v>
      </c>
      <c r="F52" s="4"/>
      <c r="G52" s="4"/>
      <c r="H52" s="106"/>
    </row>
    <row r="53" spans="1:14" ht="27" customHeight="1" x14ac:dyDescent="0.3">
      <c r="B53" s="56"/>
      <c r="C53" s="4" t="s">
        <v>128</v>
      </c>
      <c r="D53" s="138" t="s">
        <v>129</v>
      </c>
      <c r="E53" s="434">
        <f>E22</f>
        <v>0</v>
      </c>
      <c r="F53" s="434"/>
      <c r="G53" s="434"/>
      <c r="H53" s="434"/>
    </row>
    <row r="54" spans="1:14" ht="27" customHeight="1" x14ac:dyDescent="0.25">
      <c r="C54" s="4"/>
      <c r="D54" s="138" t="s">
        <v>130</v>
      </c>
      <c r="E54" s="478">
        <f>E23</f>
        <v>0</v>
      </c>
      <c r="F54" s="478"/>
      <c r="G54" s="478"/>
      <c r="H54" s="141"/>
      <c r="I54" s="55"/>
      <c r="J54" s="20"/>
      <c r="K54" s="20"/>
      <c r="L54" s="20"/>
    </row>
    <row r="55" spans="1:14" ht="18.75" customHeight="1" x14ac:dyDescent="0.25">
      <c r="A55" s="447"/>
      <c r="B55" s="447"/>
    </row>
    <row r="56" spans="1:14" ht="14.25" customHeight="1" x14ac:dyDescent="0.25">
      <c r="A56" s="43"/>
      <c r="B56" s="427"/>
      <c r="C56" s="427"/>
      <c r="D56" s="427"/>
      <c r="E56" s="427"/>
      <c r="F56" s="427"/>
      <c r="G56" s="427"/>
      <c r="H56" s="427"/>
      <c r="I56" s="427"/>
      <c r="J56" s="427"/>
      <c r="K56" s="427"/>
      <c r="L56" s="427"/>
    </row>
    <row r="57" spans="1:14" ht="14.25" customHeight="1" x14ac:dyDescent="0.25">
      <c r="A57" s="44"/>
      <c r="B57" s="427"/>
      <c r="C57" s="427"/>
      <c r="D57" s="427"/>
      <c r="E57" s="427"/>
      <c r="F57" s="427"/>
      <c r="G57" s="427"/>
      <c r="H57" s="427"/>
      <c r="I57" s="427"/>
      <c r="J57" s="427"/>
      <c r="K57" s="427"/>
      <c r="L57" s="427"/>
    </row>
    <row r="58" spans="1:14" ht="14.25" customHeight="1" x14ac:dyDescent="0.25">
      <c r="A58" s="43"/>
      <c r="B58" s="427"/>
      <c r="C58" s="427"/>
      <c r="D58" s="427"/>
      <c r="E58" s="427"/>
      <c r="F58" s="427"/>
      <c r="G58" s="427"/>
      <c r="H58" s="427"/>
      <c r="I58" s="427"/>
      <c r="J58" s="427"/>
      <c r="K58" s="427"/>
      <c r="L58" s="427"/>
    </row>
    <row r="59" spans="1:14" ht="14.25" customHeight="1" x14ac:dyDescent="0.25">
      <c r="A59" s="43"/>
      <c r="B59" s="427"/>
      <c r="C59" s="427"/>
      <c r="D59" s="427"/>
      <c r="E59" s="427"/>
      <c r="F59" s="427"/>
      <c r="G59" s="427"/>
      <c r="H59" s="427"/>
      <c r="I59" s="427"/>
      <c r="J59" s="427"/>
      <c r="K59" s="427"/>
      <c r="L59" s="427"/>
    </row>
    <row r="60" spans="1:14" ht="14.25" customHeight="1" x14ac:dyDescent="0.25">
      <c r="A60" s="43"/>
      <c r="B60" s="427"/>
      <c r="C60" s="427"/>
      <c r="D60" s="427"/>
      <c r="E60" s="427"/>
      <c r="F60" s="427"/>
      <c r="G60" s="427"/>
      <c r="H60" s="427"/>
      <c r="I60" s="427"/>
      <c r="J60" s="427"/>
      <c r="K60" s="427"/>
      <c r="L60" s="427"/>
    </row>
    <row r="61" spans="1:14" ht="14.25" customHeight="1" x14ac:dyDescent="0.25">
      <c r="A61" s="43"/>
      <c r="B61" s="427"/>
      <c r="C61" s="427"/>
      <c r="D61" s="427"/>
      <c r="E61" s="427"/>
      <c r="F61" s="427"/>
      <c r="G61" s="427"/>
      <c r="H61" s="427"/>
      <c r="I61" s="427"/>
      <c r="J61" s="427"/>
      <c r="K61" s="427"/>
      <c r="L61" s="427"/>
    </row>
    <row r="62" spans="1:14" ht="14.25" customHeight="1" x14ac:dyDescent="0.25">
      <c r="A62" s="5"/>
      <c r="B62" s="6"/>
    </row>
    <row r="63" spans="1:14" ht="18.75" customHeight="1" thickBot="1" x14ac:dyDescent="0.3">
      <c r="A63" s="133" t="s">
        <v>94</v>
      </c>
      <c r="B63" s="3" t="s">
        <v>127</v>
      </c>
      <c r="C63" s="4"/>
      <c r="D63" s="2"/>
      <c r="E63" s="44"/>
      <c r="F63" s="154" t="s">
        <v>157</v>
      </c>
      <c r="G63" s="2"/>
      <c r="K63" s="428" t="s">
        <v>132</v>
      </c>
      <c r="L63" s="428"/>
      <c r="N63" s="456" t="s">
        <v>50</v>
      </c>
    </row>
    <row r="64" spans="1:14" ht="15" customHeight="1" x14ac:dyDescent="0.25">
      <c r="A64" s="465"/>
      <c r="B64" s="466"/>
      <c r="C64" s="439" t="s">
        <v>131</v>
      </c>
      <c r="D64" s="440"/>
      <c r="E64" s="469"/>
      <c r="F64" s="471"/>
      <c r="G64" s="471"/>
      <c r="H64" s="471"/>
      <c r="I64" s="471"/>
      <c r="J64" s="461"/>
      <c r="K64" s="457"/>
      <c r="L64" s="458"/>
      <c r="N64" s="456"/>
    </row>
    <row r="65" spans="1:15" ht="15" customHeight="1" x14ac:dyDescent="0.25">
      <c r="A65" s="467"/>
      <c r="B65" s="468"/>
      <c r="C65" s="441"/>
      <c r="D65" s="442"/>
      <c r="E65" s="470"/>
      <c r="F65" s="463"/>
      <c r="G65" s="464"/>
      <c r="H65" s="143"/>
      <c r="I65" s="144"/>
      <c r="J65" s="462"/>
      <c r="K65" s="459"/>
      <c r="L65" s="460"/>
      <c r="N65" s="456"/>
    </row>
    <row r="66" spans="1:15" ht="22.5" customHeight="1" x14ac:dyDescent="0.25">
      <c r="A66" s="299" t="s">
        <v>134</v>
      </c>
      <c r="B66" s="13" t="s">
        <v>4</v>
      </c>
      <c r="C66" s="320">
        <f>SUM('【様式5-1】人件費'!M78,'【様式5-2の1】家屋費（選挙事務所費）'!M78,'【様式5-2の2】家屋費（集合会場費）'!M78,'【様式5-3】通信費'!M78,'【様式5-4】交通費'!M78,'【様式5-5】印刷費'!M78,'【様式5-6】広告費'!M78,'【様式5-7】文具費'!M78,'【様式5-8】食料費'!M105,'【様式5-9】休泊費'!M78,'【様式5-10】雑費'!M105)</f>
        <v>0</v>
      </c>
      <c r="D66" s="321"/>
      <c r="E66" s="26"/>
      <c r="F66" s="76"/>
      <c r="G66" s="77"/>
      <c r="H66" s="26"/>
      <c r="I66" s="26"/>
      <c r="J66" s="26"/>
      <c r="K66" s="76"/>
      <c r="L66" s="78"/>
      <c r="N66" s="456"/>
      <c r="O66" s="19" t="s">
        <v>203</v>
      </c>
    </row>
    <row r="67" spans="1:15" ht="22.5" customHeight="1" x14ac:dyDescent="0.25">
      <c r="A67" s="299"/>
      <c r="B67" s="14" t="s">
        <v>5</v>
      </c>
      <c r="C67" s="320">
        <f>SUM('【様式5-1】人件費'!M79,'【様式5-2の1】家屋費（選挙事務所費）'!M79,'【様式5-2の2】家屋費（集合会場費）'!M79,'【様式5-3】通信費'!M79,'【様式5-4】交通費'!M79,'【様式5-5】印刷費'!M79,'【様式5-6】広告費'!M79,'【様式5-7】文具費'!M79,'【様式5-8】食料費'!M106,'【様式5-9】休泊費'!M79,'【様式5-10】雑費'!M106)</f>
        <v>0</v>
      </c>
      <c r="D67" s="321"/>
      <c r="E67" s="26"/>
      <c r="F67" s="76"/>
      <c r="G67" s="77"/>
      <c r="H67" s="26"/>
      <c r="I67" s="26"/>
      <c r="J67" s="26"/>
      <c r="K67" s="76"/>
      <c r="L67" s="78"/>
      <c r="N67" s="456"/>
      <c r="O67" s="19" t="s">
        <v>203</v>
      </c>
    </row>
    <row r="68" spans="1:15" ht="22.5" customHeight="1" thickBot="1" x14ac:dyDescent="0.3">
      <c r="A68" s="300"/>
      <c r="B68" s="7" t="s">
        <v>2</v>
      </c>
      <c r="C68" s="435">
        <f>SUM(C66:C67)</f>
        <v>0</v>
      </c>
      <c r="D68" s="436"/>
      <c r="E68" s="27"/>
      <c r="F68" s="79"/>
      <c r="G68" s="80"/>
      <c r="H68" s="27"/>
      <c r="I68" s="27"/>
      <c r="J68" s="27"/>
      <c r="K68" s="79"/>
      <c r="L68" s="81"/>
      <c r="N68" s="456"/>
      <c r="O68" s="19" t="s">
        <v>203</v>
      </c>
    </row>
    <row r="69" spans="1:15" ht="22.5" customHeight="1" thickTop="1" x14ac:dyDescent="0.25">
      <c r="A69" s="330" t="s">
        <v>19</v>
      </c>
      <c r="B69" s="15" t="s">
        <v>4</v>
      </c>
      <c r="C69" s="437">
        <f>C41</f>
        <v>0</v>
      </c>
      <c r="D69" s="438"/>
      <c r="E69" s="28"/>
      <c r="F69" s="82"/>
      <c r="G69" s="83"/>
      <c r="H69" s="28"/>
      <c r="I69" s="28"/>
      <c r="J69" s="28"/>
      <c r="K69" s="82"/>
      <c r="L69" s="84"/>
      <c r="N69" s="456"/>
      <c r="O69" s="19" t="s">
        <v>203</v>
      </c>
    </row>
    <row r="70" spans="1:15" ht="22.5" customHeight="1" x14ac:dyDescent="0.25">
      <c r="A70" s="299"/>
      <c r="B70" s="14" t="s">
        <v>5</v>
      </c>
      <c r="C70" s="336">
        <f>C42</f>
        <v>0</v>
      </c>
      <c r="D70" s="337"/>
      <c r="E70" s="26"/>
      <c r="F70" s="76"/>
      <c r="G70" s="77"/>
      <c r="H70" s="26"/>
      <c r="I70" s="26"/>
      <c r="J70" s="26"/>
      <c r="K70" s="76"/>
      <c r="L70" s="78"/>
      <c r="N70" s="456"/>
      <c r="O70" s="19" t="s">
        <v>203</v>
      </c>
    </row>
    <row r="71" spans="1:15" ht="22.5" customHeight="1" thickBot="1" x14ac:dyDescent="0.3">
      <c r="A71" s="331"/>
      <c r="B71" s="8" t="s">
        <v>2</v>
      </c>
      <c r="C71" s="338">
        <f>SUM(C69:C70)</f>
        <v>0</v>
      </c>
      <c r="D71" s="339"/>
      <c r="E71" s="29"/>
      <c r="F71" s="85"/>
      <c r="G71" s="86"/>
      <c r="H71" s="29"/>
      <c r="I71" s="29"/>
      <c r="J71" s="29"/>
      <c r="K71" s="85"/>
      <c r="L71" s="87"/>
      <c r="N71" s="456"/>
      <c r="O71" s="19" t="s">
        <v>203</v>
      </c>
    </row>
    <row r="72" spans="1:15" ht="22.5" customHeight="1" thickTop="1" x14ac:dyDescent="0.25">
      <c r="A72" s="298" t="s">
        <v>135</v>
      </c>
      <c r="B72" s="16" t="s">
        <v>4</v>
      </c>
      <c r="C72" s="318">
        <f>C66+C69</f>
        <v>0</v>
      </c>
      <c r="D72" s="319"/>
      <c r="E72" s="30"/>
      <c r="F72" s="88"/>
      <c r="G72" s="89"/>
      <c r="H72" s="30"/>
      <c r="I72" s="30"/>
      <c r="J72" s="30"/>
      <c r="K72" s="88"/>
      <c r="L72" s="90"/>
      <c r="N72" s="456"/>
      <c r="O72" s="19" t="s">
        <v>203</v>
      </c>
    </row>
    <row r="73" spans="1:15" ht="22.5" customHeight="1" x14ac:dyDescent="0.25">
      <c r="A73" s="299"/>
      <c r="B73" s="14" t="s">
        <v>5</v>
      </c>
      <c r="C73" s="320">
        <f>C67+C70</f>
        <v>0</v>
      </c>
      <c r="D73" s="321"/>
      <c r="E73" s="26"/>
      <c r="F73" s="76"/>
      <c r="G73" s="77"/>
      <c r="H73" s="26"/>
      <c r="I73" s="26"/>
      <c r="J73" s="26"/>
      <c r="K73" s="76"/>
      <c r="L73" s="78"/>
      <c r="N73" s="456"/>
      <c r="O73" s="19" t="s">
        <v>203</v>
      </c>
    </row>
    <row r="74" spans="1:15" ht="22.5" customHeight="1" thickBot="1" x14ac:dyDescent="0.3">
      <c r="A74" s="300"/>
      <c r="B74" s="7" t="s">
        <v>12</v>
      </c>
      <c r="C74" s="322">
        <f>SUM(C72:C73)</f>
        <v>0</v>
      </c>
      <c r="D74" s="323"/>
      <c r="E74" s="27"/>
      <c r="F74" s="79"/>
      <c r="G74" s="80"/>
      <c r="H74" s="27"/>
      <c r="I74" s="27"/>
      <c r="J74" s="27"/>
      <c r="K74" s="91"/>
      <c r="L74" s="92"/>
      <c r="N74" s="456"/>
      <c r="O74" s="19" t="s">
        <v>203</v>
      </c>
    </row>
    <row r="75" spans="1:15" ht="18.75" customHeight="1" x14ac:dyDescent="0.25">
      <c r="A75" s="449" t="s">
        <v>205</v>
      </c>
      <c r="B75" s="450"/>
      <c r="C75" s="305" t="s">
        <v>14</v>
      </c>
      <c r="D75" s="305"/>
      <c r="E75" s="305"/>
      <c r="F75" s="375" t="s">
        <v>15</v>
      </c>
      <c r="G75" s="371"/>
      <c r="H75" s="305" t="s">
        <v>16</v>
      </c>
      <c r="I75" s="305"/>
      <c r="J75" s="305" t="s">
        <v>17</v>
      </c>
      <c r="K75" s="375"/>
      <c r="L75" s="455"/>
    </row>
    <row r="76" spans="1:15" ht="18.75" customHeight="1" x14ac:dyDescent="0.25">
      <c r="A76" s="451"/>
      <c r="B76" s="452"/>
      <c r="C76" s="424" t="s">
        <v>224</v>
      </c>
      <c r="D76" s="424"/>
      <c r="E76" s="424"/>
      <c r="F76" s="228"/>
      <c r="G76" s="73" t="s">
        <v>13</v>
      </c>
      <c r="H76" s="72"/>
      <c r="I76" s="74" t="s">
        <v>46</v>
      </c>
      <c r="J76" s="425">
        <f>F76*H76</f>
        <v>0</v>
      </c>
      <c r="K76" s="426"/>
      <c r="L76" s="75" t="s">
        <v>47</v>
      </c>
    </row>
    <row r="77" spans="1:15" ht="18.75" customHeight="1" x14ac:dyDescent="0.25">
      <c r="A77" s="451"/>
      <c r="B77" s="452"/>
      <c r="C77" s="424" t="s">
        <v>225</v>
      </c>
      <c r="D77" s="424"/>
      <c r="E77" s="424"/>
      <c r="F77" s="228"/>
      <c r="G77" s="73" t="s">
        <v>13</v>
      </c>
      <c r="H77" s="72"/>
      <c r="I77" s="74" t="s">
        <v>46</v>
      </c>
      <c r="J77" s="425">
        <f>F77*H77</f>
        <v>0</v>
      </c>
      <c r="K77" s="426"/>
      <c r="L77" s="75" t="s">
        <v>47</v>
      </c>
    </row>
    <row r="78" spans="1:15" ht="18.75" customHeight="1" thickBot="1" x14ac:dyDescent="0.3">
      <c r="A78" s="453"/>
      <c r="B78" s="454"/>
      <c r="C78" s="307" t="s">
        <v>2</v>
      </c>
      <c r="D78" s="307"/>
      <c r="E78" s="307"/>
      <c r="F78" s="429"/>
      <c r="G78" s="430"/>
      <c r="H78" s="431"/>
      <c r="I78" s="431"/>
      <c r="J78" s="432">
        <f>SUM(J76:K77)</f>
        <v>0</v>
      </c>
      <c r="K78" s="433"/>
      <c r="L78" s="92" t="s">
        <v>47</v>
      </c>
    </row>
    <row r="79" spans="1:15" ht="14.25" customHeight="1" x14ac:dyDescent="0.25">
      <c r="A79" s="43"/>
      <c r="B79" s="427"/>
      <c r="C79" s="427"/>
      <c r="D79" s="427"/>
      <c r="E79" s="427"/>
      <c r="F79" s="427"/>
      <c r="G79" s="427"/>
      <c r="H79" s="427"/>
      <c r="I79" s="427"/>
      <c r="J79" s="427"/>
      <c r="K79" s="427"/>
      <c r="L79" s="427"/>
    </row>
    <row r="80" spans="1:15" ht="14.25" customHeight="1" x14ac:dyDescent="0.25">
      <c r="A80" s="43"/>
      <c r="B80" s="427"/>
      <c r="C80" s="427"/>
      <c r="D80" s="427"/>
      <c r="E80" s="427"/>
      <c r="F80" s="427"/>
      <c r="G80" s="427"/>
      <c r="H80" s="427"/>
      <c r="I80" s="427"/>
      <c r="J80" s="427"/>
      <c r="K80" s="427"/>
      <c r="L80" s="427"/>
    </row>
    <row r="81" spans="1:14" ht="14.25" customHeight="1" x14ac:dyDescent="0.25">
      <c r="A81" s="43"/>
      <c r="B81" s="427"/>
      <c r="C81" s="427"/>
      <c r="D81" s="427"/>
      <c r="E81" s="427"/>
      <c r="F81" s="427"/>
      <c r="G81" s="427"/>
      <c r="H81" s="427"/>
      <c r="I81" s="427"/>
      <c r="J81" s="427"/>
      <c r="K81" s="427"/>
      <c r="L81" s="427"/>
    </row>
    <row r="82" spans="1:14" ht="22.5" customHeight="1" x14ac:dyDescent="0.3">
      <c r="B82" s="448" t="s">
        <v>6</v>
      </c>
      <c r="C82" s="448"/>
      <c r="D82" s="448"/>
      <c r="E82" s="448"/>
      <c r="F82" s="448"/>
      <c r="G82" s="448"/>
      <c r="H82" s="448"/>
      <c r="I82" s="448"/>
      <c r="J82" s="448"/>
      <c r="K82" s="47"/>
    </row>
    <row r="83" spans="1:14" ht="27" customHeight="1" x14ac:dyDescent="0.3">
      <c r="B83" s="56"/>
      <c r="C83" s="56" t="s">
        <v>124</v>
      </c>
      <c r="D83" s="56" t="s">
        <v>125</v>
      </c>
      <c r="E83" s="56" t="s">
        <v>126</v>
      </c>
      <c r="F83" s="4"/>
      <c r="G83" s="4"/>
    </row>
    <row r="84" spans="1:14" ht="27" customHeight="1" x14ac:dyDescent="0.3">
      <c r="B84" s="56"/>
      <c r="C84" s="4" t="s">
        <v>128</v>
      </c>
      <c r="D84" s="138" t="s">
        <v>129</v>
      </c>
      <c r="E84" s="434">
        <f>E22</f>
        <v>0</v>
      </c>
      <c r="F84" s="434"/>
      <c r="G84" s="434"/>
      <c r="H84" s="434"/>
    </row>
    <row r="85" spans="1:14" ht="27" customHeight="1" x14ac:dyDescent="0.25">
      <c r="C85" s="4"/>
      <c r="D85" s="138" t="s">
        <v>130</v>
      </c>
      <c r="E85" s="478">
        <f>E23</f>
        <v>0</v>
      </c>
      <c r="F85" s="478"/>
      <c r="G85" s="478"/>
      <c r="H85" s="141"/>
      <c r="I85" s="55"/>
      <c r="J85" s="20"/>
      <c r="K85" s="20"/>
      <c r="L85" s="20"/>
    </row>
    <row r="86" spans="1:14" ht="18.75" customHeight="1" x14ac:dyDescent="0.25">
      <c r="A86" s="447"/>
      <c r="B86" s="447"/>
    </row>
    <row r="87" spans="1:14" ht="14.25" customHeight="1" x14ac:dyDescent="0.25">
      <c r="A87" s="43"/>
      <c r="B87" s="427"/>
      <c r="C87" s="427"/>
      <c r="D87" s="427"/>
      <c r="E87" s="427"/>
      <c r="F87" s="427"/>
      <c r="G87" s="427"/>
      <c r="H87" s="427"/>
      <c r="I87" s="427"/>
      <c r="J87" s="427"/>
      <c r="K87" s="427"/>
      <c r="L87" s="427"/>
    </row>
    <row r="88" spans="1:14" ht="14.25" customHeight="1" x14ac:dyDescent="0.25">
      <c r="A88" s="44"/>
      <c r="B88" s="427"/>
      <c r="C88" s="427"/>
      <c r="D88" s="427"/>
      <c r="E88" s="427"/>
      <c r="F88" s="427"/>
      <c r="G88" s="427"/>
      <c r="H88" s="427"/>
      <c r="I88" s="427"/>
      <c r="J88" s="427"/>
      <c r="K88" s="427"/>
      <c r="L88" s="427"/>
    </row>
    <row r="89" spans="1:14" ht="14.25" customHeight="1" x14ac:dyDescent="0.25">
      <c r="A89" s="43"/>
      <c r="B89" s="427"/>
      <c r="C89" s="427"/>
      <c r="D89" s="427"/>
      <c r="E89" s="427"/>
      <c r="F89" s="427"/>
      <c r="G89" s="427"/>
      <c r="H89" s="427"/>
      <c r="I89" s="427"/>
      <c r="J89" s="427"/>
      <c r="K89" s="427"/>
      <c r="L89" s="427"/>
    </row>
    <row r="90" spans="1:14" ht="14.25" customHeight="1" x14ac:dyDescent="0.25">
      <c r="A90" s="43"/>
      <c r="B90" s="427"/>
      <c r="C90" s="427"/>
      <c r="D90" s="427"/>
      <c r="E90" s="427"/>
      <c r="F90" s="427"/>
      <c r="G90" s="427"/>
      <c r="H90" s="427"/>
      <c r="I90" s="427"/>
      <c r="J90" s="427"/>
      <c r="K90" s="427"/>
      <c r="L90" s="427"/>
    </row>
    <row r="91" spans="1:14" ht="14.25" customHeight="1" x14ac:dyDescent="0.25">
      <c r="A91" s="43"/>
      <c r="B91" s="427"/>
      <c r="C91" s="427"/>
      <c r="D91" s="427"/>
      <c r="E91" s="427"/>
      <c r="F91" s="427"/>
      <c r="G91" s="427"/>
      <c r="H91" s="427"/>
      <c r="I91" s="427"/>
      <c r="J91" s="427"/>
      <c r="K91" s="427"/>
      <c r="L91" s="427"/>
    </row>
    <row r="92" spans="1:14" ht="14.25" customHeight="1" x14ac:dyDescent="0.25">
      <c r="A92" s="43"/>
      <c r="B92" s="427"/>
      <c r="C92" s="427"/>
      <c r="D92" s="427"/>
      <c r="E92" s="427"/>
      <c r="F92" s="427"/>
      <c r="G92" s="427"/>
      <c r="H92" s="427"/>
      <c r="I92" s="427"/>
      <c r="J92" s="427"/>
      <c r="K92" s="427"/>
      <c r="L92" s="427"/>
    </row>
    <row r="93" spans="1:14" ht="14.25" customHeight="1" x14ac:dyDescent="0.25">
      <c r="A93" s="5"/>
      <c r="B93" s="6"/>
    </row>
    <row r="94" spans="1:14" ht="18.75" customHeight="1" thickBot="1" x14ac:dyDescent="0.3">
      <c r="A94" s="133" t="s">
        <v>94</v>
      </c>
      <c r="B94" s="3" t="s">
        <v>127</v>
      </c>
      <c r="C94" s="4"/>
      <c r="D94" s="2"/>
      <c r="E94" s="44"/>
      <c r="F94" s="154" t="s">
        <v>158</v>
      </c>
      <c r="G94" s="2"/>
      <c r="K94" s="428" t="s">
        <v>132</v>
      </c>
      <c r="L94" s="428"/>
      <c r="N94" s="456" t="s">
        <v>51</v>
      </c>
    </row>
    <row r="95" spans="1:14" ht="15" customHeight="1" x14ac:dyDescent="0.25">
      <c r="A95" s="465"/>
      <c r="B95" s="466"/>
      <c r="C95" s="439" t="s">
        <v>131</v>
      </c>
      <c r="D95" s="440"/>
      <c r="E95" s="469"/>
      <c r="F95" s="471"/>
      <c r="G95" s="471"/>
      <c r="H95" s="471"/>
      <c r="I95" s="471"/>
      <c r="J95" s="461"/>
      <c r="K95" s="457"/>
      <c r="L95" s="458"/>
      <c r="N95" s="456"/>
    </row>
    <row r="96" spans="1:14" ht="15" customHeight="1" x14ac:dyDescent="0.25">
      <c r="A96" s="467"/>
      <c r="B96" s="468"/>
      <c r="C96" s="441"/>
      <c r="D96" s="442"/>
      <c r="E96" s="470"/>
      <c r="F96" s="463"/>
      <c r="G96" s="464"/>
      <c r="H96" s="143"/>
      <c r="I96" s="144"/>
      <c r="J96" s="462"/>
      <c r="K96" s="459"/>
      <c r="L96" s="460"/>
      <c r="N96" s="456"/>
    </row>
    <row r="97" spans="1:15" ht="22.5" customHeight="1" x14ac:dyDescent="0.25">
      <c r="A97" s="299" t="s">
        <v>134</v>
      </c>
      <c r="B97" s="13" t="s">
        <v>4</v>
      </c>
      <c r="C97" s="320">
        <f>SUM('【様式5-1】人件費'!M105,'【様式5-2の1】家屋費（選挙事務所費）'!M105,'【様式5-2の2】家屋費（集合会場費）'!M105,'【様式5-3】通信費'!M105,'【様式5-4】交通費'!M105,'【様式5-5】印刷費'!M105,'【様式5-6】広告費'!M105,'【様式5-7】文具費'!M105,'【様式5-8】食料費'!M132,'【様式5-9】休泊費'!M105,'【様式5-10】雑費'!M132)</f>
        <v>0</v>
      </c>
      <c r="D97" s="321"/>
      <c r="E97" s="26"/>
      <c r="F97" s="76"/>
      <c r="G97" s="77"/>
      <c r="H97" s="26"/>
      <c r="I97" s="26"/>
      <c r="J97" s="26"/>
      <c r="K97" s="76"/>
      <c r="L97" s="78"/>
      <c r="N97" s="456"/>
      <c r="O97" s="19" t="s">
        <v>203</v>
      </c>
    </row>
    <row r="98" spans="1:15" ht="22.5" customHeight="1" x14ac:dyDescent="0.25">
      <c r="A98" s="299"/>
      <c r="B98" s="14" t="s">
        <v>5</v>
      </c>
      <c r="C98" s="320">
        <f>SUM('【様式5-1】人件費'!M106,'【様式5-2の1】家屋費（選挙事務所費）'!M106,'【様式5-2の2】家屋費（集合会場費）'!M106,'【様式5-3】通信費'!M106,'【様式5-4】交通費'!M106,'【様式5-5】印刷費'!M106,'【様式5-6】広告費'!M106,'【様式5-7】文具費'!M106,'【様式5-8】食料費'!M133,'【様式5-9】休泊費'!M106,'【様式5-10】雑費'!M133)</f>
        <v>0</v>
      </c>
      <c r="D98" s="321"/>
      <c r="E98" s="26"/>
      <c r="F98" s="76"/>
      <c r="G98" s="77"/>
      <c r="H98" s="26"/>
      <c r="I98" s="26"/>
      <c r="J98" s="26"/>
      <c r="K98" s="76"/>
      <c r="L98" s="78"/>
      <c r="N98" s="456"/>
      <c r="O98" s="19" t="s">
        <v>203</v>
      </c>
    </row>
    <row r="99" spans="1:15" ht="22.5" customHeight="1" thickBot="1" x14ac:dyDescent="0.3">
      <c r="A99" s="300"/>
      <c r="B99" s="7" t="s">
        <v>2</v>
      </c>
      <c r="C99" s="435">
        <f>SUM(C97:C98)</f>
        <v>0</v>
      </c>
      <c r="D99" s="436"/>
      <c r="E99" s="27"/>
      <c r="F99" s="79"/>
      <c r="G99" s="80"/>
      <c r="H99" s="27"/>
      <c r="I99" s="27"/>
      <c r="J99" s="27"/>
      <c r="K99" s="79"/>
      <c r="L99" s="81"/>
      <c r="N99" s="456"/>
      <c r="O99" s="19" t="s">
        <v>203</v>
      </c>
    </row>
    <row r="100" spans="1:15" ht="22.5" customHeight="1" thickTop="1" x14ac:dyDescent="0.25">
      <c r="A100" s="330" t="s">
        <v>19</v>
      </c>
      <c r="B100" s="15" t="s">
        <v>4</v>
      </c>
      <c r="C100" s="437">
        <f>C72</f>
        <v>0</v>
      </c>
      <c r="D100" s="438"/>
      <c r="E100" s="28"/>
      <c r="F100" s="82"/>
      <c r="G100" s="83"/>
      <c r="H100" s="28"/>
      <c r="I100" s="28"/>
      <c r="J100" s="28"/>
      <c r="K100" s="82"/>
      <c r="L100" s="84"/>
      <c r="N100" s="456"/>
      <c r="O100" s="19" t="s">
        <v>203</v>
      </c>
    </row>
    <row r="101" spans="1:15" ht="22.5" customHeight="1" x14ac:dyDescent="0.25">
      <c r="A101" s="299"/>
      <c r="B101" s="14" t="s">
        <v>5</v>
      </c>
      <c r="C101" s="336">
        <f>C73</f>
        <v>0</v>
      </c>
      <c r="D101" s="337"/>
      <c r="E101" s="26"/>
      <c r="F101" s="76"/>
      <c r="G101" s="77"/>
      <c r="H101" s="26"/>
      <c r="I101" s="26"/>
      <c r="J101" s="26"/>
      <c r="K101" s="76"/>
      <c r="L101" s="78"/>
      <c r="N101" s="456"/>
      <c r="O101" s="19" t="s">
        <v>203</v>
      </c>
    </row>
    <row r="102" spans="1:15" ht="22.5" customHeight="1" thickBot="1" x14ac:dyDescent="0.3">
      <c r="A102" s="331"/>
      <c r="B102" s="8" t="s">
        <v>2</v>
      </c>
      <c r="C102" s="338">
        <f>SUM(C100:C101)</f>
        <v>0</v>
      </c>
      <c r="D102" s="339"/>
      <c r="E102" s="29"/>
      <c r="F102" s="85"/>
      <c r="G102" s="86"/>
      <c r="H102" s="29"/>
      <c r="I102" s="29"/>
      <c r="J102" s="29"/>
      <c r="K102" s="85"/>
      <c r="L102" s="87"/>
      <c r="N102" s="456"/>
      <c r="O102" s="19" t="s">
        <v>203</v>
      </c>
    </row>
    <row r="103" spans="1:15" ht="22.5" customHeight="1" thickTop="1" x14ac:dyDescent="0.25">
      <c r="A103" s="298" t="s">
        <v>135</v>
      </c>
      <c r="B103" s="16" t="s">
        <v>4</v>
      </c>
      <c r="C103" s="318">
        <f>C97+C100</f>
        <v>0</v>
      </c>
      <c r="D103" s="319"/>
      <c r="E103" s="30"/>
      <c r="F103" s="88"/>
      <c r="G103" s="89"/>
      <c r="H103" s="30"/>
      <c r="I103" s="30"/>
      <c r="J103" s="30"/>
      <c r="K103" s="88"/>
      <c r="L103" s="90"/>
      <c r="N103" s="456"/>
      <c r="O103" s="19" t="s">
        <v>203</v>
      </c>
    </row>
    <row r="104" spans="1:15" ht="22.5" customHeight="1" x14ac:dyDescent="0.25">
      <c r="A104" s="299"/>
      <c r="B104" s="14" t="s">
        <v>5</v>
      </c>
      <c r="C104" s="320">
        <f>C98+C101</f>
        <v>0</v>
      </c>
      <c r="D104" s="321"/>
      <c r="E104" s="26"/>
      <c r="F104" s="76"/>
      <c r="G104" s="77"/>
      <c r="H104" s="26"/>
      <c r="I104" s="26"/>
      <c r="J104" s="26"/>
      <c r="K104" s="76"/>
      <c r="L104" s="78"/>
      <c r="N104" s="456"/>
      <c r="O104" s="19" t="s">
        <v>203</v>
      </c>
    </row>
    <row r="105" spans="1:15" ht="22.5" customHeight="1" thickBot="1" x14ac:dyDescent="0.3">
      <c r="A105" s="300"/>
      <c r="B105" s="7" t="s">
        <v>12</v>
      </c>
      <c r="C105" s="322">
        <f>SUM(C103:C104)</f>
        <v>0</v>
      </c>
      <c r="D105" s="323"/>
      <c r="E105" s="27"/>
      <c r="F105" s="79"/>
      <c r="G105" s="80"/>
      <c r="H105" s="27"/>
      <c r="I105" s="27"/>
      <c r="J105" s="27"/>
      <c r="K105" s="91"/>
      <c r="L105" s="92"/>
      <c r="N105" s="456"/>
      <c r="O105" s="19" t="s">
        <v>203</v>
      </c>
    </row>
    <row r="106" spans="1:15" ht="18.75" customHeight="1" x14ac:dyDescent="0.25">
      <c r="A106" s="449" t="s">
        <v>205</v>
      </c>
      <c r="B106" s="450"/>
      <c r="C106" s="305" t="s">
        <v>14</v>
      </c>
      <c r="D106" s="305"/>
      <c r="E106" s="305"/>
      <c r="F106" s="375" t="s">
        <v>15</v>
      </c>
      <c r="G106" s="371"/>
      <c r="H106" s="305" t="s">
        <v>16</v>
      </c>
      <c r="I106" s="305"/>
      <c r="J106" s="305" t="s">
        <v>17</v>
      </c>
      <c r="K106" s="375"/>
      <c r="L106" s="455"/>
    </row>
    <row r="107" spans="1:15" ht="18.75" customHeight="1" x14ac:dyDescent="0.25">
      <c r="A107" s="451"/>
      <c r="B107" s="452"/>
      <c r="C107" s="424" t="s">
        <v>224</v>
      </c>
      <c r="D107" s="424"/>
      <c r="E107" s="424"/>
      <c r="F107" s="228"/>
      <c r="G107" s="73" t="s">
        <v>13</v>
      </c>
      <c r="H107" s="72"/>
      <c r="I107" s="74" t="s">
        <v>46</v>
      </c>
      <c r="J107" s="425">
        <f>F107*H107</f>
        <v>0</v>
      </c>
      <c r="K107" s="426"/>
      <c r="L107" s="75" t="s">
        <v>47</v>
      </c>
    </row>
    <row r="108" spans="1:15" ht="18.75" customHeight="1" x14ac:dyDescent="0.25">
      <c r="A108" s="451"/>
      <c r="B108" s="452"/>
      <c r="C108" s="424" t="s">
        <v>225</v>
      </c>
      <c r="D108" s="424"/>
      <c r="E108" s="424"/>
      <c r="F108" s="228"/>
      <c r="G108" s="73" t="s">
        <v>13</v>
      </c>
      <c r="H108" s="72"/>
      <c r="I108" s="74" t="s">
        <v>46</v>
      </c>
      <c r="J108" s="425">
        <f>F108*H108</f>
        <v>0</v>
      </c>
      <c r="K108" s="426"/>
      <c r="L108" s="75" t="s">
        <v>47</v>
      </c>
    </row>
    <row r="109" spans="1:15" ht="18.75" customHeight="1" thickBot="1" x14ac:dyDescent="0.3">
      <c r="A109" s="453"/>
      <c r="B109" s="454"/>
      <c r="C109" s="307" t="s">
        <v>2</v>
      </c>
      <c r="D109" s="307"/>
      <c r="E109" s="307"/>
      <c r="F109" s="429"/>
      <c r="G109" s="430"/>
      <c r="H109" s="431"/>
      <c r="I109" s="431"/>
      <c r="J109" s="432">
        <f>SUM(J107:K108)</f>
        <v>0</v>
      </c>
      <c r="K109" s="433"/>
      <c r="L109" s="92" t="s">
        <v>47</v>
      </c>
    </row>
    <row r="110" spans="1:15" ht="14.25" customHeight="1" x14ac:dyDescent="0.25">
      <c r="A110" s="43"/>
      <c r="B110" s="427"/>
      <c r="C110" s="427"/>
      <c r="D110" s="427"/>
      <c r="E110" s="427"/>
      <c r="F110" s="427"/>
      <c r="G110" s="427"/>
      <c r="H110" s="427"/>
      <c r="I110" s="427"/>
      <c r="J110" s="427"/>
      <c r="K110" s="427"/>
      <c r="L110" s="427"/>
    </row>
    <row r="111" spans="1:15" ht="14.25" customHeight="1" x14ac:dyDescent="0.25">
      <c r="A111" s="43"/>
      <c r="B111" s="427"/>
      <c r="C111" s="427"/>
      <c r="D111" s="427"/>
      <c r="E111" s="427"/>
      <c r="F111" s="427"/>
      <c r="G111" s="427"/>
      <c r="H111" s="427"/>
      <c r="I111" s="427"/>
      <c r="J111" s="427"/>
      <c r="K111" s="427"/>
      <c r="L111" s="427"/>
    </row>
    <row r="112" spans="1:15" ht="14.25" customHeight="1" x14ac:dyDescent="0.25">
      <c r="A112" s="43"/>
      <c r="B112" s="427"/>
      <c r="C112" s="427"/>
      <c r="D112" s="427"/>
      <c r="E112" s="427"/>
      <c r="F112" s="427"/>
      <c r="G112" s="427"/>
      <c r="H112" s="427"/>
      <c r="I112" s="427"/>
      <c r="J112" s="427"/>
      <c r="K112" s="427"/>
      <c r="L112" s="427"/>
    </row>
    <row r="113" spans="1:12" ht="22.5" customHeight="1" x14ac:dyDescent="0.3">
      <c r="B113" s="448" t="s">
        <v>6</v>
      </c>
      <c r="C113" s="448"/>
      <c r="D113" s="448"/>
      <c r="E113" s="448"/>
      <c r="F113" s="448"/>
      <c r="G113" s="448"/>
      <c r="H113" s="448"/>
      <c r="I113" s="448"/>
      <c r="J113" s="448"/>
      <c r="K113" s="47"/>
    </row>
    <row r="114" spans="1:12" ht="27" customHeight="1" x14ac:dyDescent="0.3">
      <c r="B114" s="56"/>
      <c r="C114" s="56" t="s">
        <v>7</v>
      </c>
      <c r="D114" s="56" t="s">
        <v>18</v>
      </c>
      <c r="E114" s="56" t="s">
        <v>83</v>
      </c>
      <c r="F114" s="4"/>
      <c r="G114" s="4"/>
    </row>
    <row r="115" spans="1:12" ht="27" customHeight="1" x14ac:dyDescent="0.3">
      <c r="B115" s="56"/>
      <c r="C115" s="4" t="s">
        <v>8</v>
      </c>
      <c r="D115" s="138" t="s">
        <v>58</v>
      </c>
      <c r="E115" s="434">
        <f>E53</f>
        <v>0</v>
      </c>
      <c r="F115" s="434"/>
      <c r="G115" s="434"/>
      <c r="H115" s="434"/>
    </row>
    <row r="116" spans="1:12" ht="27" customHeight="1" x14ac:dyDescent="0.25">
      <c r="C116" s="4"/>
      <c r="D116" s="138" t="s">
        <v>59</v>
      </c>
      <c r="E116" s="478">
        <f>E54</f>
        <v>0</v>
      </c>
      <c r="F116" s="478"/>
      <c r="G116" s="478"/>
      <c r="H116" s="141"/>
      <c r="I116" s="55"/>
      <c r="J116" s="20"/>
      <c r="K116" s="20"/>
      <c r="L116" s="20"/>
    </row>
    <row r="117" spans="1:12" ht="18.75" customHeight="1" x14ac:dyDescent="0.25">
      <c r="A117" s="447"/>
      <c r="B117" s="447"/>
    </row>
    <row r="118" spans="1:12" ht="14.25" customHeight="1" x14ac:dyDescent="0.25">
      <c r="A118" s="43"/>
      <c r="B118" s="427"/>
      <c r="C118" s="427"/>
      <c r="D118" s="427"/>
      <c r="E118" s="427"/>
      <c r="F118" s="427"/>
      <c r="G118" s="427"/>
      <c r="H118" s="427"/>
      <c r="I118" s="427"/>
      <c r="J118" s="427"/>
      <c r="K118" s="427"/>
      <c r="L118" s="427"/>
    </row>
    <row r="119" spans="1:12" ht="14.25" customHeight="1" x14ac:dyDescent="0.25">
      <c r="A119" s="44"/>
      <c r="B119" s="427"/>
      <c r="C119" s="427"/>
      <c r="D119" s="427"/>
      <c r="E119" s="427"/>
      <c r="F119" s="427"/>
      <c r="G119" s="427"/>
      <c r="H119" s="427"/>
      <c r="I119" s="427"/>
      <c r="J119" s="427"/>
      <c r="K119" s="427"/>
      <c r="L119" s="427"/>
    </row>
    <row r="120" spans="1:12" ht="14.25" customHeight="1" x14ac:dyDescent="0.25">
      <c r="A120" s="43"/>
      <c r="B120" s="427"/>
      <c r="C120" s="427"/>
      <c r="D120" s="427"/>
      <c r="E120" s="427"/>
      <c r="F120" s="427"/>
      <c r="G120" s="427"/>
      <c r="H120" s="427"/>
      <c r="I120" s="427"/>
      <c r="J120" s="427"/>
      <c r="K120" s="427"/>
      <c r="L120" s="427"/>
    </row>
    <row r="121" spans="1:12" ht="14.25" customHeight="1" x14ac:dyDescent="0.25">
      <c r="A121" s="43"/>
      <c r="B121" s="427"/>
      <c r="C121" s="427"/>
      <c r="D121" s="427"/>
      <c r="E121" s="427"/>
      <c r="F121" s="427"/>
      <c r="G121" s="427"/>
      <c r="H121" s="427"/>
      <c r="I121" s="427"/>
      <c r="J121" s="427"/>
      <c r="K121" s="427"/>
      <c r="L121" s="427"/>
    </row>
    <row r="122" spans="1:12" ht="14.25" customHeight="1" x14ac:dyDescent="0.25">
      <c r="A122" s="43"/>
      <c r="B122" s="427"/>
      <c r="C122" s="427"/>
      <c r="D122" s="427"/>
      <c r="E122" s="427"/>
      <c r="F122" s="427"/>
      <c r="G122" s="427"/>
      <c r="H122" s="427"/>
      <c r="I122" s="427"/>
      <c r="J122" s="427"/>
      <c r="K122" s="427"/>
      <c r="L122" s="427"/>
    </row>
    <row r="123" spans="1:12" ht="14.25" customHeight="1" x14ac:dyDescent="0.25">
      <c r="A123" s="43"/>
      <c r="B123" s="427"/>
      <c r="C123" s="427"/>
      <c r="D123" s="427"/>
      <c r="E123" s="427"/>
      <c r="F123" s="427"/>
      <c r="G123" s="427"/>
      <c r="H123" s="427"/>
      <c r="I123" s="427"/>
      <c r="J123" s="427"/>
      <c r="K123" s="427"/>
      <c r="L123" s="427"/>
    </row>
    <row r="124" spans="1:12" ht="14.25" customHeight="1" x14ac:dyDescent="0.25">
      <c r="A124" s="5"/>
      <c r="B124" s="6"/>
    </row>
  </sheetData>
  <sheetProtection formatCells="0"/>
  <mergeCells count="188">
    <mergeCell ref="B121:L121"/>
    <mergeCell ref="B122:L122"/>
    <mergeCell ref="B123:L123"/>
    <mergeCell ref="E23:G23"/>
    <mergeCell ref="E54:G54"/>
    <mergeCell ref="E85:G85"/>
    <mergeCell ref="E116:G116"/>
    <mergeCell ref="B110:L110"/>
    <mergeCell ref="B111:L111"/>
    <mergeCell ref="B112:L112"/>
    <mergeCell ref="B119:L119"/>
    <mergeCell ref="B120:L120"/>
    <mergeCell ref="B113:J113"/>
    <mergeCell ref="A117:B117"/>
    <mergeCell ref="B118:L118"/>
    <mergeCell ref="A106:B109"/>
    <mergeCell ref="C106:E106"/>
    <mergeCell ref="F106:G106"/>
    <mergeCell ref="H106:I106"/>
    <mergeCell ref="J106:L106"/>
    <mergeCell ref="C107:E107"/>
    <mergeCell ref="C109:E109"/>
    <mergeCell ref="F109:G109"/>
    <mergeCell ref="H109:I109"/>
    <mergeCell ref="J109:K109"/>
    <mergeCell ref="N94:N105"/>
    <mergeCell ref="A95:B96"/>
    <mergeCell ref="E95:E96"/>
    <mergeCell ref="F95:I95"/>
    <mergeCell ref="J95:J96"/>
    <mergeCell ref="K95:L96"/>
    <mergeCell ref="F96:G96"/>
    <mergeCell ref="A97:A99"/>
    <mergeCell ref="A100:A102"/>
    <mergeCell ref="A103:A105"/>
    <mergeCell ref="J107:K107"/>
    <mergeCell ref="C108:E108"/>
    <mergeCell ref="J108:K108"/>
    <mergeCell ref="C98:D98"/>
    <mergeCell ref="C99:D99"/>
    <mergeCell ref="C100:D100"/>
    <mergeCell ref="C101:D101"/>
    <mergeCell ref="C102:D102"/>
    <mergeCell ref="C103:D103"/>
    <mergeCell ref="C104:D104"/>
    <mergeCell ref="C105:D105"/>
    <mergeCell ref="C95:D96"/>
    <mergeCell ref="N63:N74"/>
    <mergeCell ref="A64:B65"/>
    <mergeCell ref="E64:E65"/>
    <mergeCell ref="F64:I64"/>
    <mergeCell ref="J64:J65"/>
    <mergeCell ref="K64:L65"/>
    <mergeCell ref="F65:G65"/>
    <mergeCell ref="A66:A68"/>
    <mergeCell ref="A69:A71"/>
    <mergeCell ref="A72:A74"/>
    <mergeCell ref="C64:D65"/>
    <mergeCell ref="C66:D66"/>
    <mergeCell ref="C67:D67"/>
    <mergeCell ref="C68:D68"/>
    <mergeCell ref="C69:D69"/>
    <mergeCell ref="C70:D70"/>
    <mergeCell ref="C71:D71"/>
    <mergeCell ref="C72:D72"/>
    <mergeCell ref="C73:D73"/>
    <mergeCell ref="C74:D74"/>
    <mergeCell ref="A33:B34"/>
    <mergeCell ref="E33:E34"/>
    <mergeCell ref="F33:I33"/>
    <mergeCell ref="J33:J34"/>
    <mergeCell ref="K33:L34"/>
    <mergeCell ref="F34:G34"/>
    <mergeCell ref="E22:H22"/>
    <mergeCell ref="K32:L32"/>
    <mergeCell ref="A24:B24"/>
    <mergeCell ref="C33:D34"/>
    <mergeCell ref="A4:A6"/>
    <mergeCell ref="A7:A9"/>
    <mergeCell ref="B29:L29"/>
    <mergeCell ref="J14:K14"/>
    <mergeCell ref="J15:K15"/>
    <mergeCell ref="J16:K16"/>
    <mergeCell ref="B20:J20"/>
    <mergeCell ref="B17:L17"/>
    <mergeCell ref="B18:L18"/>
    <mergeCell ref="B19:L19"/>
    <mergeCell ref="B25:L25"/>
    <mergeCell ref="B27:L27"/>
    <mergeCell ref="B28:L28"/>
    <mergeCell ref="B26:L26"/>
    <mergeCell ref="C12:D12"/>
    <mergeCell ref="N32:N43"/>
    <mergeCell ref="A35:A37"/>
    <mergeCell ref="K2:L3"/>
    <mergeCell ref="A38:A40"/>
    <mergeCell ref="A41:A43"/>
    <mergeCell ref="J2:J3"/>
    <mergeCell ref="A13:B16"/>
    <mergeCell ref="C13:E13"/>
    <mergeCell ref="H13:I13"/>
    <mergeCell ref="J13:L13"/>
    <mergeCell ref="C16:E16"/>
    <mergeCell ref="H16:I16"/>
    <mergeCell ref="F3:G3"/>
    <mergeCell ref="N1:N12"/>
    <mergeCell ref="K1:L1"/>
    <mergeCell ref="A2:B3"/>
    <mergeCell ref="E2:E3"/>
    <mergeCell ref="F2:I2"/>
    <mergeCell ref="A10:A12"/>
    <mergeCell ref="C14:E14"/>
    <mergeCell ref="C15:E15"/>
    <mergeCell ref="B30:L30"/>
    <mergeCell ref="F16:G16"/>
    <mergeCell ref="F13:G13"/>
    <mergeCell ref="A44:B47"/>
    <mergeCell ref="C44:E44"/>
    <mergeCell ref="C46:E46"/>
    <mergeCell ref="F44:G44"/>
    <mergeCell ref="C47:E47"/>
    <mergeCell ref="F47:G47"/>
    <mergeCell ref="H44:I44"/>
    <mergeCell ref="J44:L44"/>
    <mergeCell ref="C45:E45"/>
    <mergeCell ref="J45:K45"/>
    <mergeCell ref="J46:K46"/>
    <mergeCell ref="H47:I47"/>
    <mergeCell ref="J47:K47"/>
    <mergeCell ref="A55:B55"/>
    <mergeCell ref="B56:L56"/>
    <mergeCell ref="B51:J51"/>
    <mergeCell ref="E53:H53"/>
    <mergeCell ref="E115:H115"/>
    <mergeCell ref="B48:L48"/>
    <mergeCell ref="B49:L49"/>
    <mergeCell ref="B50:L50"/>
    <mergeCell ref="B61:L61"/>
    <mergeCell ref="B57:L57"/>
    <mergeCell ref="B58:L58"/>
    <mergeCell ref="B59:L59"/>
    <mergeCell ref="B60:L60"/>
    <mergeCell ref="K63:L63"/>
    <mergeCell ref="B82:J82"/>
    <mergeCell ref="A86:B86"/>
    <mergeCell ref="B87:L87"/>
    <mergeCell ref="A75:B78"/>
    <mergeCell ref="C75:E75"/>
    <mergeCell ref="F75:G75"/>
    <mergeCell ref="H75:I75"/>
    <mergeCell ref="J75:L75"/>
    <mergeCell ref="C76:E76"/>
    <mergeCell ref="J76:K76"/>
    <mergeCell ref="C2:D3"/>
    <mergeCell ref="C4:D4"/>
    <mergeCell ref="C5:D5"/>
    <mergeCell ref="C6:D6"/>
    <mergeCell ref="C7:D7"/>
    <mergeCell ref="C8:D8"/>
    <mergeCell ref="C9:D9"/>
    <mergeCell ref="C10:D10"/>
    <mergeCell ref="C11:D11"/>
    <mergeCell ref="C35:D35"/>
    <mergeCell ref="C36:D36"/>
    <mergeCell ref="C37:D37"/>
    <mergeCell ref="C38:D38"/>
    <mergeCell ref="C39:D39"/>
    <mergeCell ref="C40:D40"/>
    <mergeCell ref="C41:D41"/>
    <mergeCell ref="C42:D42"/>
    <mergeCell ref="C43:D43"/>
    <mergeCell ref="C77:E77"/>
    <mergeCell ref="J77:K77"/>
    <mergeCell ref="B79:L79"/>
    <mergeCell ref="B80:L80"/>
    <mergeCell ref="C97:D97"/>
    <mergeCell ref="C78:E78"/>
    <mergeCell ref="B92:L92"/>
    <mergeCell ref="K94:L94"/>
    <mergeCell ref="B88:L88"/>
    <mergeCell ref="B89:L89"/>
    <mergeCell ref="F78:G78"/>
    <mergeCell ref="H78:I78"/>
    <mergeCell ref="J78:K78"/>
    <mergeCell ref="E84:H84"/>
    <mergeCell ref="B90:L90"/>
    <mergeCell ref="B91:L91"/>
    <mergeCell ref="B81:L81"/>
  </mergeCells>
  <phoneticPr fontId="2"/>
  <pageMargins left="0.51181102362204722" right="0.39370078740157483" top="0.47244094488188981" bottom="0.31496062992125984" header="0.35433070866141736" footer="0.19685039370078741"/>
  <pageSetup paperSize="9" scale="94" fitToHeight="0" orientation="landscape" verticalDpi="0" r:id="rId1"/>
  <headerFooter alignWithMargins="0"/>
  <rowBreaks count="3" manualBreakCount="3">
    <brk id="31" max="11" man="1"/>
    <brk id="62" max="11" man="1"/>
    <brk id="93" max="11" man="1"/>
  </rowBreaks>
  <ignoredErrors>
    <ignoredError sqref="A1 C1 A32 A63 A94 D1 L1 G1:J1" numberStoredAsText="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7030A0"/>
    <pageSetUpPr fitToPage="1"/>
  </sheetPr>
  <dimension ref="A1:R25"/>
  <sheetViews>
    <sheetView view="pageBreakPreview" zoomScale="85" zoomScaleNormal="100" zoomScaleSheetLayoutView="85" workbookViewId="0">
      <selection activeCell="I14" sqref="I14"/>
    </sheetView>
  </sheetViews>
  <sheetFormatPr defaultColWidth="9" defaultRowHeight="12.75" x14ac:dyDescent="0.25"/>
  <cols>
    <col min="1" max="1" width="7.796875" style="1" customWidth="1"/>
    <col min="2" max="2" width="2.6640625" style="1" customWidth="1"/>
    <col min="3" max="10" width="4.6640625" style="1" customWidth="1"/>
    <col min="11" max="11" width="12.46484375" style="1" bestFit="1" customWidth="1"/>
    <col min="12" max="12" width="30.6640625" style="1" customWidth="1"/>
    <col min="13" max="13" width="6.46484375" style="1" bestFit="1" customWidth="1"/>
    <col min="14" max="14" width="40.6640625" style="1" customWidth="1"/>
    <col min="15" max="15" width="11" style="1" bestFit="1" customWidth="1"/>
    <col min="16" max="16384" width="9" style="1"/>
  </cols>
  <sheetData>
    <row r="1" spans="1:18" ht="18.75" customHeight="1" thickBot="1" x14ac:dyDescent="0.3">
      <c r="A1" s="133"/>
      <c r="B1" s="133"/>
      <c r="C1" s="133"/>
      <c r="D1" s="3"/>
      <c r="E1" s="4"/>
      <c r="F1" s="4"/>
      <c r="G1" s="4"/>
      <c r="H1" s="4"/>
      <c r="I1" s="4"/>
      <c r="J1" s="2"/>
      <c r="K1" s="44"/>
      <c r="L1" s="2"/>
      <c r="M1" s="4"/>
      <c r="N1" s="134" t="s">
        <v>231</v>
      </c>
      <c r="Q1" s="428"/>
      <c r="R1" s="428"/>
    </row>
    <row r="2" spans="1:18" ht="27.75" x14ac:dyDescent="0.25">
      <c r="A2" s="506" t="s">
        <v>55</v>
      </c>
      <c r="B2" s="506"/>
      <c r="C2" s="506"/>
      <c r="D2" s="506"/>
      <c r="E2" s="506"/>
      <c r="F2" s="506"/>
      <c r="G2" s="506"/>
      <c r="H2" s="506"/>
      <c r="I2" s="506"/>
      <c r="J2" s="506"/>
      <c r="K2" s="506"/>
      <c r="L2" s="506"/>
      <c r="M2" s="506"/>
      <c r="N2" s="506"/>
    </row>
    <row r="3" spans="1:18" ht="13.15" thickBot="1" x14ac:dyDescent="0.3"/>
    <row r="4" spans="1:18" ht="18.75" customHeight="1" x14ac:dyDescent="0.25">
      <c r="A4" s="490" t="s">
        <v>56</v>
      </c>
      <c r="B4" s="491"/>
      <c r="C4" s="491"/>
      <c r="D4" s="492"/>
      <c r="E4" s="496" t="s">
        <v>136</v>
      </c>
      <c r="F4" s="496"/>
      <c r="G4" s="496"/>
      <c r="H4" s="496"/>
      <c r="I4" s="496"/>
      <c r="J4" s="492"/>
      <c r="K4" s="492" t="s">
        <v>10</v>
      </c>
      <c r="L4" s="497" t="s">
        <v>3</v>
      </c>
      <c r="M4" s="502" t="s">
        <v>60</v>
      </c>
      <c r="N4" s="503"/>
    </row>
    <row r="5" spans="1:18" ht="18.75" customHeight="1" x14ac:dyDescent="0.25">
      <c r="A5" s="493"/>
      <c r="B5" s="494"/>
      <c r="C5" s="494"/>
      <c r="D5" s="495"/>
      <c r="E5" s="495"/>
      <c r="F5" s="495"/>
      <c r="G5" s="495"/>
      <c r="H5" s="495"/>
      <c r="I5" s="495"/>
      <c r="J5" s="495"/>
      <c r="K5" s="495"/>
      <c r="L5" s="498"/>
      <c r="M5" s="504"/>
      <c r="N5" s="505"/>
    </row>
    <row r="6" spans="1:18" ht="30" customHeight="1" x14ac:dyDescent="0.25">
      <c r="A6" s="487"/>
      <c r="B6" s="488"/>
      <c r="C6" s="488"/>
      <c r="D6" s="489"/>
      <c r="E6" s="499"/>
      <c r="F6" s="500"/>
      <c r="G6" s="500"/>
      <c r="H6" s="500"/>
      <c r="I6" s="500"/>
      <c r="J6" s="501"/>
      <c r="K6" s="101"/>
      <c r="L6" s="217"/>
      <c r="M6" s="479"/>
      <c r="N6" s="480"/>
      <c r="O6" s="4"/>
    </row>
    <row r="7" spans="1:18" ht="30" customHeight="1" x14ac:dyDescent="0.25">
      <c r="A7" s="487"/>
      <c r="B7" s="488"/>
      <c r="C7" s="488"/>
      <c r="D7" s="489"/>
      <c r="E7" s="499"/>
      <c r="F7" s="500"/>
      <c r="G7" s="500"/>
      <c r="H7" s="500"/>
      <c r="I7" s="500"/>
      <c r="J7" s="501"/>
      <c r="K7" s="101"/>
      <c r="L7" s="217"/>
      <c r="M7" s="479"/>
      <c r="N7" s="480"/>
      <c r="O7" s="4"/>
    </row>
    <row r="8" spans="1:18" ht="30" customHeight="1" x14ac:dyDescent="0.25">
      <c r="A8" s="487"/>
      <c r="B8" s="488"/>
      <c r="C8" s="488"/>
      <c r="D8" s="489"/>
      <c r="E8" s="499"/>
      <c r="F8" s="500"/>
      <c r="G8" s="500"/>
      <c r="H8" s="500"/>
      <c r="I8" s="500"/>
      <c r="J8" s="501"/>
      <c r="K8" s="101"/>
      <c r="L8" s="217"/>
      <c r="M8" s="479"/>
      <c r="N8" s="480"/>
      <c r="O8" s="4"/>
    </row>
    <row r="9" spans="1:18" ht="30" customHeight="1" x14ac:dyDescent="0.25">
      <c r="A9" s="487"/>
      <c r="B9" s="488"/>
      <c r="C9" s="488"/>
      <c r="D9" s="489"/>
      <c r="E9" s="499"/>
      <c r="F9" s="500"/>
      <c r="G9" s="500"/>
      <c r="H9" s="500"/>
      <c r="I9" s="500"/>
      <c r="J9" s="501"/>
      <c r="K9" s="101"/>
      <c r="L9" s="218"/>
      <c r="M9" s="479"/>
      <c r="N9" s="480"/>
      <c r="O9" s="4"/>
    </row>
    <row r="10" spans="1:18" ht="30" customHeight="1" x14ac:dyDescent="0.25">
      <c r="A10" s="487"/>
      <c r="B10" s="488"/>
      <c r="C10" s="488"/>
      <c r="D10" s="489"/>
      <c r="E10" s="499"/>
      <c r="F10" s="500"/>
      <c r="G10" s="500"/>
      <c r="H10" s="500"/>
      <c r="I10" s="500"/>
      <c r="J10" s="501"/>
      <c r="K10" s="101"/>
      <c r="L10" s="218"/>
      <c r="M10" s="479"/>
      <c r="N10" s="480"/>
      <c r="O10" s="4"/>
    </row>
    <row r="11" spans="1:18" ht="30" customHeight="1" x14ac:dyDescent="0.25">
      <c r="A11" s="487"/>
      <c r="B11" s="488"/>
      <c r="C11" s="488"/>
      <c r="D11" s="489"/>
      <c r="E11" s="499"/>
      <c r="F11" s="500"/>
      <c r="G11" s="500"/>
      <c r="H11" s="500"/>
      <c r="I11" s="500"/>
      <c r="J11" s="501"/>
      <c r="K11" s="101"/>
      <c r="L11" s="218"/>
      <c r="M11" s="479"/>
      <c r="N11" s="480"/>
      <c r="O11" s="63" t="s">
        <v>21</v>
      </c>
    </row>
    <row r="12" spans="1:18" ht="30" customHeight="1" thickBot="1" x14ac:dyDescent="0.3">
      <c r="A12" s="481"/>
      <c r="B12" s="482"/>
      <c r="C12" s="482"/>
      <c r="D12" s="483"/>
      <c r="E12" s="484"/>
      <c r="F12" s="485"/>
      <c r="G12" s="485"/>
      <c r="H12" s="485"/>
      <c r="I12" s="485"/>
      <c r="J12" s="486"/>
      <c r="K12" s="102"/>
      <c r="L12" s="219"/>
      <c r="M12" s="509"/>
      <c r="N12" s="510"/>
      <c r="O12" s="63" t="s">
        <v>54</v>
      </c>
    </row>
    <row r="14" spans="1:18" ht="15" customHeight="1" x14ac:dyDescent="0.25">
      <c r="A14" s="58"/>
      <c r="B14" s="100"/>
      <c r="C14" s="4"/>
    </row>
    <row r="15" spans="1:18" ht="23.25" customHeight="1" x14ac:dyDescent="0.25">
      <c r="A15" s="33" t="s">
        <v>149</v>
      </c>
      <c r="B15" s="100"/>
      <c r="C15" s="2" t="s">
        <v>141</v>
      </c>
    </row>
    <row r="16" spans="1:18" ht="22.5" customHeight="1" x14ac:dyDescent="0.25">
      <c r="B16" s="133"/>
      <c r="C16" s="508" t="s">
        <v>228</v>
      </c>
      <c r="D16" s="508"/>
      <c r="E16" s="146">
        <f>'【様式１】選挙運動費用収支報告書（表紙）'!D4</f>
        <v>0</v>
      </c>
      <c r="F16" s="146" t="s">
        <v>137</v>
      </c>
      <c r="G16" s="146">
        <f>'【様式１】選挙運動費用収支報告書（表紙）'!F4</f>
        <v>0</v>
      </c>
      <c r="H16" s="146" t="s">
        <v>138</v>
      </c>
      <c r="I16" s="146">
        <f>'【様式１】選挙運動費用収支報告書（表紙）'!H4</f>
        <v>0</v>
      </c>
      <c r="J16" s="146" t="s">
        <v>139</v>
      </c>
      <c r="K16" s="145" t="s">
        <v>140</v>
      </c>
      <c r="L16" s="153">
        <f>'【様式１】選挙運動費用収支報告書（表紙）'!C6</f>
        <v>0</v>
      </c>
      <c r="M16" s="145" t="s">
        <v>146</v>
      </c>
    </row>
    <row r="17" spans="1:14" ht="16.149999999999999" x14ac:dyDescent="0.25">
      <c r="A17" s="33"/>
      <c r="B17" s="33"/>
      <c r="C17" s="33"/>
      <c r="D17" s="2"/>
      <c r="E17" s="4"/>
      <c r="F17" s="4"/>
      <c r="G17" s="4"/>
      <c r="H17" s="4"/>
      <c r="I17" s="4"/>
      <c r="J17" s="4"/>
      <c r="K17" s="4"/>
      <c r="L17" s="4"/>
    </row>
    <row r="18" spans="1:14" ht="22.5" customHeight="1" x14ac:dyDescent="0.25">
      <c r="A18" s="33" t="s">
        <v>150</v>
      </c>
      <c r="B18" s="105"/>
      <c r="C18" s="2" t="s">
        <v>57</v>
      </c>
      <c r="E18" s="4"/>
      <c r="F18" s="4"/>
      <c r="G18" s="4"/>
      <c r="H18" s="507" t="s">
        <v>58</v>
      </c>
      <c r="I18" s="507"/>
      <c r="J18" s="507"/>
      <c r="K18" s="511">
        <f>'【様式１】選挙運動費用収支報告書（表紙）'!T5</f>
        <v>0</v>
      </c>
      <c r="L18" s="511"/>
      <c r="M18" s="511"/>
      <c r="N18" s="99"/>
    </row>
    <row r="19" spans="1:14" ht="16.149999999999999" x14ac:dyDescent="0.25">
      <c r="A19" s="2"/>
      <c r="B19" s="2"/>
      <c r="C19" s="2"/>
      <c r="D19" s="2"/>
      <c r="E19" s="4"/>
      <c r="F19" s="4"/>
      <c r="G19" s="4"/>
      <c r="H19" s="2"/>
      <c r="J19" s="135"/>
      <c r="K19" s="135"/>
    </row>
    <row r="20" spans="1:14" ht="22.5" customHeight="1" x14ac:dyDescent="0.25">
      <c r="A20" s="33"/>
      <c r="B20" s="33"/>
      <c r="C20" s="33"/>
      <c r="D20" s="2"/>
      <c r="E20" s="4"/>
      <c r="F20" s="4"/>
      <c r="G20" s="4"/>
      <c r="H20" s="507" t="s">
        <v>59</v>
      </c>
      <c r="I20" s="507"/>
      <c r="J20" s="507"/>
      <c r="K20" s="512">
        <f>'【様式１】選挙運動費用収支報告書（表紙）'!T8</f>
        <v>0</v>
      </c>
      <c r="L20" s="512"/>
      <c r="M20" s="512"/>
    </row>
    <row r="21" spans="1:14" ht="16.149999999999999" x14ac:dyDescent="0.25">
      <c r="A21" s="33"/>
      <c r="B21" s="33"/>
      <c r="C21" s="33"/>
      <c r="D21" s="2"/>
      <c r="E21" s="4"/>
      <c r="F21" s="4"/>
      <c r="G21" s="4"/>
      <c r="H21" s="2"/>
      <c r="J21" s="135"/>
      <c r="K21" s="135"/>
    </row>
    <row r="22" spans="1:14" ht="22.5" customHeight="1" x14ac:dyDescent="0.25">
      <c r="A22" s="33" t="s">
        <v>151</v>
      </c>
      <c r="B22" s="105"/>
      <c r="C22" s="2" t="s">
        <v>8</v>
      </c>
      <c r="D22" s="2"/>
      <c r="E22" s="4"/>
      <c r="F22" s="4"/>
      <c r="G22" s="4"/>
      <c r="H22" s="507" t="s">
        <v>58</v>
      </c>
      <c r="I22" s="507"/>
      <c r="J22" s="507"/>
      <c r="K22" s="511">
        <f>'【様式6】支出の部（計）'!E22</f>
        <v>0</v>
      </c>
      <c r="L22" s="511"/>
      <c r="M22" s="511"/>
    </row>
    <row r="23" spans="1:14" ht="16.149999999999999" x14ac:dyDescent="0.25">
      <c r="A23" s="4"/>
      <c r="B23" s="4"/>
      <c r="C23" s="4"/>
      <c r="D23" s="4"/>
      <c r="E23" s="4"/>
      <c r="F23" s="4"/>
      <c r="G23" s="4"/>
      <c r="H23" s="2"/>
      <c r="J23" s="135"/>
      <c r="K23" s="135"/>
    </row>
    <row r="24" spans="1:14" ht="22.5" customHeight="1" x14ac:dyDescent="0.25">
      <c r="A24" s="4"/>
      <c r="B24" s="4"/>
      <c r="C24" s="4"/>
      <c r="D24" s="4"/>
      <c r="E24" s="4"/>
      <c r="F24" s="4"/>
      <c r="G24" s="4"/>
      <c r="H24" s="507" t="s">
        <v>59</v>
      </c>
      <c r="I24" s="507"/>
      <c r="J24" s="507"/>
      <c r="K24" s="512">
        <f>'【様式6】支出の部（計）'!E23</f>
        <v>0</v>
      </c>
      <c r="L24" s="512"/>
      <c r="M24" s="512"/>
    </row>
    <row r="25" spans="1:14" ht="15" customHeight="1" x14ac:dyDescent="0.25">
      <c r="A25" s="58"/>
      <c r="B25" s="100"/>
      <c r="C25" s="4"/>
    </row>
  </sheetData>
  <mergeCells count="37">
    <mergeCell ref="M12:N12"/>
    <mergeCell ref="K18:M18"/>
    <mergeCell ref="K20:M20"/>
    <mergeCell ref="K22:M22"/>
    <mergeCell ref="K24:M24"/>
    <mergeCell ref="H24:J24"/>
    <mergeCell ref="C16:D16"/>
    <mergeCell ref="H18:J18"/>
    <mergeCell ref="H20:J20"/>
    <mergeCell ref="H22:J22"/>
    <mergeCell ref="Q1:R1"/>
    <mergeCell ref="E6:J6"/>
    <mergeCell ref="E7:J7"/>
    <mergeCell ref="E8:J8"/>
    <mergeCell ref="E9:J9"/>
    <mergeCell ref="M4:N5"/>
    <mergeCell ref="M6:N6"/>
    <mergeCell ref="M7:N7"/>
    <mergeCell ref="M8:N8"/>
    <mergeCell ref="M9:N9"/>
    <mergeCell ref="A2:N2"/>
    <mergeCell ref="M11:N11"/>
    <mergeCell ref="A12:D12"/>
    <mergeCell ref="E12:J12"/>
    <mergeCell ref="A11:D11"/>
    <mergeCell ref="A4:D5"/>
    <mergeCell ref="E4:J5"/>
    <mergeCell ref="K4:K5"/>
    <mergeCell ref="L4:L5"/>
    <mergeCell ref="A6:D6"/>
    <mergeCell ref="A7:D7"/>
    <mergeCell ref="A8:D8"/>
    <mergeCell ref="A9:D9"/>
    <mergeCell ref="A10:D10"/>
    <mergeCell ref="E10:J10"/>
    <mergeCell ref="E11:J11"/>
    <mergeCell ref="M10:N10"/>
  </mergeCells>
  <phoneticPr fontId="2"/>
  <dataValidations count="2">
    <dataValidation type="list" allowBlank="1" showInputMessage="1" showErrorMessage="1" sqref="K6" xr:uid="{00000000-0002-0000-1000-000000000000}">
      <formula1>O11:O12</formula1>
    </dataValidation>
    <dataValidation type="list" allowBlank="1" showInputMessage="1" showErrorMessage="1" sqref="K7:K12" xr:uid="{00000000-0002-0000-1000-000001000000}">
      <formula1>$O$11:$O$12</formula1>
    </dataValidation>
  </dataValidations>
  <pageMargins left="0.98425196850393704" right="0.98425196850393704" top="0.59055118110236227" bottom="0.19685039370078741" header="0.51181102362204722" footer="0.51181102362204722"/>
  <pageSetup paperSize="9" scale="91" fitToHeight="0" orientation="landscape" verticalDpi="0" r:id="rId1"/>
  <ignoredErrors>
    <ignoredError sqref="A17:A22 A15" numberStoredAsText="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S26"/>
  <sheetViews>
    <sheetView view="pageBreakPreview" topLeftCell="A6" zoomScale="85" zoomScaleNormal="100" zoomScaleSheetLayoutView="85" workbookViewId="0">
      <selection activeCell="K21" sqref="K21"/>
    </sheetView>
  </sheetViews>
  <sheetFormatPr defaultRowHeight="12.75" x14ac:dyDescent="0.25"/>
  <cols>
    <col min="1" max="1" width="5.6640625" style="118" customWidth="1"/>
    <col min="2" max="2" width="3.1328125" style="118" customWidth="1"/>
    <col min="3" max="12" width="4.6640625" style="118" customWidth="1"/>
    <col min="13" max="13" width="3.1328125" style="118" customWidth="1"/>
    <col min="14" max="261" width="9" style="118"/>
    <col min="262" max="262" width="5.6640625" style="118" customWidth="1"/>
    <col min="263" max="263" width="3.19921875" style="118" customWidth="1"/>
    <col min="264" max="264" width="9.46484375" style="118" customWidth="1"/>
    <col min="265" max="265" width="3.46484375" style="118" customWidth="1"/>
    <col min="266" max="266" width="12.1328125" style="118" customWidth="1"/>
    <col min="267" max="267" width="13.46484375" style="118" customWidth="1"/>
    <col min="268" max="268" width="5.6640625" style="118" customWidth="1"/>
    <col min="269" max="269" width="3.1328125" style="118" customWidth="1"/>
    <col min="270" max="517" width="9" style="118"/>
    <col min="518" max="518" width="5.6640625" style="118" customWidth="1"/>
    <col min="519" max="519" width="3.19921875" style="118" customWidth="1"/>
    <col min="520" max="520" width="9.46484375" style="118" customWidth="1"/>
    <col min="521" max="521" width="3.46484375" style="118" customWidth="1"/>
    <col min="522" max="522" width="12.1328125" style="118" customWidth="1"/>
    <col min="523" max="523" width="13.46484375" style="118" customWidth="1"/>
    <col min="524" max="524" width="5.6640625" style="118" customWidth="1"/>
    <col min="525" max="525" width="3.1328125" style="118" customWidth="1"/>
    <col min="526" max="773" width="9" style="118"/>
    <col min="774" max="774" width="5.6640625" style="118" customWidth="1"/>
    <col min="775" max="775" width="3.19921875" style="118" customWidth="1"/>
    <col min="776" max="776" width="9.46484375" style="118" customWidth="1"/>
    <col min="777" max="777" width="3.46484375" style="118" customWidth="1"/>
    <col min="778" max="778" width="12.1328125" style="118" customWidth="1"/>
    <col min="779" max="779" width="13.46484375" style="118" customWidth="1"/>
    <col min="780" max="780" width="5.6640625" style="118" customWidth="1"/>
    <col min="781" max="781" width="3.1328125" style="118" customWidth="1"/>
    <col min="782" max="1029" width="9" style="118"/>
    <col min="1030" max="1030" width="5.6640625" style="118" customWidth="1"/>
    <col min="1031" max="1031" width="3.19921875" style="118" customWidth="1"/>
    <col min="1032" max="1032" width="9.46484375" style="118" customWidth="1"/>
    <col min="1033" max="1033" width="3.46484375" style="118" customWidth="1"/>
    <col min="1034" max="1034" width="12.1328125" style="118" customWidth="1"/>
    <col min="1035" max="1035" width="13.46484375" style="118" customWidth="1"/>
    <col min="1036" max="1036" width="5.6640625" style="118" customWidth="1"/>
    <col min="1037" max="1037" width="3.1328125" style="118" customWidth="1"/>
    <col min="1038" max="1285" width="9" style="118"/>
    <col min="1286" max="1286" width="5.6640625" style="118" customWidth="1"/>
    <col min="1287" max="1287" width="3.19921875" style="118" customWidth="1"/>
    <col min="1288" max="1288" width="9.46484375" style="118" customWidth="1"/>
    <col min="1289" max="1289" width="3.46484375" style="118" customWidth="1"/>
    <col min="1290" max="1290" width="12.1328125" style="118" customWidth="1"/>
    <col min="1291" max="1291" width="13.46484375" style="118" customWidth="1"/>
    <col min="1292" max="1292" width="5.6640625" style="118" customWidth="1"/>
    <col min="1293" max="1293" width="3.1328125" style="118" customWidth="1"/>
    <col min="1294" max="1541" width="9" style="118"/>
    <col min="1542" max="1542" width="5.6640625" style="118" customWidth="1"/>
    <col min="1543" max="1543" width="3.19921875" style="118" customWidth="1"/>
    <col min="1544" max="1544" width="9.46484375" style="118" customWidth="1"/>
    <col min="1545" max="1545" width="3.46484375" style="118" customWidth="1"/>
    <col min="1546" max="1546" width="12.1328125" style="118" customWidth="1"/>
    <col min="1547" max="1547" width="13.46484375" style="118" customWidth="1"/>
    <col min="1548" max="1548" width="5.6640625" style="118" customWidth="1"/>
    <col min="1549" max="1549" width="3.1328125" style="118" customWidth="1"/>
    <col min="1550" max="1797" width="9" style="118"/>
    <col min="1798" max="1798" width="5.6640625" style="118" customWidth="1"/>
    <col min="1799" max="1799" width="3.19921875" style="118" customWidth="1"/>
    <col min="1800" max="1800" width="9.46484375" style="118" customWidth="1"/>
    <col min="1801" max="1801" width="3.46484375" style="118" customWidth="1"/>
    <col min="1802" max="1802" width="12.1328125" style="118" customWidth="1"/>
    <col min="1803" max="1803" width="13.46484375" style="118" customWidth="1"/>
    <col min="1804" max="1804" width="5.6640625" style="118" customWidth="1"/>
    <col min="1805" max="1805" width="3.1328125" style="118" customWidth="1"/>
    <col min="1806" max="2053" width="9" style="118"/>
    <col min="2054" max="2054" width="5.6640625" style="118" customWidth="1"/>
    <col min="2055" max="2055" width="3.19921875" style="118" customWidth="1"/>
    <col min="2056" max="2056" width="9.46484375" style="118" customWidth="1"/>
    <col min="2057" max="2057" width="3.46484375" style="118" customWidth="1"/>
    <col min="2058" max="2058" width="12.1328125" style="118" customWidth="1"/>
    <col min="2059" max="2059" width="13.46484375" style="118" customWidth="1"/>
    <col min="2060" max="2060" width="5.6640625" style="118" customWidth="1"/>
    <col min="2061" max="2061" width="3.1328125" style="118" customWidth="1"/>
    <col min="2062" max="2309" width="9" style="118"/>
    <col min="2310" max="2310" width="5.6640625" style="118" customWidth="1"/>
    <col min="2311" max="2311" width="3.19921875" style="118" customWidth="1"/>
    <col min="2312" max="2312" width="9.46484375" style="118" customWidth="1"/>
    <col min="2313" max="2313" width="3.46484375" style="118" customWidth="1"/>
    <col min="2314" max="2314" width="12.1328125" style="118" customWidth="1"/>
    <col min="2315" max="2315" width="13.46484375" style="118" customWidth="1"/>
    <col min="2316" max="2316" width="5.6640625" style="118" customWidth="1"/>
    <col min="2317" max="2317" width="3.1328125" style="118" customWidth="1"/>
    <col min="2318" max="2565" width="9" style="118"/>
    <col min="2566" max="2566" width="5.6640625" style="118" customWidth="1"/>
    <col min="2567" max="2567" width="3.19921875" style="118" customWidth="1"/>
    <col min="2568" max="2568" width="9.46484375" style="118" customWidth="1"/>
    <col min="2569" max="2569" width="3.46484375" style="118" customWidth="1"/>
    <col min="2570" max="2570" width="12.1328125" style="118" customWidth="1"/>
    <col min="2571" max="2571" width="13.46484375" style="118" customWidth="1"/>
    <col min="2572" max="2572" width="5.6640625" style="118" customWidth="1"/>
    <col min="2573" max="2573" width="3.1328125" style="118" customWidth="1"/>
    <col min="2574" max="2821" width="9" style="118"/>
    <col min="2822" max="2822" width="5.6640625" style="118" customWidth="1"/>
    <col min="2823" max="2823" width="3.19921875" style="118" customWidth="1"/>
    <col min="2824" max="2824" width="9.46484375" style="118" customWidth="1"/>
    <col min="2825" max="2825" width="3.46484375" style="118" customWidth="1"/>
    <col min="2826" max="2826" width="12.1328125" style="118" customWidth="1"/>
    <col min="2827" max="2827" width="13.46484375" style="118" customWidth="1"/>
    <col min="2828" max="2828" width="5.6640625" style="118" customWidth="1"/>
    <col min="2829" max="2829" width="3.1328125" style="118" customWidth="1"/>
    <col min="2830" max="3077" width="9" style="118"/>
    <col min="3078" max="3078" width="5.6640625" style="118" customWidth="1"/>
    <col min="3079" max="3079" width="3.19921875" style="118" customWidth="1"/>
    <col min="3080" max="3080" width="9.46484375" style="118" customWidth="1"/>
    <col min="3081" max="3081" width="3.46484375" style="118" customWidth="1"/>
    <col min="3082" max="3082" width="12.1328125" style="118" customWidth="1"/>
    <col min="3083" max="3083" width="13.46484375" style="118" customWidth="1"/>
    <col min="3084" max="3084" width="5.6640625" style="118" customWidth="1"/>
    <col min="3085" max="3085" width="3.1328125" style="118" customWidth="1"/>
    <col min="3086" max="3333" width="9" style="118"/>
    <col min="3334" max="3334" width="5.6640625" style="118" customWidth="1"/>
    <col min="3335" max="3335" width="3.19921875" style="118" customWidth="1"/>
    <col min="3336" max="3336" width="9.46484375" style="118" customWidth="1"/>
    <col min="3337" max="3337" width="3.46484375" style="118" customWidth="1"/>
    <col min="3338" max="3338" width="12.1328125" style="118" customWidth="1"/>
    <col min="3339" max="3339" width="13.46484375" style="118" customWidth="1"/>
    <col min="3340" max="3340" width="5.6640625" style="118" customWidth="1"/>
    <col min="3341" max="3341" width="3.1328125" style="118" customWidth="1"/>
    <col min="3342" max="3589" width="9" style="118"/>
    <col min="3590" max="3590" width="5.6640625" style="118" customWidth="1"/>
    <col min="3591" max="3591" width="3.19921875" style="118" customWidth="1"/>
    <col min="3592" max="3592" width="9.46484375" style="118" customWidth="1"/>
    <col min="3593" max="3593" width="3.46484375" style="118" customWidth="1"/>
    <col min="3594" max="3594" width="12.1328125" style="118" customWidth="1"/>
    <col min="3595" max="3595" width="13.46484375" style="118" customWidth="1"/>
    <col min="3596" max="3596" width="5.6640625" style="118" customWidth="1"/>
    <col min="3597" max="3597" width="3.1328125" style="118" customWidth="1"/>
    <col min="3598" max="3845" width="9" style="118"/>
    <col min="3846" max="3846" width="5.6640625" style="118" customWidth="1"/>
    <col min="3847" max="3847" width="3.19921875" style="118" customWidth="1"/>
    <col min="3848" max="3848" width="9.46484375" style="118" customWidth="1"/>
    <col min="3849" max="3849" width="3.46484375" style="118" customWidth="1"/>
    <col min="3850" max="3850" width="12.1328125" style="118" customWidth="1"/>
    <col min="3851" max="3851" width="13.46484375" style="118" customWidth="1"/>
    <col min="3852" max="3852" width="5.6640625" style="118" customWidth="1"/>
    <col min="3853" max="3853" width="3.1328125" style="118" customWidth="1"/>
    <col min="3854" max="4101" width="9" style="118"/>
    <col min="4102" max="4102" width="5.6640625" style="118" customWidth="1"/>
    <col min="4103" max="4103" width="3.19921875" style="118" customWidth="1"/>
    <col min="4104" max="4104" width="9.46484375" style="118" customWidth="1"/>
    <col min="4105" max="4105" width="3.46484375" style="118" customWidth="1"/>
    <col min="4106" max="4106" width="12.1328125" style="118" customWidth="1"/>
    <col min="4107" max="4107" width="13.46484375" style="118" customWidth="1"/>
    <col min="4108" max="4108" width="5.6640625" style="118" customWidth="1"/>
    <col min="4109" max="4109" width="3.1328125" style="118" customWidth="1"/>
    <col min="4110" max="4357" width="9" style="118"/>
    <col min="4358" max="4358" width="5.6640625" style="118" customWidth="1"/>
    <col min="4359" max="4359" width="3.19921875" style="118" customWidth="1"/>
    <col min="4360" max="4360" width="9.46484375" style="118" customWidth="1"/>
    <col min="4361" max="4361" width="3.46484375" style="118" customWidth="1"/>
    <col min="4362" max="4362" width="12.1328125" style="118" customWidth="1"/>
    <col min="4363" max="4363" width="13.46484375" style="118" customWidth="1"/>
    <col min="4364" max="4364" width="5.6640625" style="118" customWidth="1"/>
    <col min="4365" max="4365" width="3.1328125" style="118" customWidth="1"/>
    <col min="4366" max="4613" width="9" style="118"/>
    <col min="4614" max="4614" width="5.6640625" style="118" customWidth="1"/>
    <col min="4615" max="4615" width="3.19921875" style="118" customWidth="1"/>
    <col min="4616" max="4616" width="9.46484375" style="118" customWidth="1"/>
    <col min="4617" max="4617" width="3.46484375" style="118" customWidth="1"/>
    <col min="4618" max="4618" width="12.1328125" style="118" customWidth="1"/>
    <col min="4619" max="4619" width="13.46484375" style="118" customWidth="1"/>
    <col min="4620" max="4620" width="5.6640625" style="118" customWidth="1"/>
    <col min="4621" max="4621" width="3.1328125" style="118" customWidth="1"/>
    <col min="4622" max="4869" width="9" style="118"/>
    <col min="4870" max="4870" width="5.6640625" style="118" customWidth="1"/>
    <col min="4871" max="4871" width="3.19921875" style="118" customWidth="1"/>
    <col min="4872" max="4872" width="9.46484375" style="118" customWidth="1"/>
    <col min="4873" max="4873" width="3.46484375" style="118" customWidth="1"/>
    <col min="4874" max="4874" width="12.1328125" style="118" customWidth="1"/>
    <col min="4875" max="4875" width="13.46484375" style="118" customWidth="1"/>
    <col min="4876" max="4876" width="5.6640625" style="118" customWidth="1"/>
    <col min="4877" max="4877" width="3.1328125" style="118" customWidth="1"/>
    <col min="4878" max="5125" width="9" style="118"/>
    <col min="5126" max="5126" width="5.6640625" style="118" customWidth="1"/>
    <col min="5127" max="5127" width="3.19921875" style="118" customWidth="1"/>
    <col min="5128" max="5128" width="9.46484375" style="118" customWidth="1"/>
    <col min="5129" max="5129" width="3.46484375" style="118" customWidth="1"/>
    <col min="5130" max="5130" width="12.1328125" style="118" customWidth="1"/>
    <col min="5131" max="5131" width="13.46484375" style="118" customWidth="1"/>
    <col min="5132" max="5132" width="5.6640625" style="118" customWidth="1"/>
    <col min="5133" max="5133" width="3.1328125" style="118" customWidth="1"/>
    <col min="5134" max="5381" width="9" style="118"/>
    <col min="5382" max="5382" width="5.6640625" style="118" customWidth="1"/>
    <col min="5383" max="5383" width="3.19921875" style="118" customWidth="1"/>
    <col min="5384" max="5384" width="9.46484375" style="118" customWidth="1"/>
    <col min="5385" max="5385" width="3.46484375" style="118" customWidth="1"/>
    <col min="5386" max="5386" width="12.1328125" style="118" customWidth="1"/>
    <col min="5387" max="5387" width="13.46484375" style="118" customWidth="1"/>
    <col min="5388" max="5388" width="5.6640625" style="118" customWidth="1"/>
    <col min="5389" max="5389" width="3.1328125" style="118" customWidth="1"/>
    <col min="5390" max="5637" width="9" style="118"/>
    <col min="5638" max="5638" width="5.6640625" style="118" customWidth="1"/>
    <col min="5639" max="5639" width="3.19921875" style="118" customWidth="1"/>
    <col min="5640" max="5640" width="9.46484375" style="118" customWidth="1"/>
    <col min="5641" max="5641" width="3.46484375" style="118" customWidth="1"/>
    <col min="5642" max="5642" width="12.1328125" style="118" customWidth="1"/>
    <col min="5643" max="5643" width="13.46484375" style="118" customWidth="1"/>
    <col min="5644" max="5644" width="5.6640625" style="118" customWidth="1"/>
    <col min="5645" max="5645" width="3.1328125" style="118" customWidth="1"/>
    <col min="5646" max="5893" width="9" style="118"/>
    <col min="5894" max="5894" width="5.6640625" style="118" customWidth="1"/>
    <col min="5895" max="5895" width="3.19921875" style="118" customWidth="1"/>
    <col min="5896" max="5896" width="9.46484375" style="118" customWidth="1"/>
    <col min="5897" max="5897" width="3.46484375" style="118" customWidth="1"/>
    <col min="5898" max="5898" width="12.1328125" style="118" customWidth="1"/>
    <col min="5899" max="5899" width="13.46484375" style="118" customWidth="1"/>
    <col min="5900" max="5900" width="5.6640625" style="118" customWidth="1"/>
    <col min="5901" max="5901" width="3.1328125" style="118" customWidth="1"/>
    <col min="5902" max="6149" width="9" style="118"/>
    <col min="6150" max="6150" width="5.6640625" style="118" customWidth="1"/>
    <col min="6151" max="6151" width="3.19921875" style="118" customWidth="1"/>
    <col min="6152" max="6152" width="9.46484375" style="118" customWidth="1"/>
    <col min="6153" max="6153" width="3.46484375" style="118" customWidth="1"/>
    <col min="6154" max="6154" width="12.1328125" style="118" customWidth="1"/>
    <col min="6155" max="6155" width="13.46484375" style="118" customWidth="1"/>
    <col min="6156" max="6156" width="5.6640625" style="118" customWidth="1"/>
    <col min="6157" max="6157" width="3.1328125" style="118" customWidth="1"/>
    <col min="6158" max="6405" width="9" style="118"/>
    <col min="6406" max="6406" width="5.6640625" style="118" customWidth="1"/>
    <col min="6407" max="6407" width="3.19921875" style="118" customWidth="1"/>
    <col min="6408" max="6408" width="9.46484375" style="118" customWidth="1"/>
    <col min="6409" max="6409" width="3.46484375" style="118" customWidth="1"/>
    <col min="6410" max="6410" width="12.1328125" style="118" customWidth="1"/>
    <col min="6411" max="6411" width="13.46484375" style="118" customWidth="1"/>
    <col min="6412" max="6412" width="5.6640625" style="118" customWidth="1"/>
    <col min="6413" max="6413" width="3.1328125" style="118" customWidth="1"/>
    <col min="6414" max="6661" width="9" style="118"/>
    <col min="6662" max="6662" width="5.6640625" style="118" customWidth="1"/>
    <col min="6663" max="6663" width="3.19921875" style="118" customWidth="1"/>
    <col min="6664" max="6664" width="9.46484375" style="118" customWidth="1"/>
    <col min="6665" max="6665" width="3.46484375" style="118" customWidth="1"/>
    <col min="6666" max="6666" width="12.1328125" style="118" customWidth="1"/>
    <col min="6667" max="6667" width="13.46484375" style="118" customWidth="1"/>
    <col min="6668" max="6668" width="5.6640625" style="118" customWidth="1"/>
    <col min="6669" max="6669" width="3.1328125" style="118" customWidth="1"/>
    <col min="6670" max="6917" width="9" style="118"/>
    <col min="6918" max="6918" width="5.6640625" style="118" customWidth="1"/>
    <col min="6919" max="6919" width="3.19921875" style="118" customWidth="1"/>
    <col min="6920" max="6920" width="9.46484375" style="118" customWidth="1"/>
    <col min="6921" max="6921" width="3.46484375" style="118" customWidth="1"/>
    <col min="6922" max="6922" width="12.1328125" style="118" customWidth="1"/>
    <col min="6923" max="6923" width="13.46484375" style="118" customWidth="1"/>
    <col min="6924" max="6924" width="5.6640625" style="118" customWidth="1"/>
    <col min="6925" max="6925" width="3.1328125" style="118" customWidth="1"/>
    <col min="6926" max="7173" width="9" style="118"/>
    <col min="7174" max="7174" width="5.6640625" style="118" customWidth="1"/>
    <col min="7175" max="7175" width="3.19921875" style="118" customWidth="1"/>
    <col min="7176" max="7176" width="9.46484375" style="118" customWidth="1"/>
    <col min="7177" max="7177" width="3.46484375" style="118" customWidth="1"/>
    <col min="7178" max="7178" width="12.1328125" style="118" customWidth="1"/>
    <col min="7179" max="7179" width="13.46484375" style="118" customWidth="1"/>
    <col min="7180" max="7180" width="5.6640625" style="118" customWidth="1"/>
    <col min="7181" max="7181" width="3.1328125" style="118" customWidth="1"/>
    <col min="7182" max="7429" width="9" style="118"/>
    <col min="7430" max="7430" width="5.6640625" style="118" customWidth="1"/>
    <col min="7431" max="7431" width="3.19921875" style="118" customWidth="1"/>
    <col min="7432" max="7432" width="9.46484375" style="118" customWidth="1"/>
    <col min="7433" max="7433" width="3.46484375" style="118" customWidth="1"/>
    <col min="7434" max="7434" width="12.1328125" style="118" customWidth="1"/>
    <col min="7435" max="7435" width="13.46484375" style="118" customWidth="1"/>
    <col min="7436" max="7436" width="5.6640625" style="118" customWidth="1"/>
    <col min="7437" max="7437" width="3.1328125" style="118" customWidth="1"/>
    <col min="7438" max="7685" width="9" style="118"/>
    <col min="7686" max="7686" width="5.6640625" style="118" customWidth="1"/>
    <col min="7687" max="7687" width="3.19921875" style="118" customWidth="1"/>
    <col min="7688" max="7688" width="9.46484375" style="118" customWidth="1"/>
    <col min="7689" max="7689" width="3.46484375" style="118" customWidth="1"/>
    <col min="7690" max="7690" width="12.1328125" style="118" customWidth="1"/>
    <col min="7691" max="7691" width="13.46484375" style="118" customWidth="1"/>
    <col min="7692" max="7692" width="5.6640625" style="118" customWidth="1"/>
    <col min="7693" max="7693" width="3.1328125" style="118" customWidth="1"/>
    <col min="7694" max="7941" width="9" style="118"/>
    <col min="7942" max="7942" width="5.6640625" style="118" customWidth="1"/>
    <col min="7943" max="7943" width="3.19921875" style="118" customWidth="1"/>
    <col min="7944" max="7944" width="9.46484375" style="118" customWidth="1"/>
    <col min="7945" max="7945" width="3.46484375" style="118" customWidth="1"/>
    <col min="7946" max="7946" width="12.1328125" style="118" customWidth="1"/>
    <col min="7947" max="7947" width="13.46484375" style="118" customWidth="1"/>
    <col min="7948" max="7948" width="5.6640625" style="118" customWidth="1"/>
    <col min="7949" max="7949" width="3.1328125" style="118" customWidth="1"/>
    <col min="7950" max="8197" width="9" style="118"/>
    <col min="8198" max="8198" width="5.6640625" style="118" customWidth="1"/>
    <col min="8199" max="8199" width="3.19921875" style="118" customWidth="1"/>
    <col min="8200" max="8200" width="9.46484375" style="118" customWidth="1"/>
    <col min="8201" max="8201" width="3.46484375" style="118" customWidth="1"/>
    <col min="8202" max="8202" width="12.1328125" style="118" customWidth="1"/>
    <col min="8203" max="8203" width="13.46484375" style="118" customWidth="1"/>
    <col min="8204" max="8204" width="5.6640625" style="118" customWidth="1"/>
    <col min="8205" max="8205" width="3.1328125" style="118" customWidth="1"/>
    <col min="8206" max="8453" width="9" style="118"/>
    <col min="8454" max="8454" width="5.6640625" style="118" customWidth="1"/>
    <col min="8455" max="8455" width="3.19921875" style="118" customWidth="1"/>
    <col min="8456" max="8456" width="9.46484375" style="118" customWidth="1"/>
    <col min="8457" max="8457" width="3.46484375" style="118" customWidth="1"/>
    <col min="8458" max="8458" width="12.1328125" style="118" customWidth="1"/>
    <col min="8459" max="8459" width="13.46484375" style="118" customWidth="1"/>
    <col min="8460" max="8460" width="5.6640625" style="118" customWidth="1"/>
    <col min="8461" max="8461" width="3.1328125" style="118" customWidth="1"/>
    <col min="8462" max="8709" width="9" style="118"/>
    <col min="8710" max="8710" width="5.6640625" style="118" customWidth="1"/>
    <col min="8711" max="8711" width="3.19921875" style="118" customWidth="1"/>
    <col min="8712" max="8712" width="9.46484375" style="118" customWidth="1"/>
    <col min="8713" max="8713" width="3.46484375" style="118" customWidth="1"/>
    <col min="8714" max="8714" width="12.1328125" style="118" customWidth="1"/>
    <col min="8715" max="8715" width="13.46484375" style="118" customWidth="1"/>
    <col min="8716" max="8716" width="5.6640625" style="118" customWidth="1"/>
    <col min="8717" max="8717" width="3.1328125" style="118" customWidth="1"/>
    <col min="8718" max="8965" width="9" style="118"/>
    <col min="8966" max="8966" width="5.6640625" style="118" customWidth="1"/>
    <col min="8967" max="8967" width="3.19921875" style="118" customWidth="1"/>
    <col min="8968" max="8968" width="9.46484375" style="118" customWidth="1"/>
    <col min="8969" max="8969" width="3.46484375" style="118" customWidth="1"/>
    <col min="8970" max="8970" width="12.1328125" style="118" customWidth="1"/>
    <col min="8971" max="8971" width="13.46484375" style="118" customWidth="1"/>
    <col min="8972" max="8972" width="5.6640625" style="118" customWidth="1"/>
    <col min="8973" max="8973" width="3.1328125" style="118" customWidth="1"/>
    <col min="8974" max="9221" width="9" style="118"/>
    <col min="9222" max="9222" width="5.6640625" style="118" customWidth="1"/>
    <col min="9223" max="9223" width="3.19921875" style="118" customWidth="1"/>
    <col min="9224" max="9224" width="9.46484375" style="118" customWidth="1"/>
    <col min="9225" max="9225" width="3.46484375" style="118" customWidth="1"/>
    <col min="9226" max="9226" width="12.1328125" style="118" customWidth="1"/>
    <col min="9227" max="9227" width="13.46484375" style="118" customWidth="1"/>
    <col min="9228" max="9228" width="5.6640625" style="118" customWidth="1"/>
    <col min="9229" max="9229" width="3.1328125" style="118" customWidth="1"/>
    <col min="9230" max="9477" width="9" style="118"/>
    <col min="9478" max="9478" width="5.6640625" style="118" customWidth="1"/>
    <col min="9479" max="9479" width="3.19921875" style="118" customWidth="1"/>
    <col min="9480" max="9480" width="9.46484375" style="118" customWidth="1"/>
    <col min="9481" max="9481" width="3.46484375" style="118" customWidth="1"/>
    <col min="9482" max="9482" width="12.1328125" style="118" customWidth="1"/>
    <col min="9483" max="9483" width="13.46484375" style="118" customWidth="1"/>
    <col min="9484" max="9484" width="5.6640625" style="118" customWidth="1"/>
    <col min="9485" max="9485" width="3.1328125" style="118" customWidth="1"/>
    <col min="9486" max="9733" width="9" style="118"/>
    <col min="9734" max="9734" width="5.6640625" style="118" customWidth="1"/>
    <col min="9735" max="9735" width="3.19921875" style="118" customWidth="1"/>
    <col min="9736" max="9736" width="9.46484375" style="118" customWidth="1"/>
    <col min="9737" max="9737" width="3.46484375" style="118" customWidth="1"/>
    <col min="9738" max="9738" width="12.1328125" style="118" customWidth="1"/>
    <col min="9739" max="9739" width="13.46484375" style="118" customWidth="1"/>
    <col min="9740" max="9740" width="5.6640625" style="118" customWidth="1"/>
    <col min="9741" max="9741" width="3.1328125" style="118" customWidth="1"/>
    <col min="9742" max="9989" width="9" style="118"/>
    <col min="9990" max="9990" width="5.6640625" style="118" customWidth="1"/>
    <col min="9991" max="9991" width="3.19921875" style="118" customWidth="1"/>
    <col min="9992" max="9992" width="9.46484375" style="118" customWidth="1"/>
    <col min="9993" max="9993" width="3.46484375" style="118" customWidth="1"/>
    <col min="9994" max="9994" width="12.1328125" style="118" customWidth="1"/>
    <col min="9995" max="9995" width="13.46484375" style="118" customWidth="1"/>
    <col min="9996" max="9996" width="5.6640625" style="118" customWidth="1"/>
    <col min="9997" max="9997" width="3.1328125" style="118" customWidth="1"/>
    <col min="9998" max="10245" width="9" style="118"/>
    <col min="10246" max="10246" width="5.6640625" style="118" customWidth="1"/>
    <col min="10247" max="10247" width="3.19921875" style="118" customWidth="1"/>
    <col min="10248" max="10248" width="9.46484375" style="118" customWidth="1"/>
    <col min="10249" max="10249" width="3.46484375" style="118" customWidth="1"/>
    <col min="10250" max="10250" width="12.1328125" style="118" customWidth="1"/>
    <col min="10251" max="10251" width="13.46484375" style="118" customWidth="1"/>
    <col min="10252" max="10252" width="5.6640625" style="118" customWidth="1"/>
    <col min="10253" max="10253" width="3.1328125" style="118" customWidth="1"/>
    <col min="10254" max="10501" width="9" style="118"/>
    <col min="10502" max="10502" width="5.6640625" style="118" customWidth="1"/>
    <col min="10503" max="10503" width="3.19921875" style="118" customWidth="1"/>
    <col min="10504" max="10504" width="9.46484375" style="118" customWidth="1"/>
    <col min="10505" max="10505" width="3.46484375" style="118" customWidth="1"/>
    <col min="10506" max="10506" width="12.1328125" style="118" customWidth="1"/>
    <col min="10507" max="10507" width="13.46484375" style="118" customWidth="1"/>
    <col min="10508" max="10508" width="5.6640625" style="118" customWidth="1"/>
    <col min="10509" max="10509" width="3.1328125" style="118" customWidth="1"/>
    <col min="10510" max="10757" width="9" style="118"/>
    <col min="10758" max="10758" width="5.6640625" style="118" customWidth="1"/>
    <col min="10759" max="10759" width="3.19921875" style="118" customWidth="1"/>
    <col min="10760" max="10760" width="9.46484375" style="118" customWidth="1"/>
    <col min="10761" max="10761" width="3.46484375" style="118" customWidth="1"/>
    <col min="10762" max="10762" width="12.1328125" style="118" customWidth="1"/>
    <col min="10763" max="10763" width="13.46484375" style="118" customWidth="1"/>
    <col min="10764" max="10764" width="5.6640625" style="118" customWidth="1"/>
    <col min="10765" max="10765" width="3.1328125" style="118" customWidth="1"/>
    <col min="10766" max="11013" width="9" style="118"/>
    <col min="11014" max="11014" width="5.6640625" style="118" customWidth="1"/>
    <col min="11015" max="11015" width="3.19921875" style="118" customWidth="1"/>
    <col min="11016" max="11016" width="9.46484375" style="118" customWidth="1"/>
    <col min="11017" max="11017" width="3.46484375" style="118" customWidth="1"/>
    <col min="11018" max="11018" width="12.1328125" style="118" customWidth="1"/>
    <col min="11019" max="11019" width="13.46484375" style="118" customWidth="1"/>
    <col min="11020" max="11020" width="5.6640625" style="118" customWidth="1"/>
    <col min="11021" max="11021" width="3.1328125" style="118" customWidth="1"/>
    <col min="11022" max="11269" width="9" style="118"/>
    <col min="11270" max="11270" width="5.6640625" style="118" customWidth="1"/>
    <col min="11271" max="11271" width="3.19921875" style="118" customWidth="1"/>
    <col min="11272" max="11272" width="9.46484375" style="118" customWidth="1"/>
    <col min="11273" max="11273" width="3.46484375" style="118" customWidth="1"/>
    <col min="11274" max="11274" width="12.1328125" style="118" customWidth="1"/>
    <col min="11275" max="11275" width="13.46484375" style="118" customWidth="1"/>
    <col min="11276" max="11276" width="5.6640625" style="118" customWidth="1"/>
    <col min="11277" max="11277" width="3.1328125" style="118" customWidth="1"/>
    <col min="11278" max="11525" width="9" style="118"/>
    <col min="11526" max="11526" width="5.6640625" style="118" customWidth="1"/>
    <col min="11527" max="11527" width="3.19921875" style="118" customWidth="1"/>
    <col min="11528" max="11528" width="9.46484375" style="118" customWidth="1"/>
    <col min="11529" max="11529" width="3.46484375" style="118" customWidth="1"/>
    <col min="11530" max="11530" width="12.1328125" style="118" customWidth="1"/>
    <col min="11531" max="11531" width="13.46484375" style="118" customWidth="1"/>
    <col min="11532" max="11532" width="5.6640625" style="118" customWidth="1"/>
    <col min="11533" max="11533" width="3.1328125" style="118" customWidth="1"/>
    <col min="11534" max="11781" width="9" style="118"/>
    <col min="11782" max="11782" width="5.6640625" style="118" customWidth="1"/>
    <col min="11783" max="11783" width="3.19921875" style="118" customWidth="1"/>
    <col min="11784" max="11784" width="9.46484375" style="118" customWidth="1"/>
    <col min="11785" max="11785" width="3.46484375" style="118" customWidth="1"/>
    <col min="11786" max="11786" width="12.1328125" style="118" customWidth="1"/>
    <col min="11787" max="11787" width="13.46484375" style="118" customWidth="1"/>
    <col min="11788" max="11788" width="5.6640625" style="118" customWidth="1"/>
    <col min="11789" max="11789" width="3.1328125" style="118" customWidth="1"/>
    <col min="11790" max="12037" width="9" style="118"/>
    <col min="12038" max="12038" width="5.6640625" style="118" customWidth="1"/>
    <col min="12039" max="12039" width="3.19921875" style="118" customWidth="1"/>
    <col min="12040" max="12040" width="9.46484375" style="118" customWidth="1"/>
    <col min="12041" max="12041" width="3.46484375" style="118" customWidth="1"/>
    <col min="12042" max="12042" width="12.1328125" style="118" customWidth="1"/>
    <col min="12043" max="12043" width="13.46484375" style="118" customWidth="1"/>
    <col min="12044" max="12044" width="5.6640625" style="118" customWidth="1"/>
    <col min="12045" max="12045" width="3.1328125" style="118" customWidth="1"/>
    <col min="12046" max="12293" width="9" style="118"/>
    <col min="12294" max="12294" width="5.6640625" style="118" customWidth="1"/>
    <col min="12295" max="12295" width="3.19921875" style="118" customWidth="1"/>
    <col min="12296" max="12296" width="9.46484375" style="118" customWidth="1"/>
    <col min="12297" max="12297" width="3.46484375" style="118" customWidth="1"/>
    <col min="12298" max="12298" width="12.1328125" style="118" customWidth="1"/>
    <col min="12299" max="12299" width="13.46484375" style="118" customWidth="1"/>
    <col min="12300" max="12300" width="5.6640625" style="118" customWidth="1"/>
    <col min="12301" max="12301" width="3.1328125" style="118" customWidth="1"/>
    <col min="12302" max="12549" width="9" style="118"/>
    <col min="12550" max="12550" width="5.6640625" style="118" customWidth="1"/>
    <col min="12551" max="12551" width="3.19921875" style="118" customWidth="1"/>
    <col min="12552" max="12552" width="9.46484375" style="118" customWidth="1"/>
    <col min="12553" max="12553" width="3.46484375" style="118" customWidth="1"/>
    <col min="12554" max="12554" width="12.1328125" style="118" customWidth="1"/>
    <col min="12555" max="12555" width="13.46484375" style="118" customWidth="1"/>
    <col min="12556" max="12556" width="5.6640625" style="118" customWidth="1"/>
    <col min="12557" max="12557" width="3.1328125" style="118" customWidth="1"/>
    <col min="12558" max="12805" width="9" style="118"/>
    <col min="12806" max="12806" width="5.6640625" style="118" customWidth="1"/>
    <col min="12807" max="12807" width="3.19921875" style="118" customWidth="1"/>
    <col min="12808" max="12808" width="9.46484375" style="118" customWidth="1"/>
    <col min="12809" max="12809" width="3.46484375" style="118" customWidth="1"/>
    <col min="12810" max="12810" width="12.1328125" style="118" customWidth="1"/>
    <col min="12811" max="12811" width="13.46484375" style="118" customWidth="1"/>
    <col min="12812" max="12812" width="5.6640625" style="118" customWidth="1"/>
    <col min="12813" max="12813" width="3.1328125" style="118" customWidth="1"/>
    <col min="12814" max="13061" width="9" style="118"/>
    <col min="13062" max="13062" width="5.6640625" style="118" customWidth="1"/>
    <col min="13063" max="13063" width="3.19921875" style="118" customWidth="1"/>
    <col min="13064" max="13064" width="9.46484375" style="118" customWidth="1"/>
    <col min="13065" max="13065" width="3.46484375" style="118" customWidth="1"/>
    <col min="13066" max="13066" width="12.1328125" style="118" customWidth="1"/>
    <col min="13067" max="13067" width="13.46484375" style="118" customWidth="1"/>
    <col min="13068" max="13068" width="5.6640625" style="118" customWidth="1"/>
    <col min="13069" max="13069" width="3.1328125" style="118" customWidth="1"/>
    <col min="13070" max="13317" width="9" style="118"/>
    <col min="13318" max="13318" width="5.6640625" style="118" customWidth="1"/>
    <col min="13319" max="13319" width="3.19921875" style="118" customWidth="1"/>
    <col min="13320" max="13320" width="9.46484375" style="118" customWidth="1"/>
    <col min="13321" max="13321" width="3.46484375" style="118" customWidth="1"/>
    <col min="13322" max="13322" width="12.1328125" style="118" customWidth="1"/>
    <col min="13323" max="13323" width="13.46484375" style="118" customWidth="1"/>
    <col min="13324" max="13324" width="5.6640625" style="118" customWidth="1"/>
    <col min="13325" max="13325" width="3.1328125" style="118" customWidth="1"/>
    <col min="13326" max="13573" width="9" style="118"/>
    <col min="13574" max="13574" width="5.6640625" style="118" customWidth="1"/>
    <col min="13575" max="13575" width="3.19921875" style="118" customWidth="1"/>
    <col min="13576" max="13576" width="9.46484375" style="118" customWidth="1"/>
    <col min="13577" max="13577" width="3.46484375" style="118" customWidth="1"/>
    <col min="13578" max="13578" width="12.1328125" style="118" customWidth="1"/>
    <col min="13579" max="13579" width="13.46484375" style="118" customWidth="1"/>
    <col min="13580" max="13580" width="5.6640625" style="118" customWidth="1"/>
    <col min="13581" max="13581" width="3.1328125" style="118" customWidth="1"/>
    <col min="13582" max="13829" width="9" style="118"/>
    <col min="13830" max="13830" width="5.6640625" style="118" customWidth="1"/>
    <col min="13831" max="13831" width="3.19921875" style="118" customWidth="1"/>
    <col min="13832" max="13832" width="9.46484375" style="118" customWidth="1"/>
    <col min="13833" max="13833" width="3.46484375" style="118" customWidth="1"/>
    <col min="13834" max="13834" width="12.1328125" style="118" customWidth="1"/>
    <col min="13835" max="13835" width="13.46484375" style="118" customWidth="1"/>
    <col min="13836" max="13836" width="5.6640625" style="118" customWidth="1"/>
    <col min="13837" max="13837" width="3.1328125" style="118" customWidth="1"/>
    <col min="13838" max="14085" width="9" style="118"/>
    <col min="14086" max="14086" width="5.6640625" style="118" customWidth="1"/>
    <col min="14087" max="14087" width="3.19921875" style="118" customWidth="1"/>
    <col min="14088" max="14088" width="9.46484375" style="118" customWidth="1"/>
    <col min="14089" max="14089" width="3.46484375" style="118" customWidth="1"/>
    <col min="14090" max="14090" width="12.1328125" style="118" customWidth="1"/>
    <col min="14091" max="14091" width="13.46484375" style="118" customWidth="1"/>
    <col min="14092" max="14092" width="5.6640625" style="118" customWidth="1"/>
    <col min="14093" max="14093" width="3.1328125" style="118" customWidth="1"/>
    <col min="14094" max="14341" width="9" style="118"/>
    <col min="14342" max="14342" width="5.6640625" style="118" customWidth="1"/>
    <col min="14343" max="14343" width="3.19921875" style="118" customWidth="1"/>
    <col min="14344" max="14344" width="9.46484375" style="118" customWidth="1"/>
    <col min="14345" max="14345" width="3.46484375" style="118" customWidth="1"/>
    <col min="14346" max="14346" width="12.1328125" style="118" customWidth="1"/>
    <col min="14347" max="14347" width="13.46484375" style="118" customWidth="1"/>
    <col min="14348" max="14348" width="5.6640625" style="118" customWidth="1"/>
    <col min="14349" max="14349" width="3.1328125" style="118" customWidth="1"/>
    <col min="14350" max="14597" width="9" style="118"/>
    <col min="14598" max="14598" width="5.6640625" style="118" customWidth="1"/>
    <col min="14599" max="14599" width="3.19921875" style="118" customWidth="1"/>
    <col min="14600" max="14600" width="9.46484375" style="118" customWidth="1"/>
    <col min="14601" max="14601" width="3.46484375" style="118" customWidth="1"/>
    <col min="14602" max="14602" width="12.1328125" style="118" customWidth="1"/>
    <col min="14603" max="14603" width="13.46484375" style="118" customWidth="1"/>
    <col min="14604" max="14604" width="5.6640625" style="118" customWidth="1"/>
    <col min="14605" max="14605" width="3.1328125" style="118" customWidth="1"/>
    <col min="14606" max="14853" width="9" style="118"/>
    <col min="14854" max="14854" width="5.6640625" style="118" customWidth="1"/>
    <col min="14855" max="14855" width="3.19921875" style="118" customWidth="1"/>
    <col min="14856" max="14856" width="9.46484375" style="118" customWidth="1"/>
    <col min="14857" max="14857" width="3.46484375" style="118" customWidth="1"/>
    <col min="14858" max="14858" width="12.1328125" style="118" customWidth="1"/>
    <col min="14859" max="14859" width="13.46484375" style="118" customWidth="1"/>
    <col min="14860" max="14860" width="5.6640625" style="118" customWidth="1"/>
    <col min="14861" max="14861" width="3.1328125" style="118" customWidth="1"/>
    <col min="14862" max="15109" width="9" style="118"/>
    <col min="15110" max="15110" width="5.6640625" style="118" customWidth="1"/>
    <col min="15111" max="15111" width="3.19921875" style="118" customWidth="1"/>
    <col min="15112" max="15112" width="9.46484375" style="118" customWidth="1"/>
    <col min="15113" max="15113" width="3.46484375" style="118" customWidth="1"/>
    <col min="15114" max="15114" width="12.1328125" style="118" customWidth="1"/>
    <col min="15115" max="15115" width="13.46484375" style="118" customWidth="1"/>
    <col min="15116" max="15116" width="5.6640625" style="118" customWidth="1"/>
    <col min="15117" max="15117" width="3.1328125" style="118" customWidth="1"/>
    <col min="15118" max="15365" width="9" style="118"/>
    <col min="15366" max="15366" width="5.6640625" style="118" customWidth="1"/>
    <col min="15367" max="15367" width="3.19921875" style="118" customWidth="1"/>
    <col min="15368" max="15368" width="9.46484375" style="118" customWidth="1"/>
    <col min="15369" max="15369" width="3.46484375" style="118" customWidth="1"/>
    <col min="15370" max="15370" width="12.1328125" style="118" customWidth="1"/>
    <col min="15371" max="15371" width="13.46484375" style="118" customWidth="1"/>
    <col min="15372" max="15372" width="5.6640625" style="118" customWidth="1"/>
    <col min="15373" max="15373" width="3.1328125" style="118" customWidth="1"/>
    <col min="15374" max="15621" width="9" style="118"/>
    <col min="15622" max="15622" width="5.6640625" style="118" customWidth="1"/>
    <col min="15623" max="15623" width="3.19921875" style="118" customWidth="1"/>
    <col min="15624" max="15624" width="9.46484375" style="118" customWidth="1"/>
    <col min="15625" max="15625" width="3.46484375" style="118" customWidth="1"/>
    <col min="15626" max="15626" width="12.1328125" style="118" customWidth="1"/>
    <col min="15627" max="15627" width="13.46484375" style="118" customWidth="1"/>
    <col min="15628" max="15628" width="5.6640625" style="118" customWidth="1"/>
    <col min="15629" max="15629" width="3.1328125" style="118" customWidth="1"/>
    <col min="15630" max="15877" width="9" style="118"/>
    <col min="15878" max="15878" width="5.6640625" style="118" customWidth="1"/>
    <col min="15879" max="15879" width="3.19921875" style="118" customWidth="1"/>
    <col min="15880" max="15880" width="9.46484375" style="118" customWidth="1"/>
    <col min="15881" max="15881" width="3.46484375" style="118" customWidth="1"/>
    <col min="15882" max="15882" width="12.1328125" style="118" customWidth="1"/>
    <col min="15883" max="15883" width="13.46484375" style="118" customWidth="1"/>
    <col min="15884" max="15884" width="5.6640625" style="118" customWidth="1"/>
    <col min="15885" max="15885" width="3.1328125" style="118" customWidth="1"/>
    <col min="15886" max="16133" width="9" style="118"/>
    <col min="16134" max="16134" width="5.6640625" style="118" customWidth="1"/>
    <col min="16135" max="16135" width="3.19921875" style="118" customWidth="1"/>
    <col min="16136" max="16136" width="9.46484375" style="118" customWidth="1"/>
    <col min="16137" max="16137" width="3.46484375" style="118" customWidth="1"/>
    <col min="16138" max="16138" width="12.1328125" style="118" customWidth="1"/>
    <col min="16139" max="16139" width="13.46484375" style="118" customWidth="1"/>
    <col min="16140" max="16140" width="5.6640625" style="118" customWidth="1"/>
    <col min="16141" max="16141" width="3.1328125" style="118" customWidth="1"/>
    <col min="16142" max="16384" width="9" style="118"/>
  </cols>
  <sheetData>
    <row r="1" spans="1:19" ht="14.25" x14ac:dyDescent="0.3">
      <c r="S1" s="148" t="s">
        <v>148</v>
      </c>
    </row>
    <row r="3" spans="1:19" ht="27.75" x14ac:dyDescent="0.5">
      <c r="B3" s="515" t="s">
        <v>72</v>
      </c>
      <c r="C3" s="515"/>
      <c r="D3" s="515"/>
      <c r="E3" s="515"/>
      <c r="F3" s="515"/>
      <c r="G3" s="515"/>
      <c r="H3" s="515"/>
      <c r="I3" s="515"/>
      <c r="J3" s="515"/>
      <c r="K3" s="515"/>
      <c r="L3" s="515"/>
      <c r="M3" s="515"/>
      <c r="N3" s="515"/>
      <c r="O3" s="515"/>
      <c r="P3" s="515"/>
      <c r="Q3" s="515"/>
      <c r="R3" s="515"/>
    </row>
    <row r="4" spans="1:19" ht="7.5" customHeight="1" x14ac:dyDescent="0.25">
      <c r="C4" s="119"/>
      <c r="D4" s="119"/>
      <c r="E4" s="119"/>
      <c r="F4" s="119"/>
      <c r="G4" s="119"/>
      <c r="H4" s="119"/>
      <c r="I4" s="119"/>
      <c r="J4" s="119"/>
    </row>
    <row r="5" spans="1:19" ht="14.65" thickBot="1" x14ac:dyDescent="0.3">
      <c r="C5" s="119"/>
      <c r="D5" s="119"/>
      <c r="E5" s="119"/>
      <c r="F5" s="119"/>
      <c r="G5" s="119"/>
      <c r="H5" s="119"/>
      <c r="I5" s="119"/>
      <c r="J5" s="119"/>
    </row>
    <row r="6" spans="1:19" ht="72" customHeight="1" x14ac:dyDescent="0.25">
      <c r="B6" s="516" t="s">
        <v>73</v>
      </c>
      <c r="C6" s="517"/>
      <c r="D6" s="517"/>
      <c r="E6" s="517"/>
      <c r="F6" s="517"/>
      <c r="G6" s="517"/>
      <c r="H6" s="517"/>
      <c r="I6" s="517"/>
      <c r="J6" s="517"/>
      <c r="K6" s="517"/>
      <c r="L6" s="517"/>
      <c r="M6" s="517" t="s">
        <v>74</v>
      </c>
      <c r="N6" s="517"/>
      <c r="O6" s="517"/>
      <c r="P6" s="517"/>
      <c r="Q6" s="517"/>
      <c r="R6" s="518"/>
    </row>
    <row r="7" spans="1:19" ht="72" customHeight="1" thickBot="1" x14ac:dyDescent="0.3">
      <c r="B7" s="519"/>
      <c r="C7" s="520"/>
      <c r="D7" s="520"/>
      <c r="E7" s="520"/>
      <c r="F7" s="520"/>
      <c r="G7" s="520"/>
      <c r="H7" s="520"/>
      <c r="I7" s="520"/>
      <c r="J7" s="520"/>
      <c r="K7" s="520"/>
      <c r="L7" s="520"/>
      <c r="M7" s="520"/>
      <c r="N7" s="520"/>
      <c r="O7" s="520"/>
      <c r="P7" s="520"/>
      <c r="Q7" s="520"/>
      <c r="R7" s="521"/>
    </row>
    <row r="8" spans="1:19" ht="14.25" x14ac:dyDescent="0.25">
      <c r="C8" s="119"/>
      <c r="D8" s="119"/>
      <c r="E8" s="119"/>
      <c r="F8" s="119"/>
      <c r="G8" s="119"/>
      <c r="H8" s="119"/>
      <c r="I8" s="119"/>
      <c r="J8" s="119"/>
    </row>
    <row r="9" spans="1:19" ht="16.5" customHeight="1" x14ac:dyDescent="0.25">
      <c r="B9" s="152" t="s">
        <v>85</v>
      </c>
      <c r="C9" s="149" t="s">
        <v>141</v>
      </c>
      <c r="D9" s="149"/>
      <c r="E9" s="149"/>
      <c r="F9" s="149"/>
      <c r="G9" s="149"/>
      <c r="H9" s="149"/>
      <c r="I9" s="149"/>
      <c r="J9" s="149"/>
      <c r="K9" s="149"/>
      <c r="L9" s="149"/>
      <c r="M9" s="128" t="s">
        <v>86</v>
      </c>
      <c r="N9" s="119" t="s">
        <v>152</v>
      </c>
    </row>
    <row r="10" spans="1:19" ht="12.75" customHeight="1" x14ac:dyDescent="0.25">
      <c r="A10" s="120"/>
      <c r="B10" s="120"/>
      <c r="C10" s="149"/>
      <c r="D10" s="149"/>
      <c r="E10" s="149"/>
      <c r="F10" s="149"/>
      <c r="G10" s="149"/>
      <c r="H10" s="149"/>
      <c r="I10" s="149"/>
      <c r="J10" s="149"/>
      <c r="K10" s="149"/>
      <c r="L10" s="149"/>
      <c r="N10" s="113"/>
    </row>
    <row r="11" spans="1:19" ht="17.25" customHeight="1" x14ac:dyDescent="0.25">
      <c r="A11" s="120"/>
      <c r="B11" s="120"/>
      <c r="C11" s="229" t="s">
        <v>228</v>
      </c>
      <c r="D11" s="150">
        <f>'【様式１】選挙運動費用収支報告書（表紙）'!D4</f>
        <v>0</v>
      </c>
      <c r="E11" s="150" t="s">
        <v>137</v>
      </c>
      <c r="F11" s="150">
        <f>'【様式１】選挙運動費用収支報告書（表紙）'!F4</f>
        <v>0</v>
      </c>
      <c r="G11" s="150" t="s">
        <v>138</v>
      </c>
      <c r="H11" s="150">
        <f>'【様式１】選挙運動費用収支報告書（表紙）'!H4</f>
        <v>0</v>
      </c>
      <c r="I11" s="150" t="s">
        <v>139</v>
      </c>
      <c r="J11" s="149" t="s">
        <v>140</v>
      </c>
      <c r="L11" s="149"/>
      <c r="M11" s="149"/>
      <c r="N11" s="151" t="s">
        <v>59</v>
      </c>
      <c r="O11" s="514">
        <f>'【様式１】選挙運動費用収支報告書（表紙）'!T8</f>
        <v>0</v>
      </c>
      <c r="P11" s="514"/>
      <c r="Q11" s="514"/>
      <c r="R11" s="514"/>
    </row>
    <row r="12" spans="1:19" ht="9" customHeight="1" x14ac:dyDescent="0.25">
      <c r="A12" s="120"/>
      <c r="B12" s="120"/>
      <c r="C12" s="149"/>
      <c r="D12" s="149"/>
      <c r="E12" s="149"/>
      <c r="F12" s="149"/>
      <c r="G12" s="149"/>
      <c r="H12" s="149"/>
      <c r="I12" s="149"/>
      <c r="J12" s="149"/>
      <c r="K12" s="149"/>
      <c r="L12" s="149"/>
      <c r="N12" s="113"/>
    </row>
    <row r="13" spans="1:19" ht="17.25" customHeight="1" x14ac:dyDescent="0.25">
      <c r="A13" s="120"/>
      <c r="B13" s="120"/>
      <c r="C13" s="513">
        <f>'【様式１】選挙運動費用収支報告書（表紙）'!C6</f>
        <v>0</v>
      </c>
      <c r="D13" s="513"/>
      <c r="E13" s="513"/>
      <c r="F13" s="513"/>
      <c r="G13" s="513"/>
      <c r="H13" s="513"/>
      <c r="I13" s="513"/>
      <c r="J13" s="151" t="s">
        <v>146</v>
      </c>
      <c r="K13" s="149"/>
      <c r="L13" s="149"/>
      <c r="N13" s="113"/>
    </row>
    <row r="14" spans="1:19" ht="9" customHeight="1" x14ac:dyDescent="0.25">
      <c r="A14" s="120"/>
      <c r="B14" s="120"/>
      <c r="C14" s="149"/>
      <c r="D14" s="149"/>
      <c r="E14" s="149"/>
      <c r="F14" s="149"/>
      <c r="G14" s="149"/>
      <c r="H14" s="149"/>
      <c r="I14" s="149"/>
      <c r="J14" s="149"/>
      <c r="K14" s="149"/>
      <c r="L14" s="149"/>
      <c r="N14" s="113"/>
    </row>
    <row r="15" spans="1:19" ht="16.5" customHeight="1" x14ac:dyDescent="0.25">
      <c r="A15" s="120"/>
      <c r="B15" s="120"/>
      <c r="C15" s="149"/>
      <c r="D15" s="149"/>
      <c r="E15" s="149"/>
      <c r="F15" s="149"/>
      <c r="G15" s="149"/>
      <c r="H15" s="149"/>
      <c r="I15" s="149"/>
      <c r="J15" s="149"/>
      <c r="K15" s="149"/>
      <c r="L15" s="149"/>
      <c r="M15" s="128" t="s">
        <v>154</v>
      </c>
      <c r="N15" s="119" t="s">
        <v>153</v>
      </c>
    </row>
    <row r="16" spans="1:19" ht="12" customHeight="1" x14ac:dyDescent="0.25">
      <c r="A16" s="120"/>
      <c r="B16" s="120"/>
      <c r="C16" s="149"/>
      <c r="D16" s="149"/>
      <c r="E16" s="149"/>
      <c r="F16" s="149"/>
      <c r="G16" s="149"/>
      <c r="H16" s="149"/>
      <c r="I16" s="149"/>
      <c r="J16" s="149"/>
      <c r="K16" s="149"/>
      <c r="L16" s="149"/>
      <c r="N16" s="112"/>
    </row>
    <row r="17" spans="1:19" ht="17.25" customHeight="1" x14ac:dyDescent="0.25">
      <c r="A17" s="120"/>
      <c r="B17" s="120"/>
      <c r="C17" s="149"/>
      <c r="D17" s="149"/>
      <c r="E17" s="149"/>
      <c r="F17" s="149"/>
      <c r="G17" s="149"/>
      <c r="H17" s="149"/>
      <c r="I17" s="149"/>
      <c r="J17" s="149"/>
      <c r="K17" s="149"/>
      <c r="L17" s="149"/>
      <c r="M17" s="149"/>
      <c r="N17" s="151" t="s">
        <v>59</v>
      </c>
      <c r="O17" s="514">
        <f>'【様式6】支出の部（計）'!E23</f>
        <v>0</v>
      </c>
      <c r="P17" s="514"/>
      <c r="Q17" s="514"/>
      <c r="R17" s="514"/>
      <c r="S17" s="113"/>
    </row>
    <row r="18" spans="1:19" ht="15" customHeight="1" x14ac:dyDescent="0.25">
      <c r="A18" s="120"/>
      <c r="B18" s="120"/>
      <c r="C18" s="149"/>
      <c r="D18" s="149"/>
      <c r="E18" s="149"/>
      <c r="F18" s="149"/>
      <c r="G18" s="149"/>
      <c r="H18" s="149"/>
      <c r="I18" s="149"/>
      <c r="J18" s="149"/>
      <c r="K18" s="149"/>
      <c r="L18" s="149"/>
      <c r="N18" s="112"/>
    </row>
    <row r="19" spans="1:19" ht="21" customHeight="1" x14ac:dyDescent="0.25">
      <c r="A19" s="121" t="s">
        <v>75</v>
      </c>
      <c r="B19" s="121"/>
      <c r="J19" s="119"/>
    </row>
    <row r="20" spans="1:19" ht="21" customHeight="1" x14ac:dyDescent="0.25">
      <c r="A20" s="160" t="s">
        <v>85</v>
      </c>
      <c r="B20" s="122" t="s">
        <v>210</v>
      </c>
      <c r="J20" s="119"/>
    </row>
    <row r="21" spans="1:19" ht="18" customHeight="1" x14ac:dyDescent="0.25">
      <c r="A21" s="122"/>
      <c r="B21" s="122" t="s">
        <v>211</v>
      </c>
      <c r="J21" s="119"/>
    </row>
    <row r="22" spans="1:19" ht="21" customHeight="1" x14ac:dyDescent="0.25">
      <c r="A22" s="160" t="s">
        <v>86</v>
      </c>
      <c r="B22" s="122" t="s">
        <v>212</v>
      </c>
      <c r="J22" s="119"/>
    </row>
    <row r="23" spans="1:19" ht="21" customHeight="1" x14ac:dyDescent="0.25">
      <c r="A23" s="122"/>
      <c r="B23" s="122" t="s">
        <v>213</v>
      </c>
      <c r="J23" s="119"/>
    </row>
    <row r="24" spans="1:19" ht="21" customHeight="1" x14ac:dyDescent="0.25">
      <c r="A24" s="160" t="s">
        <v>87</v>
      </c>
      <c r="B24" s="122" t="s">
        <v>214</v>
      </c>
      <c r="J24" s="119"/>
    </row>
    <row r="25" spans="1:19" ht="21" customHeight="1" x14ac:dyDescent="0.25">
      <c r="A25" s="160" t="s">
        <v>88</v>
      </c>
      <c r="B25" s="123" t="s">
        <v>215</v>
      </c>
      <c r="J25" s="119"/>
    </row>
    <row r="26" spans="1:19" ht="21" customHeight="1" x14ac:dyDescent="0.3">
      <c r="A26" s="124"/>
      <c r="B26" s="124"/>
      <c r="J26" s="125"/>
      <c r="S26" s="126"/>
    </row>
  </sheetData>
  <sheetProtection formatCells="0"/>
  <mergeCells count="8">
    <mergeCell ref="C13:I13"/>
    <mergeCell ref="O11:R11"/>
    <mergeCell ref="O17:R17"/>
    <mergeCell ref="B3:R3"/>
    <mergeCell ref="B6:L6"/>
    <mergeCell ref="M6:R6"/>
    <mergeCell ref="B7:L7"/>
    <mergeCell ref="M7:R7"/>
  </mergeCells>
  <phoneticPr fontId="2"/>
  <dataValidations count="3">
    <dataValidation allowBlank="1" showInputMessage="1" showErrorMessage="1" sqref="M7:R7 JI7:JN7 TE7:TJ7 ADA7:ADF7 AMW7:ANB7 AWS7:AWX7 BGO7:BGT7 BQK7:BQP7 CAG7:CAL7 CKC7:CKH7 CTY7:CUD7 DDU7:DDZ7 DNQ7:DNV7 DXM7:DXR7 EHI7:EHN7 ERE7:ERJ7 FBA7:FBF7 FKW7:FLB7 FUS7:FUX7 GEO7:GET7 GOK7:GOP7 GYG7:GYL7 HIC7:HIH7 HRY7:HSD7 IBU7:IBZ7 ILQ7:ILV7 IVM7:IVR7 JFI7:JFN7 JPE7:JPJ7 JZA7:JZF7 KIW7:KJB7 KSS7:KSX7 LCO7:LCT7 LMK7:LMP7 LWG7:LWL7 MGC7:MGH7 MPY7:MQD7 MZU7:MZZ7 NJQ7:NJV7 NTM7:NTR7 ODI7:ODN7 ONE7:ONJ7 OXA7:OXF7 PGW7:PHB7 PQS7:PQX7 QAO7:QAT7 QKK7:QKP7 QUG7:QUL7 REC7:REH7 RNY7:ROD7 RXU7:RXZ7 SHQ7:SHV7 SRM7:SRR7 TBI7:TBN7 TLE7:TLJ7 TVA7:TVF7 UEW7:UFB7 UOS7:UOX7 UYO7:UYT7 VIK7:VIP7 VSG7:VSL7 WCC7:WCH7 WLY7:WMD7 WVU7:WVZ7 M65543:R65543 JI65543:JN65543 TE65543:TJ65543 ADA65543:ADF65543 AMW65543:ANB65543 AWS65543:AWX65543 BGO65543:BGT65543 BQK65543:BQP65543 CAG65543:CAL65543 CKC65543:CKH65543 CTY65543:CUD65543 DDU65543:DDZ65543 DNQ65543:DNV65543 DXM65543:DXR65543 EHI65543:EHN65543 ERE65543:ERJ65543 FBA65543:FBF65543 FKW65543:FLB65543 FUS65543:FUX65543 GEO65543:GET65543 GOK65543:GOP65543 GYG65543:GYL65543 HIC65543:HIH65543 HRY65543:HSD65543 IBU65543:IBZ65543 ILQ65543:ILV65543 IVM65543:IVR65543 JFI65543:JFN65543 JPE65543:JPJ65543 JZA65543:JZF65543 KIW65543:KJB65543 KSS65543:KSX65543 LCO65543:LCT65543 LMK65543:LMP65543 LWG65543:LWL65543 MGC65543:MGH65543 MPY65543:MQD65543 MZU65543:MZZ65543 NJQ65543:NJV65543 NTM65543:NTR65543 ODI65543:ODN65543 ONE65543:ONJ65543 OXA65543:OXF65543 PGW65543:PHB65543 PQS65543:PQX65543 QAO65543:QAT65543 QKK65543:QKP65543 QUG65543:QUL65543 REC65543:REH65543 RNY65543:ROD65543 RXU65543:RXZ65543 SHQ65543:SHV65543 SRM65543:SRR65543 TBI65543:TBN65543 TLE65543:TLJ65543 TVA65543:TVF65543 UEW65543:UFB65543 UOS65543:UOX65543 UYO65543:UYT65543 VIK65543:VIP65543 VSG65543:VSL65543 WCC65543:WCH65543 WLY65543:WMD65543 WVU65543:WVZ65543 M131079:R131079 JI131079:JN131079 TE131079:TJ131079 ADA131079:ADF131079 AMW131079:ANB131079 AWS131079:AWX131079 BGO131079:BGT131079 BQK131079:BQP131079 CAG131079:CAL131079 CKC131079:CKH131079 CTY131079:CUD131079 DDU131079:DDZ131079 DNQ131079:DNV131079 DXM131079:DXR131079 EHI131079:EHN131079 ERE131079:ERJ131079 FBA131079:FBF131079 FKW131079:FLB131079 FUS131079:FUX131079 GEO131079:GET131079 GOK131079:GOP131079 GYG131079:GYL131079 HIC131079:HIH131079 HRY131079:HSD131079 IBU131079:IBZ131079 ILQ131079:ILV131079 IVM131079:IVR131079 JFI131079:JFN131079 JPE131079:JPJ131079 JZA131079:JZF131079 KIW131079:KJB131079 KSS131079:KSX131079 LCO131079:LCT131079 LMK131079:LMP131079 LWG131079:LWL131079 MGC131079:MGH131079 MPY131079:MQD131079 MZU131079:MZZ131079 NJQ131079:NJV131079 NTM131079:NTR131079 ODI131079:ODN131079 ONE131079:ONJ131079 OXA131079:OXF131079 PGW131079:PHB131079 PQS131079:PQX131079 QAO131079:QAT131079 QKK131079:QKP131079 QUG131079:QUL131079 REC131079:REH131079 RNY131079:ROD131079 RXU131079:RXZ131079 SHQ131079:SHV131079 SRM131079:SRR131079 TBI131079:TBN131079 TLE131079:TLJ131079 TVA131079:TVF131079 UEW131079:UFB131079 UOS131079:UOX131079 UYO131079:UYT131079 VIK131079:VIP131079 VSG131079:VSL131079 WCC131079:WCH131079 WLY131079:WMD131079 WVU131079:WVZ131079 M196615:R196615 JI196615:JN196615 TE196615:TJ196615 ADA196615:ADF196615 AMW196615:ANB196615 AWS196615:AWX196615 BGO196615:BGT196615 BQK196615:BQP196615 CAG196615:CAL196615 CKC196615:CKH196615 CTY196615:CUD196615 DDU196615:DDZ196615 DNQ196615:DNV196615 DXM196615:DXR196615 EHI196615:EHN196615 ERE196615:ERJ196615 FBA196615:FBF196615 FKW196615:FLB196615 FUS196615:FUX196615 GEO196615:GET196615 GOK196615:GOP196615 GYG196615:GYL196615 HIC196615:HIH196615 HRY196615:HSD196615 IBU196615:IBZ196615 ILQ196615:ILV196615 IVM196615:IVR196615 JFI196615:JFN196615 JPE196615:JPJ196615 JZA196615:JZF196615 KIW196615:KJB196615 KSS196615:KSX196615 LCO196615:LCT196615 LMK196615:LMP196615 LWG196615:LWL196615 MGC196615:MGH196615 MPY196615:MQD196615 MZU196615:MZZ196615 NJQ196615:NJV196615 NTM196615:NTR196615 ODI196615:ODN196615 ONE196615:ONJ196615 OXA196615:OXF196615 PGW196615:PHB196615 PQS196615:PQX196615 QAO196615:QAT196615 QKK196615:QKP196615 QUG196615:QUL196615 REC196615:REH196615 RNY196615:ROD196615 RXU196615:RXZ196615 SHQ196615:SHV196615 SRM196615:SRR196615 TBI196615:TBN196615 TLE196615:TLJ196615 TVA196615:TVF196615 UEW196615:UFB196615 UOS196615:UOX196615 UYO196615:UYT196615 VIK196615:VIP196615 VSG196615:VSL196615 WCC196615:WCH196615 WLY196615:WMD196615 WVU196615:WVZ196615 M262151:R262151 JI262151:JN262151 TE262151:TJ262151 ADA262151:ADF262151 AMW262151:ANB262151 AWS262151:AWX262151 BGO262151:BGT262151 BQK262151:BQP262151 CAG262151:CAL262151 CKC262151:CKH262151 CTY262151:CUD262151 DDU262151:DDZ262151 DNQ262151:DNV262151 DXM262151:DXR262151 EHI262151:EHN262151 ERE262151:ERJ262151 FBA262151:FBF262151 FKW262151:FLB262151 FUS262151:FUX262151 GEO262151:GET262151 GOK262151:GOP262151 GYG262151:GYL262151 HIC262151:HIH262151 HRY262151:HSD262151 IBU262151:IBZ262151 ILQ262151:ILV262151 IVM262151:IVR262151 JFI262151:JFN262151 JPE262151:JPJ262151 JZA262151:JZF262151 KIW262151:KJB262151 KSS262151:KSX262151 LCO262151:LCT262151 LMK262151:LMP262151 LWG262151:LWL262151 MGC262151:MGH262151 MPY262151:MQD262151 MZU262151:MZZ262151 NJQ262151:NJV262151 NTM262151:NTR262151 ODI262151:ODN262151 ONE262151:ONJ262151 OXA262151:OXF262151 PGW262151:PHB262151 PQS262151:PQX262151 QAO262151:QAT262151 QKK262151:QKP262151 QUG262151:QUL262151 REC262151:REH262151 RNY262151:ROD262151 RXU262151:RXZ262151 SHQ262151:SHV262151 SRM262151:SRR262151 TBI262151:TBN262151 TLE262151:TLJ262151 TVA262151:TVF262151 UEW262151:UFB262151 UOS262151:UOX262151 UYO262151:UYT262151 VIK262151:VIP262151 VSG262151:VSL262151 WCC262151:WCH262151 WLY262151:WMD262151 WVU262151:WVZ262151 M327687:R327687 JI327687:JN327687 TE327687:TJ327687 ADA327687:ADF327687 AMW327687:ANB327687 AWS327687:AWX327687 BGO327687:BGT327687 BQK327687:BQP327687 CAG327687:CAL327687 CKC327687:CKH327687 CTY327687:CUD327687 DDU327687:DDZ327687 DNQ327687:DNV327687 DXM327687:DXR327687 EHI327687:EHN327687 ERE327687:ERJ327687 FBA327687:FBF327687 FKW327687:FLB327687 FUS327687:FUX327687 GEO327687:GET327687 GOK327687:GOP327687 GYG327687:GYL327687 HIC327687:HIH327687 HRY327687:HSD327687 IBU327687:IBZ327687 ILQ327687:ILV327687 IVM327687:IVR327687 JFI327687:JFN327687 JPE327687:JPJ327687 JZA327687:JZF327687 KIW327687:KJB327687 KSS327687:KSX327687 LCO327687:LCT327687 LMK327687:LMP327687 LWG327687:LWL327687 MGC327687:MGH327687 MPY327687:MQD327687 MZU327687:MZZ327687 NJQ327687:NJV327687 NTM327687:NTR327687 ODI327687:ODN327687 ONE327687:ONJ327687 OXA327687:OXF327687 PGW327687:PHB327687 PQS327687:PQX327687 QAO327687:QAT327687 QKK327687:QKP327687 QUG327687:QUL327687 REC327687:REH327687 RNY327687:ROD327687 RXU327687:RXZ327687 SHQ327687:SHV327687 SRM327687:SRR327687 TBI327687:TBN327687 TLE327687:TLJ327687 TVA327687:TVF327687 UEW327687:UFB327687 UOS327687:UOX327687 UYO327687:UYT327687 VIK327687:VIP327687 VSG327687:VSL327687 WCC327687:WCH327687 WLY327687:WMD327687 WVU327687:WVZ327687 M393223:R393223 JI393223:JN393223 TE393223:TJ393223 ADA393223:ADF393223 AMW393223:ANB393223 AWS393223:AWX393223 BGO393223:BGT393223 BQK393223:BQP393223 CAG393223:CAL393223 CKC393223:CKH393223 CTY393223:CUD393223 DDU393223:DDZ393223 DNQ393223:DNV393223 DXM393223:DXR393223 EHI393223:EHN393223 ERE393223:ERJ393223 FBA393223:FBF393223 FKW393223:FLB393223 FUS393223:FUX393223 GEO393223:GET393223 GOK393223:GOP393223 GYG393223:GYL393223 HIC393223:HIH393223 HRY393223:HSD393223 IBU393223:IBZ393223 ILQ393223:ILV393223 IVM393223:IVR393223 JFI393223:JFN393223 JPE393223:JPJ393223 JZA393223:JZF393223 KIW393223:KJB393223 KSS393223:KSX393223 LCO393223:LCT393223 LMK393223:LMP393223 LWG393223:LWL393223 MGC393223:MGH393223 MPY393223:MQD393223 MZU393223:MZZ393223 NJQ393223:NJV393223 NTM393223:NTR393223 ODI393223:ODN393223 ONE393223:ONJ393223 OXA393223:OXF393223 PGW393223:PHB393223 PQS393223:PQX393223 QAO393223:QAT393223 QKK393223:QKP393223 QUG393223:QUL393223 REC393223:REH393223 RNY393223:ROD393223 RXU393223:RXZ393223 SHQ393223:SHV393223 SRM393223:SRR393223 TBI393223:TBN393223 TLE393223:TLJ393223 TVA393223:TVF393223 UEW393223:UFB393223 UOS393223:UOX393223 UYO393223:UYT393223 VIK393223:VIP393223 VSG393223:VSL393223 WCC393223:WCH393223 WLY393223:WMD393223 WVU393223:WVZ393223 M458759:R458759 JI458759:JN458759 TE458759:TJ458759 ADA458759:ADF458759 AMW458759:ANB458759 AWS458759:AWX458759 BGO458759:BGT458759 BQK458759:BQP458759 CAG458759:CAL458759 CKC458759:CKH458759 CTY458759:CUD458759 DDU458759:DDZ458759 DNQ458759:DNV458759 DXM458759:DXR458759 EHI458759:EHN458759 ERE458759:ERJ458759 FBA458759:FBF458759 FKW458759:FLB458759 FUS458759:FUX458759 GEO458759:GET458759 GOK458759:GOP458759 GYG458759:GYL458759 HIC458759:HIH458759 HRY458759:HSD458759 IBU458759:IBZ458759 ILQ458759:ILV458759 IVM458759:IVR458759 JFI458759:JFN458759 JPE458759:JPJ458759 JZA458759:JZF458759 KIW458759:KJB458759 KSS458759:KSX458759 LCO458759:LCT458759 LMK458759:LMP458759 LWG458759:LWL458759 MGC458759:MGH458759 MPY458759:MQD458759 MZU458759:MZZ458759 NJQ458759:NJV458759 NTM458759:NTR458759 ODI458759:ODN458759 ONE458759:ONJ458759 OXA458759:OXF458759 PGW458759:PHB458759 PQS458759:PQX458759 QAO458759:QAT458759 QKK458759:QKP458759 QUG458759:QUL458759 REC458759:REH458759 RNY458759:ROD458759 RXU458759:RXZ458759 SHQ458759:SHV458759 SRM458759:SRR458759 TBI458759:TBN458759 TLE458759:TLJ458759 TVA458759:TVF458759 UEW458759:UFB458759 UOS458759:UOX458759 UYO458759:UYT458759 VIK458759:VIP458759 VSG458759:VSL458759 WCC458759:WCH458759 WLY458759:WMD458759 WVU458759:WVZ458759 M524295:R524295 JI524295:JN524295 TE524295:TJ524295 ADA524295:ADF524295 AMW524295:ANB524295 AWS524295:AWX524295 BGO524295:BGT524295 BQK524295:BQP524295 CAG524295:CAL524295 CKC524295:CKH524295 CTY524295:CUD524295 DDU524295:DDZ524295 DNQ524295:DNV524295 DXM524295:DXR524295 EHI524295:EHN524295 ERE524295:ERJ524295 FBA524295:FBF524295 FKW524295:FLB524295 FUS524295:FUX524295 GEO524295:GET524295 GOK524295:GOP524295 GYG524295:GYL524295 HIC524295:HIH524295 HRY524295:HSD524295 IBU524295:IBZ524295 ILQ524295:ILV524295 IVM524295:IVR524295 JFI524295:JFN524295 JPE524295:JPJ524295 JZA524295:JZF524295 KIW524295:KJB524295 KSS524295:KSX524295 LCO524295:LCT524295 LMK524295:LMP524295 LWG524295:LWL524295 MGC524295:MGH524295 MPY524295:MQD524295 MZU524295:MZZ524295 NJQ524295:NJV524295 NTM524295:NTR524295 ODI524295:ODN524295 ONE524295:ONJ524295 OXA524295:OXF524295 PGW524295:PHB524295 PQS524295:PQX524295 QAO524295:QAT524295 QKK524295:QKP524295 QUG524295:QUL524295 REC524295:REH524295 RNY524295:ROD524295 RXU524295:RXZ524295 SHQ524295:SHV524295 SRM524295:SRR524295 TBI524295:TBN524295 TLE524295:TLJ524295 TVA524295:TVF524295 UEW524295:UFB524295 UOS524295:UOX524295 UYO524295:UYT524295 VIK524295:VIP524295 VSG524295:VSL524295 WCC524295:WCH524295 WLY524295:WMD524295 WVU524295:WVZ524295 M589831:R589831 JI589831:JN589831 TE589831:TJ589831 ADA589831:ADF589831 AMW589831:ANB589831 AWS589831:AWX589831 BGO589831:BGT589831 BQK589831:BQP589831 CAG589831:CAL589831 CKC589831:CKH589831 CTY589831:CUD589831 DDU589831:DDZ589831 DNQ589831:DNV589831 DXM589831:DXR589831 EHI589831:EHN589831 ERE589831:ERJ589831 FBA589831:FBF589831 FKW589831:FLB589831 FUS589831:FUX589831 GEO589831:GET589831 GOK589831:GOP589831 GYG589831:GYL589831 HIC589831:HIH589831 HRY589831:HSD589831 IBU589831:IBZ589831 ILQ589831:ILV589831 IVM589831:IVR589831 JFI589831:JFN589831 JPE589831:JPJ589831 JZA589831:JZF589831 KIW589831:KJB589831 KSS589831:KSX589831 LCO589831:LCT589831 LMK589831:LMP589831 LWG589831:LWL589831 MGC589831:MGH589831 MPY589831:MQD589831 MZU589831:MZZ589831 NJQ589831:NJV589831 NTM589831:NTR589831 ODI589831:ODN589831 ONE589831:ONJ589831 OXA589831:OXF589831 PGW589831:PHB589831 PQS589831:PQX589831 QAO589831:QAT589831 QKK589831:QKP589831 QUG589831:QUL589831 REC589831:REH589831 RNY589831:ROD589831 RXU589831:RXZ589831 SHQ589831:SHV589831 SRM589831:SRR589831 TBI589831:TBN589831 TLE589831:TLJ589831 TVA589831:TVF589831 UEW589831:UFB589831 UOS589831:UOX589831 UYO589831:UYT589831 VIK589831:VIP589831 VSG589831:VSL589831 WCC589831:WCH589831 WLY589831:WMD589831 WVU589831:WVZ589831 M655367:R655367 JI655367:JN655367 TE655367:TJ655367 ADA655367:ADF655367 AMW655367:ANB655367 AWS655367:AWX655367 BGO655367:BGT655367 BQK655367:BQP655367 CAG655367:CAL655367 CKC655367:CKH655367 CTY655367:CUD655367 DDU655367:DDZ655367 DNQ655367:DNV655367 DXM655367:DXR655367 EHI655367:EHN655367 ERE655367:ERJ655367 FBA655367:FBF655367 FKW655367:FLB655367 FUS655367:FUX655367 GEO655367:GET655367 GOK655367:GOP655367 GYG655367:GYL655367 HIC655367:HIH655367 HRY655367:HSD655367 IBU655367:IBZ655367 ILQ655367:ILV655367 IVM655367:IVR655367 JFI655367:JFN655367 JPE655367:JPJ655367 JZA655367:JZF655367 KIW655367:KJB655367 KSS655367:KSX655367 LCO655367:LCT655367 LMK655367:LMP655367 LWG655367:LWL655367 MGC655367:MGH655367 MPY655367:MQD655367 MZU655367:MZZ655367 NJQ655367:NJV655367 NTM655367:NTR655367 ODI655367:ODN655367 ONE655367:ONJ655367 OXA655367:OXF655367 PGW655367:PHB655367 PQS655367:PQX655367 QAO655367:QAT655367 QKK655367:QKP655367 QUG655367:QUL655367 REC655367:REH655367 RNY655367:ROD655367 RXU655367:RXZ655367 SHQ655367:SHV655367 SRM655367:SRR655367 TBI655367:TBN655367 TLE655367:TLJ655367 TVA655367:TVF655367 UEW655367:UFB655367 UOS655367:UOX655367 UYO655367:UYT655367 VIK655367:VIP655367 VSG655367:VSL655367 WCC655367:WCH655367 WLY655367:WMD655367 WVU655367:WVZ655367 M720903:R720903 JI720903:JN720903 TE720903:TJ720903 ADA720903:ADF720903 AMW720903:ANB720903 AWS720903:AWX720903 BGO720903:BGT720903 BQK720903:BQP720903 CAG720903:CAL720903 CKC720903:CKH720903 CTY720903:CUD720903 DDU720903:DDZ720903 DNQ720903:DNV720903 DXM720903:DXR720903 EHI720903:EHN720903 ERE720903:ERJ720903 FBA720903:FBF720903 FKW720903:FLB720903 FUS720903:FUX720903 GEO720903:GET720903 GOK720903:GOP720903 GYG720903:GYL720903 HIC720903:HIH720903 HRY720903:HSD720903 IBU720903:IBZ720903 ILQ720903:ILV720903 IVM720903:IVR720903 JFI720903:JFN720903 JPE720903:JPJ720903 JZA720903:JZF720903 KIW720903:KJB720903 KSS720903:KSX720903 LCO720903:LCT720903 LMK720903:LMP720903 LWG720903:LWL720903 MGC720903:MGH720903 MPY720903:MQD720903 MZU720903:MZZ720903 NJQ720903:NJV720903 NTM720903:NTR720903 ODI720903:ODN720903 ONE720903:ONJ720903 OXA720903:OXF720903 PGW720903:PHB720903 PQS720903:PQX720903 QAO720903:QAT720903 QKK720903:QKP720903 QUG720903:QUL720903 REC720903:REH720903 RNY720903:ROD720903 RXU720903:RXZ720903 SHQ720903:SHV720903 SRM720903:SRR720903 TBI720903:TBN720903 TLE720903:TLJ720903 TVA720903:TVF720903 UEW720903:UFB720903 UOS720903:UOX720903 UYO720903:UYT720903 VIK720903:VIP720903 VSG720903:VSL720903 WCC720903:WCH720903 WLY720903:WMD720903 WVU720903:WVZ720903 M786439:R786439 JI786439:JN786439 TE786439:TJ786439 ADA786439:ADF786439 AMW786439:ANB786439 AWS786439:AWX786439 BGO786439:BGT786439 BQK786439:BQP786439 CAG786439:CAL786439 CKC786439:CKH786439 CTY786439:CUD786439 DDU786439:DDZ786439 DNQ786439:DNV786439 DXM786439:DXR786439 EHI786439:EHN786439 ERE786439:ERJ786439 FBA786439:FBF786439 FKW786439:FLB786439 FUS786439:FUX786439 GEO786439:GET786439 GOK786439:GOP786439 GYG786439:GYL786439 HIC786439:HIH786439 HRY786439:HSD786439 IBU786439:IBZ786439 ILQ786439:ILV786439 IVM786439:IVR786439 JFI786439:JFN786439 JPE786439:JPJ786439 JZA786439:JZF786439 KIW786439:KJB786439 KSS786439:KSX786439 LCO786439:LCT786439 LMK786439:LMP786439 LWG786439:LWL786439 MGC786439:MGH786439 MPY786439:MQD786439 MZU786439:MZZ786439 NJQ786439:NJV786439 NTM786439:NTR786439 ODI786439:ODN786439 ONE786439:ONJ786439 OXA786439:OXF786439 PGW786439:PHB786439 PQS786439:PQX786439 QAO786439:QAT786439 QKK786439:QKP786439 QUG786439:QUL786439 REC786439:REH786439 RNY786439:ROD786439 RXU786439:RXZ786439 SHQ786439:SHV786439 SRM786439:SRR786439 TBI786439:TBN786439 TLE786439:TLJ786439 TVA786439:TVF786439 UEW786439:UFB786439 UOS786439:UOX786439 UYO786439:UYT786439 VIK786439:VIP786439 VSG786439:VSL786439 WCC786439:WCH786439 WLY786439:WMD786439 WVU786439:WVZ786439 M851975:R851975 JI851975:JN851975 TE851975:TJ851975 ADA851975:ADF851975 AMW851975:ANB851975 AWS851975:AWX851975 BGO851975:BGT851975 BQK851975:BQP851975 CAG851975:CAL851975 CKC851975:CKH851975 CTY851975:CUD851975 DDU851975:DDZ851975 DNQ851975:DNV851975 DXM851975:DXR851975 EHI851975:EHN851975 ERE851975:ERJ851975 FBA851975:FBF851975 FKW851975:FLB851975 FUS851975:FUX851975 GEO851975:GET851975 GOK851975:GOP851975 GYG851975:GYL851975 HIC851975:HIH851975 HRY851975:HSD851975 IBU851975:IBZ851975 ILQ851975:ILV851975 IVM851975:IVR851975 JFI851975:JFN851975 JPE851975:JPJ851975 JZA851975:JZF851975 KIW851975:KJB851975 KSS851975:KSX851975 LCO851975:LCT851975 LMK851975:LMP851975 LWG851975:LWL851975 MGC851975:MGH851975 MPY851975:MQD851975 MZU851975:MZZ851975 NJQ851975:NJV851975 NTM851975:NTR851975 ODI851975:ODN851975 ONE851975:ONJ851975 OXA851975:OXF851975 PGW851975:PHB851975 PQS851975:PQX851975 QAO851975:QAT851975 QKK851975:QKP851975 QUG851975:QUL851975 REC851975:REH851975 RNY851975:ROD851975 RXU851975:RXZ851975 SHQ851975:SHV851975 SRM851975:SRR851975 TBI851975:TBN851975 TLE851975:TLJ851975 TVA851975:TVF851975 UEW851975:UFB851975 UOS851975:UOX851975 UYO851975:UYT851975 VIK851975:VIP851975 VSG851975:VSL851975 WCC851975:WCH851975 WLY851975:WMD851975 WVU851975:WVZ851975 M917511:R917511 JI917511:JN917511 TE917511:TJ917511 ADA917511:ADF917511 AMW917511:ANB917511 AWS917511:AWX917511 BGO917511:BGT917511 BQK917511:BQP917511 CAG917511:CAL917511 CKC917511:CKH917511 CTY917511:CUD917511 DDU917511:DDZ917511 DNQ917511:DNV917511 DXM917511:DXR917511 EHI917511:EHN917511 ERE917511:ERJ917511 FBA917511:FBF917511 FKW917511:FLB917511 FUS917511:FUX917511 GEO917511:GET917511 GOK917511:GOP917511 GYG917511:GYL917511 HIC917511:HIH917511 HRY917511:HSD917511 IBU917511:IBZ917511 ILQ917511:ILV917511 IVM917511:IVR917511 JFI917511:JFN917511 JPE917511:JPJ917511 JZA917511:JZF917511 KIW917511:KJB917511 KSS917511:KSX917511 LCO917511:LCT917511 LMK917511:LMP917511 LWG917511:LWL917511 MGC917511:MGH917511 MPY917511:MQD917511 MZU917511:MZZ917511 NJQ917511:NJV917511 NTM917511:NTR917511 ODI917511:ODN917511 ONE917511:ONJ917511 OXA917511:OXF917511 PGW917511:PHB917511 PQS917511:PQX917511 QAO917511:QAT917511 QKK917511:QKP917511 QUG917511:QUL917511 REC917511:REH917511 RNY917511:ROD917511 RXU917511:RXZ917511 SHQ917511:SHV917511 SRM917511:SRR917511 TBI917511:TBN917511 TLE917511:TLJ917511 TVA917511:TVF917511 UEW917511:UFB917511 UOS917511:UOX917511 UYO917511:UYT917511 VIK917511:VIP917511 VSG917511:VSL917511 WCC917511:WCH917511 WLY917511:WMD917511 WVU917511:WVZ917511 M983047:R983047 JI983047:JN983047 TE983047:TJ983047 ADA983047:ADF983047 AMW983047:ANB983047 AWS983047:AWX983047 BGO983047:BGT983047 BQK983047:BQP983047 CAG983047:CAL983047 CKC983047:CKH983047 CTY983047:CUD983047 DDU983047:DDZ983047 DNQ983047:DNV983047 DXM983047:DXR983047 EHI983047:EHN983047 ERE983047:ERJ983047 FBA983047:FBF983047 FKW983047:FLB983047 FUS983047:FUX983047 GEO983047:GET983047 GOK983047:GOP983047 GYG983047:GYL983047 HIC983047:HIH983047 HRY983047:HSD983047 IBU983047:IBZ983047 ILQ983047:ILV983047 IVM983047:IVR983047 JFI983047:JFN983047 JPE983047:JPJ983047 JZA983047:JZF983047 KIW983047:KJB983047 KSS983047:KSX983047 LCO983047:LCT983047 LMK983047:LMP983047 LWG983047:LWL983047 MGC983047:MGH983047 MPY983047:MQD983047 MZU983047:MZZ983047 NJQ983047:NJV983047 NTM983047:NTR983047 ODI983047:ODN983047 ONE983047:ONJ983047 OXA983047:OXF983047 PGW983047:PHB983047 PQS983047:PQX983047 QAO983047:QAT983047 QKK983047:QKP983047 QUG983047:QUL983047 REC983047:REH983047 RNY983047:ROD983047 RXU983047:RXZ983047 SHQ983047:SHV983047 SRM983047:SRR983047 TBI983047:TBN983047 TLE983047:TLJ983047 TVA983047:TVF983047 UEW983047:UFB983047 UOS983047:UOX983047 UYO983047:UYT983047 VIK983047:VIP983047 VSG983047:VSL983047 WCC983047:WCH983047 WLY983047:WMD983047 WVU983047:WVZ983047" xr:uid="{00000000-0002-0000-1100-000000000000}"/>
    <dataValidation type="list" allowBlank="1" showInputMessage="1" showErrorMessage="1" error="この項目はリストから選択してください。" sqref="WVO983047:WVT983047 JC7:JH7 SY7:TD7 ACU7:ACZ7 AMQ7:AMV7 AWM7:AWR7 BGI7:BGN7 BQE7:BQJ7 CAA7:CAF7 CJW7:CKB7 CTS7:CTX7 DDO7:DDT7 DNK7:DNP7 DXG7:DXL7 EHC7:EHH7 EQY7:ERD7 FAU7:FAZ7 FKQ7:FKV7 FUM7:FUR7 GEI7:GEN7 GOE7:GOJ7 GYA7:GYF7 HHW7:HIB7 HRS7:HRX7 IBO7:IBT7 ILK7:ILP7 IVG7:IVL7 JFC7:JFH7 JOY7:JPD7 JYU7:JYZ7 KIQ7:KIV7 KSM7:KSR7 LCI7:LCN7 LME7:LMJ7 LWA7:LWF7 MFW7:MGB7 MPS7:MPX7 MZO7:MZT7 NJK7:NJP7 NTG7:NTL7 ODC7:ODH7 OMY7:OND7 OWU7:OWZ7 PGQ7:PGV7 PQM7:PQR7 QAI7:QAN7 QKE7:QKJ7 QUA7:QUF7 RDW7:REB7 RNS7:RNX7 RXO7:RXT7 SHK7:SHP7 SRG7:SRL7 TBC7:TBH7 TKY7:TLD7 TUU7:TUZ7 UEQ7:UEV7 UOM7:UOR7 UYI7:UYN7 VIE7:VIJ7 VSA7:VSF7 WBW7:WCB7 WLS7:WLX7 WVO7:WVT7 B65543:L65543 JC65543:JH65543 SY65543:TD65543 ACU65543:ACZ65543 AMQ65543:AMV65543 AWM65543:AWR65543 BGI65543:BGN65543 BQE65543:BQJ65543 CAA65543:CAF65543 CJW65543:CKB65543 CTS65543:CTX65543 DDO65543:DDT65543 DNK65543:DNP65543 DXG65543:DXL65543 EHC65543:EHH65543 EQY65543:ERD65543 FAU65543:FAZ65543 FKQ65543:FKV65543 FUM65543:FUR65543 GEI65543:GEN65543 GOE65543:GOJ65543 GYA65543:GYF65543 HHW65543:HIB65543 HRS65543:HRX65543 IBO65543:IBT65543 ILK65543:ILP65543 IVG65543:IVL65543 JFC65543:JFH65543 JOY65543:JPD65543 JYU65543:JYZ65543 KIQ65543:KIV65543 KSM65543:KSR65543 LCI65543:LCN65543 LME65543:LMJ65543 LWA65543:LWF65543 MFW65543:MGB65543 MPS65543:MPX65543 MZO65543:MZT65543 NJK65543:NJP65543 NTG65543:NTL65543 ODC65543:ODH65543 OMY65543:OND65543 OWU65543:OWZ65543 PGQ65543:PGV65543 PQM65543:PQR65543 QAI65543:QAN65543 QKE65543:QKJ65543 QUA65543:QUF65543 RDW65543:REB65543 RNS65543:RNX65543 RXO65543:RXT65543 SHK65543:SHP65543 SRG65543:SRL65543 TBC65543:TBH65543 TKY65543:TLD65543 TUU65543:TUZ65543 UEQ65543:UEV65543 UOM65543:UOR65543 UYI65543:UYN65543 VIE65543:VIJ65543 VSA65543:VSF65543 WBW65543:WCB65543 WLS65543:WLX65543 WVO65543:WVT65543 B131079:L131079 JC131079:JH131079 SY131079:TD131079 ACU131079:ACZ131079 AMQ131079:AMV131079 AWM131079:AWR131079 BGI131079:BGN131079 BQE131079:BQJ131079 CAA131079:CAF131079 CJW131079:CKB131079 CTS131079:CTX131079 DDO131079:DDT131079 DNK131079:DNP131079 DXG131079:DXL131079 EHC131079:EHH131079 EQY131079:ERD131079 FAU131079:FAZ131079 FKQ131079:FKV131079 FUM131079:FUR131079 GEI131079:GEN131079 GOE131079:GOJ131079 GYA131079:GYF131079 HHW131079:HIB131079 HRS131079:HRX131079 IBO131079:IBT131079 ILK131079:ILP131079 IVG131079:IVL131079 JFC131079:JFH131079 JOY131079:JPD131079 JYU131079:JYZ131079 KIQ131079:KIV131079 KSM131079:KSR131079 LCI131079:LCN131079 LME131079:LMJ131079 LWA131079:LWF131079 MFW131079:MGB131079 MPS131079:MPX131079 MZO131079:MZT131079 NJK131079:NJP131079 NTG131079:NTL131079 ODC131079:ODH131079 OMY131079:OND131079 OWU131079:OWZ131079 PGQ131079:PGV131079 PQM131079:PQR131079 QAI131079:QAN131079 QKE131079:QKJ131079 QUA131079:QUF131079 RDW131079:REB131079 RNS131079:RNX131079 RXO131079:RXT131079 SHK131079:SHP131079 SRG131079:SRL131079 TBC131079:TBH131079 TKY131079:TLD131079 TUU131079:TUZ131079 UEQ131079:UEV131079 UOM131079:UOR131079 UYI131079:UYN131079 VIE131079:VIJ131079 VSA131079:VSF131079 WBW131079:WCB131079 WLS131079:WLX131079 WVO131079:WVT131079 B196615:L196615 JC196615:JH196615 SY196615:TD196615 ACU196615:ACZ196615 AMQ196615:AMV196615 AWM196615:AWR196615 BGI196615:BGN196615 BQE196615:BQJ196615 CAA196615:CAF196615 CJW196615:CKB196615 CTS196615:CTX196615 DDO196615:DDT196615 DNK196615:DNP196615 DXG196615:DXL196615 EHC196615:EHH196615 EQY196615:ERD196615 FAU196615:FAZ196615 FKQ196615:FKV196615 FUM196615:FUR196615 GEI196615:GEN196615 GOE196615:GOJ196615 GYA196615:GYF196615 HHW196615:HIB196615 HRS196615:HRX196615 IBO196615:IBT196615 ILK196615:ILP196615 IVG196615:IVL196615 JFC196615:JFH196615 JOY196615:JPD196615 JYU196615:JYZ196615 KIQ196615:KIV196615 KSM196615:KSR196615 LCI196615:LCN196615 LME196615:LMJ196615 LWA196615:LWF196615 MFW196615:MGB196615 MPS196615:MPX196615 MZO196615:MZT196615 NJK196615:NJP196615 NTG196615:NTL196615 ODC196615:ODH196615 OMY196615:OND196615 OWU196615:OWZ196615 PGQ196615:PGV196615 PQM196615:PQR196615 QAI196615:QAN196615 QKE196615:QKJ196615 QUA196615:QUF196615 RDW196615:REB196615 RNS196615:RNX196615 RXO196615:RXT196615 SHK196615:SHP196615 SRG196615:SRL196615 TBC196615:TBH196615 TKY196615:TLD196615 TUU196615:TUZ196615 UEQ196615:UEV196615 UOM196615:UOR196615 UYI196615:UYN196615 VIE196615:VIJ196615 VSA196615:VSF196615 WBW196615:WCB196615 WLS196615:WLX196615 WVO196615:WVT196615 B262151:L262151 JC262151:JH262151 SY262151:TD262151 ACU262151:ACZ262151 AMQ262151:AMV262151 AWM262151:AWR262151 BGI262151:BGN262151 BQE262151:BQJ262151 CAA262151:CAF262151 CJW262151:CKB262151 CTS262151:CTX262151 DDO262151:DDT262151 DNK262151:DNP262151 DXG262151:DXL262151 EHC262151:EHH262151 EQY262151:ERD262151 FAU262151:FAZ262151 FKQ262151:FKV262151 FUM262151:FUR262151 GEI262151:GEN262151 GOE262151:GOJ262151 GYA262151:GYF262151 HHW262151:HIB262151 HRS262151:HRX262151 IBO262151:IBT262151 ILK262151:ILP262151 IVG262151:IVL262151 JFC262151:JFH262151 JOY262151:JPD262151 JYU262151:JYZ262151 KIQ262151:KIV262151 KSM262151:KSR262151 LCI262151:LCN262151 LME262151:LMJ262151 LWA262151:LWF262151 MFW262151:MGB262151 MPS262151:MPX262151 MZO262151:MZT262151 NJK262151:NJP262151 NTG262151:NTL262151 ODC262151:ODH262151 OMY262151:OND262151 OWU262151:OWZ262151 PGQ262151:PGV262151 PQM262151:PQR262151 QAI262151:QAN262151 QKE262151:QKJ262151 QUA262151:QUF262151 RDW262151:REB262151 RNS262151:RNX262151 RXO262151:RXT262151 SHK262151:SHP262151 SRG262151:SRL262151 TBC262151:TBH262151 TKY262151:TLD262151 TUU262151:TUZ262151 UEQ262151:UEV262151 UOM262151:UOR262151 UYI262151:UYN262151 VIE262151:VIJ262151 VSA262151:VSF262151 WBW262151:WCB262151 WLS262151:WLX262151 WVO262151:WVT262151 B327687:L327687 JC327687:JH327687 SY327687:TD327687 ACU327687:ACZ327687 AMQ327687:AMV327687 AWM327687:AWR327687 BGI327687:BGN327687 BQE327687:BQJ327687 CAA327687:CAF327687 CJW327687:CKB327687 CTS327687:CTX327687 DDO327687:DDT327687 DNK327687:DNP327687 DXG327687:DXL327687 EHC327687:EHH327687 EQY327687:ERD327687 FAU327687:FAZ327687 FKQ327687:FKV327687 FUM327687:FUR327687 GEI327687:GEN327687 GOE327687:GOJ327687 GYA327687:GYF327687 HHW327687:HIB327687 HRS327687:HRX327687 IBO327687:IBT327687 ILK327687:ILP327687 IVG327687:IVL327687 JFC327687:JFH327687 JOY327687:JPD327687 JYU327687:JYZ327687 KIQ327687:KIV327687 KSM327687:KSR327687 LCI327687:LCN327687 LME327687:LMJ327687 LWA327687:LWF327687 MFW327687:MGB327687 MPS327687:MPX327687 MZO327687:MZT327687 NJK327687:NJP327687 NTG327687:NTL327687 ODC327687:ODH327687 OMY327687:OND327687 OWU327687:OWZ327687 PGQ327687:PGV327687 PQM327687:PQR327687 QAI327687:QAN327687 QKE327687:QKJ327687 QUA327687:QUF327687 RDW327687:REB327687 RNS327687:RNX327687 RXO327687:RXT327687 SHK327687:SHP327687 SRG327687:SRL327687 TBC327687:TBH327687 TKY327687:TLD327687 TUU327687:TUZ327687 UEQ327687:UEV327687 UOM327687:UOR327687 UYI327687:UYN327687 VIE327687:VIJ327687 VSA327687:VSF327687 WBW327687:WCB327687 WLS327687:WLX327687 WVO327687:WVT327687 B393223:L393223 JC393223:JH393223 SY393223:TD393223 ACU393223:ACZ393223 AMQ393223:AMV393223 AWM393223:AWR393223 BGI393223:BGN393223 BQE393223:BQJ393223 CAA393223:CAF393223 CJW393223:CKB393223 CTS393223:CTX393223 DDO393223:DDT393223 DNK393223:DNP393223 DXG393223:DXL393223 EHC393223:EHH393223 EQY393223:ERD393223 FAU393223:FAZ393223 FKQ393223:FKV393223 FUM393223:FUR393223 GEI393223:GEN393223 GOE393223:GOJ393223 GYA393223:GYF393223 HHW393223:HIB393223 HRS393223:HRX393223 IBO393223:IBT393223 ILK393223:ILP393223 IVG393223:IVL393223 JFC393223:JFH393223 JOY393223:JPD393223 JYU393223:JYZ393223 KIQ393223:KIV393223 KSM393223:KSR393223 LCI393223:LCN393223 LME393223:LMJ393223 LWA393223:LWF393223 MFW393223:MGB393223 MPS393223:MPX393223 MZO393223:MZT393223 NJK393223:NJP393223 NTG393223:NTL393223 ODC393223:ODH393223 OMY393223:OND393223 OWU393223:OWZ393223 PGQ393223:PGV393223 PQM393223:PQR393223 QAI393223:QAN393223 QKE393223:QKJ393223 QUA393223:QUF393223 RDW393223:REB393223 RNS393223:RNX393223 RXO393223:RXT393223 SHK393223:SHP393223 SRG393223:SRL393223 TBC393223:TBH393223 TKY393223:TLD393223 TUU393223:TUZ393223 UEQ393223:UEV393223 UOM393223:UOR393223 UYI393223:UYN393223 VIE393223:VIJ393223 VSA393223:VSF393223 WBW393223:WCB393223 WLS393223:WLX393223 WVO393223:WVT393223 B458759:L458759 JC458759:JH458759 SY458759:TD458759 ACU458759:ACZ458759 AMQ458759:AMV458759 AWM458759:AWR458759 BGI458759:BGN458759 BQE458759:BQJ458759 CAA458759:CAF458759 CJW458759:CKB458759 CTS458759:CTX458759 DDO458759:DDT458759 DNK458759:DNP458759 DXG458759:DXL458759 EHC458759:EHH458759 EQY458759:ERD458759 FAU458759:FAZ458759 FKQ458759:FKV458759 FUM458759:FUR458759 GEI458759:GEN458759 GOE458759:GOJ458759 GYA458759:GYF458759 HHW458759:HIB458759 HRS458759:HRX458759 IBO458759:IBT458759 ILK458759:ILP458759 IVG458759:IVL458759 JFC458759:JFH458759 JOY458759:JPD458759 JYU458759:JYZ458759 KIQ458759:KIV458759 KSM458759:KSR458759 LCI458759:LCN458759 LME458759:LMJ458759 LWA458759:LWF458759 MFW458759:MGB458759 MPS458759:MPX458759 MZO458759:MZT458759 NJK458759:NJP458759 NTG458759:NTL458759 ODC458759:ODH458759 OMY458759:OND458759 OWU458759:OWZ458759 PGQ458759:PGV458759 PQM458759:PQR458759 QAI458759:QAN458759 QKE458759:QKJ458759 QUA458759:QUF458759 RDW458759:REB458759 RNS458759:RNX458759 RXO458759:RXT458759 SHK458759:SHP458759 SRG458759:SRL458759 TBC458759:TBH458759 TKY458759:TLD458759 TUU458759:TUZ458759 UEQ458759:UEV458759 UOM458759:UOR458759 UYI458759:UYN458759 VIE458759:VIJ458759 VSA458759:VSF458759 WBW458759:WCB458759 WLS458759:WLX458759 WVO458759:WVT458759 B524295:L524295 JC524295:JH524295 SY524295:TD524295 ACU524295:ACZ524295 AMQ524295:AMV524295 AWM524295:AWR524295 BGI524295:BGN524295 BQE524295:BQJ524295 CAA524295:CAF524295 CJW524295:CKB524295 CTS524295:CTX524295 DDO524295:DDT524295 DNK524295:DNP524295 DXG524295:DXL524295 EHC524295:EHH524295 EQY524295:ERD524295 FAU524295:FAZ524295 FKQ524295:FKV524295 FUM524295:FUR524295 GEI524295:GEN524295 GOE524295:GOJ524295 GYA524295:GYF524295 HHW524295:HIB524295 HRS524295:HRX524295 IBO524295:IBT524295 ILK524295:ILP524295 IVG524295:IVL524295 JFC524295:JFH524295 JOY524295:JPD524295 JYU524295:JYZ524295 KIQ524295:KIV524295 KSM524295:KSR524295 LCI524295:LCN524295 LME524295:LMJ524295 LWA524295:LWF524295 MFW524295:MGB524295 MPS524295:MPX524295 MZO524295:MZT524295 NJK524295:NJP524295 NTG524295:NTL524295 ODC524295:ODH524295 OMY524295:OND524295 OWU524295:OWZ524295 PGQ524295:PGV524295 PQM524295:PQR524295 QAI524295:QAN524295 QKE524295:QKJ524295 QUA524295:QUF524295 RDW524295:REB524295 RNS524295:RNX524295 RXO524295:RXT524295 SHK524295:SHP524295 SRG524295:SRL524295 TBC524295:TBH524295 TKY524295:TLD524295 TUU524295:TUZ524295 UEQ524295:UEV524295 UOM524295:UOR524295 UYI524295:UYN524295 VIE524295:VIJ524295 VSA524295:VSF524295 WBW524295:WCB524295 WLS524295:WLX524295 WVO524295:WVT524295 B589831:L589831 JC589831:JH589831 SY589831:TD589831 ACU589831:ACZ589831 AMQ589831:AMV589831 AWM589831:AWR589831 BGI589831:BGN589831 BQE589831:BQJ589831 CAA589831:CAF589831 CJW589831:CKB589831 CTS589831:CTX589831 DDO589831:DDT589831 DNK589831:DNP589831 DXG589831:DXL589831 EHC589831:EHH589831 EQY589831:ERD589831 FAU589831:FAZ589831 FKQ589831:FKV589831 FUM589831:FUR589831 GEI589831:GEN589831 GOE589831:GOJ589831 GYA589831:GYF589831 HHW589831:HIB589831 HRS589831:HRX589831 IBO589831:IBT589831 ILK589831:ILP589831 IVG589831:IVL589831 JFC589831:JFH589831 JOY589831:JPD589831 JYU589831:JYZ589831 KIQ589831:KIV589831 KSM589831:KSR589831 LCI589831:LCN589831 LME589831:LMJ589831 LWA589831:LWF589831 MFW589831:MGB589831 MPS589831:MPX589831 MZO589831:MZT589831 NJK589831:NJP589831 NTG589831:NTL589831 ODC589831:ODH589831 OMY589831:OND589831 OWU589831:OWZ589831 PGQ589831:PGV589831 PQM589831:PQR589831 QAI589831:QAN589831 QKE589831:QKJ589831 QUA589831:QUF589831 RDW589831:REB589831 RNS589831:RNX589831 RXO589831:RXT589831 SHK589831:SHP589831 SRG589831:SRL589831 TBC589831:TBH589831 TKY589831:TLD589831 TUU589831:TUZ589831 UEQ589831:UEV589831 UOM589831:UOR589831 UYI589831:UYN589831 VIE589831:VIJ589831 VSA589831:VSF589831 WBW589831:WCB589831 WLS589831:WLX589831 WVO589831:WVT589831 B655367:L655367 JC655367:JH655367 SY655367:TD655367 ACU655367:ACZ655367 AMQ655367:AMV655367 AWM655367:AWR655367 BGI655367:BGN655367 BQE655367:BQJ655367 CAA655367:CAF655367 CJW655367:CKB655367 CTS655367:CTX655367 DDO655367:DDT655367 DNK655367:DNP655367 DXG655367:DXL655367 EHC655367:EHH655367 EQY655367:ERD655367 FAU655367:FAZ655367 FKQ655367:FKV655367 FUM655367:FUR655367 GEI655367:GEN655367 GOE655367:GOJ655367 GYA655367:GYF655367 HHW655367:HIB655367 HRS655367:HRX655367 IBO655367:IBT655367 ILK655367:ILP655367 IVG655367:IVL655367 JFC655367:JFH655367 JOY655367:JPD655367 JYU655367:JYZ655367 KIQ655367:KIV655367 KSM655367:KSR655367 LCI655367:LCN655367 LME655367:LMJ655367 LWA655367:LWF655367 MFW655367:MGB655367 MPS655367:MPX655367 MZO655367:MZT655367 NJK655367:NJP655367 NTG655367:NTL655367 ODC655367:ODH655367 OMY655367:OND655367 OWU655367:OWZ655367 PGQ655367:PGV655367 PQM655367:PQR655367 QAI655367:QAN655367 QKE655367:QKJ655367 QUA655367:QUF655367 RDW655367:REB655367 RNS655367:RNX655367 RXO655367:RXT655367 SHK655367:SHP655367 SRG655367:SRL655367 TBC655367:TBH655367 TKY655367:TLD655367 TUU655367:TUZ655367 UEQ655367:UEV655367 UOM655367:UOR655367 UYI655367:UYN655367 VIE655367:VIJ655367 VSA655367:VSF655367 WBW655367:WCB655367 WLS655367:WLX655367 WVO655367:WVT655367 B720903:L720903 JC720903:JH720903 SY720903:TD720903 ACU720903:ACZ720903 AMQ720903:AMV720903 AWM720903:AWR720903 BGI720903:BGN720903 BQE720903:BQJ720903 CAA720903:CAF720903 CJW720903:CKB720903 CTS720903:CTX720903 DDO720903:DDT720903 DNK720903:DNP720903 DXG720903:DXL720903 EHC720903:EHH720903 EQY720903:ERD720903 FAU720903:FAZ720903 FKQ720903:FKV720903 FUM720903:FUR720903 GEI720903:GEN720903 GOE720903:GOJ720903 GYA720903:GYF720903 HHW720903:HIB720903 HRS720903:HRX720903 IBO720903:IBT720903 ILK720903:ILP720903 IVG720903:IVL720903 JFC720903:JFH720903 JOY720903:JPD720903 JYU720903:JYZ720903 KIQ720903:KIV720903 KSM720903:KSR720903 LCI720903:LCN720903 LME720903:LMJ720903 LWA720903:LWF720903 MFW720903:MGB720903 MPS720903:MPX720903 MZO720903:MZT720903 NJK720903:NJP720903 NTG720903:NTL720903 ODC720903:ODH720903 OMY720903:OND720903 OWU720903:OWZ720903 PGQ720903:PGV720903 PQM720903:PQR720903 QAI720903:QAN720903 QKE720903:QKJ720903 QUA720903:QUF720903 RDW720903:REB720903 RNS720903:RNX720903 RXO720903:RXT720903 SHK720903:SHP720903 SRG720903:SRL720903 TBC720903:TBH720903 TKY720903:TLD720903 TUU720903:TUZ720903 UEQ720903:UEV720903 UOM720903:UOR720903 UYI720903:UYN720903 VIE720903:VIJ720903 VSA720903:VSF720903 WBW720903:WCB720903 WLS720903:WLX720903 WVO720903:WVT720903 B786439:L786439 JC786439:JH786439 SY786439:TD786439 ACU786439:ACZ786439 AMQ786439:AMV786439 AWM786439:AWR786439 BGI786439:BGN786439 BQE786439:BQJ786439 CAA786439:CAF786439 CJW786439:CKB786439 CTS786439:CTX786439 DDO786439:DDT786439 DNK786439:DNP786439 DXG786439:DXL786439 EHC786439:EHH786439 EQY786439:ERD786439 FAU786439:FAZ786439 FKQ786439:FKV786439 FUM786439:FUR786439 GEI786439:GEN786439 GOE786439:GOJ786439 GYA786439:GYF786439 HHW786439:HIB786439 HRS786439:HRX786439 IBO786439:IBT786439 ILK786439:ILP786439 IVG786439:IVL786439 JFC786439:JFH786439 JOY786439:JPD786439 JYU786439:JYZ786439 KIQ786439:KIV786439 KSM786439:KSR786439 LCI786439:LCN786439 LME786439:LMJ786439 LWA786439:LWF786439 MFW786439:MGB786439 MPS786439:MPX786439 MZO786439:MZT786439 NJK786439:NJP786439 NTG786439:NTL786439 ODC786439:ODH786439 OMY786439:OND786439 OWU786439:OWZ786439 PGQ786439:PGV786439 PQM786439:PQR786439 QAI786439:QAN786439 QKE786439:QKJ786439 QUA786439:QUF786439 RDW786439:REB786439 RNS786439:RNX786439 RXO786439:RXT786439 SHK786439:SHP786439 SRG786439:SRL786439 TBC786439:TBH786439 TKY786439:TLD786439 TUU786439:TUZ786439 UEQ786439:UEV786439 UOM786439:UOR786439 UYI786439:UYN786439 VIE786439:VIJ786439 VSA786439:VSF786439 WBW786439:WCB786439 WLS786439:WLX786439 WVO786439:WVT786439 B851975:L851975 JC851975:JH851975 SY851975:TD851975 ACU851975:ACZ851975 AMQ851975:AMV851975 AWM851975:AWR851975 BGI851975:BGN851975 BQE851975:BQJ851975 CAA851975:CAF851975 CJW851975:CKB851975 CTS851975:CTX851975 DDO851975:DDT851975 DNK851975:DNP851975 DXG851975:DXL851975 EHC851975:EHH851975 EQY851975:ERD851975 FAU851975:FAZ851975 FKQ851975:FKV851975 FUM851975:FUR851975 GEI851975:GEN851975 GOE851975:GOJ851975 GYA851975:GYF851975 HHW851975:HIB851975 HRS851975:HRX851975 IBO851975:IBT851975 ILK851975:ILP851975 IVG851975:IVL851975 JFC851975:JFH851975 JOY851975:JPD851975 JYU851975:JYZ851975 KIQ851975:KIV851975 KSM851975:KSR851975 LCI851975:LCN851975 LME851975:LMJ851975 LWA851975:LWF851975 MFW851975:MGB851975 MPS851975:MPX851975 MZO851975:MZT851975 NJK851975:NJP851975 NTG851975:NTL851975 ODC851975:ODH851975 OMY851975:OND851975 OWU851975:OWZ851975 PGQ851975:PGV851975 PQM851975:PQR851975 QAI851975:QAN851975 QKE851975:QKJ851975 QUA851975:QUF851975 RDW851975:REB851975 RNS851975:RNX851975 RXO851975:RXT851975 SHK851975:SHP851975 SRG851975:SRL851975 TBC851975:TBH851975 TKY851975:TLD851975 TUU851975:TUZ851975 UEQ851975:UEV851975 UOM851975:UOR851975 UYI851975:UYN851975 VIE851975:VIJ851975 VSA851975:VSF851975 WBW851975:WCB851975 WLS851975:WLX851975 WVO851975:WVT851975 B917511:L917511 JC917511:JH917511 SY917511:TD917511 ACU917511:ACZ917511 AMQ917511:AMV917511 AWM917511:AWR917511 BGI917511:BGN917511 BQE917511:BQJ917511 CAA917511:CAF917511 CJW917511:CKB917511 CTS917511:CTX917511 DDO917511:DDT917511 DNK917511:DNP917511 DXG917511:DXL917511 EHC917511:EHH917511 EQY917511:ERD917511 FAU917511:FAZ917511 FKQ917511:FKV917511 FUM917511:FUR917511 GEI917511:GEN917511 GOE917511:GOJ917511 GYA917511:GYF917511 HHW917511:HIB917511 HRS917511:HRX917511 IBO917511:IBT917511 ILK917511:ILP917511 IVG917511:IVL917511 JFC917511:JFH917511 JOY917511:JPD917511 JYU917511:JYZ917511 KIQ917511:KIV917511 KSM917511:KSR917511 LCI917511:LCN917511 LME917511:LMJ917511 LWA917511:LWF917511 MFW917511:MGB917511 MPS917511:MPX917511 MZO917511:MZT917511 NJK917511:NJP917511 NTG917511:NTL917511 ODC917511:ODH917511 OMY917511:OND917511 OWU917511:OWZ917511 PGQ917511:PGV917511 PQM917511:PQR917511 QAI917511:QAN917511 QKE917511:QKJ917511 QUA917511:QUF917511 RDW917511:REB917511 RNS917511:RNX917511 RXO917511:RXT917511 SHK917511:SHP917511 SRG917511:SRL917511 TBC917511:TBH917511 TKY917511:TLD917511 TUU917511:TUZ917511 UEQ917511:UEV917511 UOM917511:UOR917511 UYI917511:UYN917511 VIE917511:VIJ917511 VSA917511:VSF917511 WBW917511:WCB917511 WLS917511:WLX917511 WVO917511:WVT917511 B983047:L983047 JC983047:JH983047 SY983047:TD983047 ACU983047:ACZ983047 AMQ983047:AMV983047 AWM983047:AWR983047 BGI983047:BGN983047 BQE983047:BQJ983047 CAA983047:CAF983047 CJW983047:CKB983047 CTS983047:CTX983047 DDO983047:DDT983047 DNK983047:DNP983047 DXG983047:DXL983047 EHC983047:EHH983047 EQY983047:ERD983047 FAU983047:FAZ983047 FKQ983047:FKV983047 FUM983047:FUR983047 GEI983047:GEN983047 GOE983047:GOJ983047 GYA983047:GYF983047 HHW983047:HIB983047 HRS983047:HRX983047 IBO983047:IBT983047 ILK983047:ILP983047 IVG983047:IVL983047 JFC983047:JFH983047 JOY983047:JPD983047 JYU983047:JYZ983047 KIQ983047:KIV983047 KSM983047:KSR983047 LCI983047:LCN983047 LME983047:LMJ983047 LWA983047:LWF983047 MFW983047:MGB983047 MPS983047:MPX983047 MZO983047:MZT983047 NJK983047:NJP983047 NTG983047:NTL983047 ODC983047:ODH983047 OMY983047:OND983047 OWU983047:OWZ983047 PGQ983047:PGV983047 PQM983047:PQR983047 QAI983047:QAN983047 QKE983047:QKJ983047 QUA983047:QUF983047 RDW983047:REB983047 RNS983047:RNX983047 RXO983047:RXT983047 SHK983047:SHP983047 SRG983047:SRL983047 TBC983047:TBH983047 TKY983047:TLD983047 TUU983047:TUZ983047 UEQ983047:UEV983047 UOM983047:UOR983047 UYI983047:UYN983047 VIE983047:VIJ983047 VSA983047:VSF983047 WBW983047:WCB983047 WLS983047:WLX983047" xr:uid="{00000000-0002-0000-1100-000001000000}">
      <formula1>"人件費,家屋費（選挙事務所費）,家屋費（集合会場費）,通信費,交通費,印刷費,広告費,文具費,食料費,休泊費,雑費"</formula1>
    </dataValidation>
    <dataValidation type="list" allowBlank="1" showInputMessage="1" showErrorMessage="1" error="この項目はリストから選択してください。" sqref="B7:L7" xr:uid="{00000000-0002-0000-1100-000002000000}">
      <formula1>"人　件　費,家　屋　費（選挙事務所費）,家　屋　費（集合会場費）,通　信　費,交　通　費,印　刷　費,広　告　費,文　具　費,食　糧　費,休　泊　費,雑　費"</formula1>
    </dataValidation>
  </dataValidations>
  <printOptions horizontalCentered="1" verticalCentered="1"/>
  <pageMargins left="0.78740157480314965" right="0.78740157480314965" top="0.78740157480314965" bottom="0.78740157480314965" header="0" footer="0"/>
  <pageSetup paperSize="9" scale="96" fitToHeight="0" orientation="landscape" verticalDpi="0" r:id="rId1"/>
  <headerFooter alignWithMargins="0"/>
  <ignoredErrors>
    <ignoredError sqref="M9 M15 A20:A25" numberStoredAsText="1"/>
    <ignoredError sqref="C13 O17 O11 D11 F11 H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30"/>
  <sheetViews>
    <sheetView view="pageBreakPreview" zoomScaleNormal="100" zoomScaleSheetLayoutView="100" workbookViewId="0">
      <selection activeCell="I14" sqref="I14"/>
    </sheetView>
  </sheetViews>
  <sheetFormatPr defaultRowHeight="12.75" x14ac:dyDescent="0.25"/>
  <cols>
    <col min="1" max="1" width="2.6640625" customWidth="1"/>
    <col min="2" max="2" width="1.6640625" customWidth="1"/>
    <col min="3" max="3" width="5.6640625" customWidth="1"/>
    <col min="4" max="13" width="4.6640625" customWidth="1"/>
    <col min="14" max="14" width="7.86328125" customWidth="1"/>
    <col min="15" max="15" width="2.6640625" customWidth="1"/>
    <col min="16" max="16" width="1.6640625" customWidth="1"/>
    <col min="17" max="17" width="2.46484375" customWidth="1"/>
    <col min="18" max="29" width="4.6640625" customWidth="1"/>
    <col min="30" max="30" width="4.33203125" customWidth="1"/>
    <col min="31" max="264" width="9"/>
    <col min="265" max="266" width="3" customWidth="1"/>
    <col min="267" max="267" width="8.6640625" customWidth="1"/>
    <col min="268" max="268" width="2.46484375" customWidth="1"/>
    <col min="269" max="271" width="8.6640625" customWidth="1"/>
    <col min="272" max="272" width="6" customWidth="1"/>
    <col min="273" max="273" width="3.6640625" customWidth="1"/>
    <col min="274" max="274" width="7.86328125" customWidth="1"/>
    <col min="275" max="275" width="4.1328125" customWidth="1"/>
    <col min="276" max="276" width="2.46484375" customWidth="1"/>
    <col min="277" max="277" width="3.19921875" customWidth="1"/>
    <col min="278" max="278" width="2.86328125" customWidth="1"/>
    <col min="279" max="279" width="11.33203125" customWidth="1"/>
    <col min="280" max="280" width="12.796875" customWidth="1"/>
    <col min="281" max="281" width="4.33203125" customWidth="1"/>
    <col min="282" max="282" width="3.1328125" customWidth="1"/>
    <col min="283" max="286" width="4.33203125" customWidth="1"/>
    <col min="287" max="520" width="9"/>
    <col min="521" max="522" width="3" customWidth="1"/>
    <col min="523" max="523" width="8.6640625" customWidth="1"/>
    <col min="524" max="524" width="2.46484375" customWidth="1"/>
    <col min="525" max="527" width="8.6640625" customWidth="1"/>
    <col min="528" max="528" width="6" customWidth="1"/>
    <col min="529" max="529" width="3.6640625" customWidth="1"/>
    <col min="530" max="530" width="7.86328125" customWidth="1"/>
    <col min="531" max="531" width="4.1328125" customWidth="1"/>
    <col min="532" max="532" width="2.46484375" customWidth="1"/>
    <col min="533" max="533" width="3.19921875" customWidth="1"/>
    <col min="534" max="534" width="2.86328125" customWidth="1"/>
    <col min="535" max="535" width="11.33203125" customWidth="1"/>
    <col min="536" max="536" width="12.796875" customWidth="1"/>
    <col min="537" max="537" width="4.33203125" customWidth="1"/>
    <col min="538" max="538" width="3.1328125" customWidth="1"/>
    <col min="539" max="542" width="4.33203125" customWidth="1"/>
    <col min="543" max="776" width="9"/>
    <col min="777" max="778" width="3" customWidth="1"/>
    <col min="779" max="779" width="8.6640625" customWidth="1"/>
    <col min="780" max="780" width="2.46484375" customWidth="1"/>
    <col min="781" max="783" width="8.6640625" customWidth="1"/>
    <col min="784" max="784" width="6" customWidth="1"/>
    <col min="785" max="785" width="3.6640625" customWidth="1"/>
    <col min="786" max="786" width="7.86328125" customWidth="1"/>
    <col min="787" max="787" width="4.1328125" customWidth="1"/>
    <col min="788" max="788" width="2.46484375" customWidth="1"/>
    <col min="789" max="789" width="3.19921875" customWidth="1"/>
    <col min="790" max="790" width="2.86328125" customWidth="1"/>
    <col min="791" max="791" width="11.33203125" customWidth="1"/>
    <col min="792" max="792" width="12.796875" customWidth="1"/>
    <col min="793" max="793" width="4.33203125" customWidth="1"/>
    <col min="794" max="794" width="3.1328125" customWidth="1"/>
    <col min="795" max="798" width="4.33203125" customWidth="1"/>
    <col min="799" max="1032" width="9"/>
    <col min="1033" max="1034" width="3" customWidth="1"/>
    <col min="1035" max="1035" width="8.6640625" customWidth="1"/>
    <col min="1036" max="1036" width="2.46484375" customWidth="1"/>
    <col min="1037" max="1039" width="8.6640625" customWidth="1"/>
    <col min="1040" max="1040" width="6" customWidth="1"/>
    <col min="1041" max="1041" width="3.6640625" customWidth="1"/>
    <col min="1042" max="1042" width="7.86328125" customWidth="1"/>
    <col min="1043" max="1043" width="4.1328125" customWidth="1"/>
    <col min="1044" max="1044" width="2.46484375" customWidth="1"/>
    <col min="1045" max="1045" width="3.19921875" customWidth="1"/>
    <col min="1046" max="1046" width="2.86328125" customWidth="1"/>
    <col min="1047" max="1047" width="11.33203125" customWidth="1"/>
    <col min="1048" max="1048" width="12.796875" customWidth="1"/>
    <col min="1049" max="1049" width="4.33203125" customWidth="1"/>
    <col min="1050" max="1050" width="3.1328125" customWidth="1"/>
    <col min="1051" max="1054" width="4.33203125" customWidth="1"/>
    <col min="1055" max="1288" width="9"/>
    <col min="1289" max="1290" width="3" customWidth="1"/>
    <col min="1291" max="1291" width="8.6640625" customWidth="1"/>
    <col min="1292" max="1292" width="2.46484375" customWidth="1"/>
    <col min="1293" max="1295" width="8.6640625" customWidth="1"/>
    <col min="1296" max="1296" width="6" customWidth="1"/>
    <col min="1297" max="1297" width="3.6640625" customWidth="1"/>
    <col min="1298" max="1298" width="7.86328125" customWidth="1"/>
    <col min="1299" max="1299" width="4.1328125" customWidth="1"/>
    <col min="1300" max="1300" width="2.46484375" customWidth="1"/>
    <col min="1301" max="1301" width="3.19921875" customWidth="1"/>
    <col min="1302" max="1302" width="2.86328125" customWidth="1"/>
    <col min="1303" max="1303" width="11.33203125" customWidth="1"/>
    <col min="1304" max="1304" width="12.796875" customWidth="1"/>
    <col min="1305" max="1305" width="4.33203125" customWidth="1"/>
    <col min="1306" max="1306" width="3.1328125" customWidth="1"/>
    <col min="1307" max="1310" width="4.33203125" customWidth="1"/>
    <col min="1311" max="1544" width="9"/>
    <col min="1545" max="1546" width="3" customWidth="1"/>
    <col min="1547" max="1547" width="8.6640625" customWidth="1"/>
    <col min="1548" max="1548" width="2.46484375" customWidth="1"/>
    <col min="1549" max="1551" width="8.6640625" customWidth="1"/>
    <col min="1552" max="1552" width="6" customWidth="1"/>
    <col min="1553" max="1553" width="3.6640625" customWidth="1"/>
    <col min="1554" max="1554" width="7.86328125" customWidth="1"/>
    <col min="1555" max="1555" width="4.1328125" customWidth="1"/>
    <col min="1556" max="1556" width="2.46484375" customWidth="1"/>
    <col min="1557" max="1557" width="3.19921875" customWidth="1"/>
    <col min="1558" max="1558" width="2.86328125" customWidth="1"/>
    <col min="1559" max="1559" width="11.33203125" customWidth="1"/>
    <col min="1560" max="1560" width="12.796875" customWidth="1"/>
    <col min="1561" max="1561" width="4.33203125" customWidth="1"/>
    <col min="1562" max="1562" width="3.1328125" customWidth="1"/>
    <col min="1563" max="1566" width="4.33203125" customWidth="1"/>
    <col min="1567" max="1800" width="9"/>
    <col min="1801" max="1802" width="3" customWidth="1"/>
    <col min="1803" max="1803" width="8.6640625" customWidth="1"/>
    <col min="1804" max="1804" width="2.46484375" customWidth="1"/>
    <col min="1805" max="1807" width="8.6640625" customWidth="1"/>
    <col min="1808" max="1808" width="6" customWidth="1"/>
    <col min="1809" max="1809" width="3.6640625" customWidth="1"/>
    <col min="1810" max="1810" width="7.86328125" customWidth="1"/>
    <col min="1811" max="1811" width="4.1328125" customWidth="1"/>
    <col min="1812" max="1812" width="2.46484375" customWidth="1"/>
    <col min="1813" max="1813" width="3.19921875" customWidth="1"/>
    <col min="1814" max="1814" width="2.86328125" customWidth="1"/>
    <col min="1815" max="1815" width="11.33203125" customWidth="1"/>
    <col min="1816" max="1816" width="12.796875" customWidth="1"/>
    <col min="1817" max="1817" width="4.33203125" customWidth="1"/>
    <col min="1818" max="1818" width="3.1328125" customWidth="1"/>
    <col min="1819" max="1822" width="4.33203125" customWidth="1"/>
    <col min="1823" max="2056" width="9"/>
    <col min="2057" max="2058" width="3" customWidth="1"/>
    <col min="2059" max="2059" width="8.6640625" customWidth="1"/>
    <col min="2060" max="2060" width="2.46484375" customWidth="1"/>
    <col min="2061" max="2063" width="8.6640625" customWidth="1"/>
    <col min="2064" max="2064" width="6" customWidth="1"/>
    <col min="2065" max="2065" width="3.6640625" customWidth="1"/>
    <col min="2066" max="2066" width="7.86328125" customWidth="1"/>
    <col min="2067" max="2067" width="4.1328125" customWidth="1"/>
    <col min="2068" max="2068" width="2.46484375" customWidth="1"/>
    <col min="2069" max="2069" width="3.19921875" customWidth="1"/>
    <col min="2070" max="2070" width="2.86328125" customWidth="1"/>
    <col min="2071" max="2071" width="11.33203125" customWidth="1"/>
    <col min="2072" max="2072" width="12.796875" customWidth="1"/>
    <col min="2073" max="2073" width="4.33203125" customWidth="1"/>
    <col min="2074" max="2074" width="3.1328125" customWidth="1"/>
    <col min="2075" max="2078" width="4.33203125" customWidth="1"/>
    <col min="2079" max="2312" width="9"/>
    <col min="2313" max="2314" width="3" customWidth="1"/>
    <col min="2315" max="2315" width="8.6640625" customWidth="1"/>
    <col min="2316" max="2316" width="2.46484375" customWidth="1"/>
    <col min="2317" max="2319" width="8.6640625" customWidth="1"/>
    <col min="2320" max="2320" width="6" customWidth="1"/>
    <col min="2321" max="2321" width="3.6640625" customWidth="1"/>
    <col min="2322" max="2322" width="7.86328125" customWidth="1"/>
    <col min="2323" max="2323" width="4.1328125" customWidth="1"/>
    <col min="2324" max="2324" width="2.46484375" customWidth="1"/>
    <col min="2325" max="2325" width="3.19921875" customWidth="1"/>
    <col min="2326" max="2326" width="2.86328125" customWidth="1"/>
    <col min="2327" max="2327" width="11.33203125" customWidth="1"/>
    <col min="2328" max="2328" width="12.796875" customWidth="1"/>
    <col min="2329" max="2329" width="4.33203125" customWidth="1"/>
    <col min="2330" max="2330" width="3.1328125" customWidth="1"/>
    <col min="2331" max="2334" width="4.33203125" customWidth="1"/>
    <col min="2335" max="2568" width="9"/>
    <col min="2569" max="2570" width="3" customWidth="1"/>
    <col min="2571" max="2571" width="8.6640625" customWidth="1"/>
    <col min="2572" max="2572" width="2.46484375" customWidth="1"/>
    <col min="2573" max="2575" width="8.6640625" customWidth="1"/>
    <col min="2576" max="2576" width="6" customWidth="1"/>
    <col min="2577" max="2577" width="3.6640625" customWidth="1"/>
    <col min="2578" max="2578" width="7.86328125" customWidth="1"/>
    <col min="2579" max="2579" width="4.1328125" customWidth="1"/>
    <col min="2580" max="2580" width="2.46484375" customWidth="1"/>
    <col min="2581" max="2581" width="3.19921875" customWidth="1"/>
    <col min="2582" max="2582" width="2.86328125" customWidth="1"/>
    <col min="2583" max="2583" width="11.33203125" customWidth="1"/>
    <col min="2584" max="2584" width="12.796875" customWidth="1"/>
    <col min="2585" max="2585" width="4.33203125" customWidth="1"/>
    <col min="2586" max="2586" width="3.1328125" customWidth="1"/>
    <col min="2587" max="2590" width="4.33203125" customWidth="1"/>
    <col min="2591" max="2824" width="9"/>
    <col min="2825" max="2826" width="3" customWidth="1"/>
    <col min="2827" max="2827" width="8.6640625" customWidth="1"/>
    <col min="2828" max="2828" width="2.46484375" customWidth="1"/>
    <col min="2829" max="2831" width="8.6640625" customWidth="1"/>
    <col min="2832" max="2832" width="6" customWidth="1"/>
    <col min="2833" max="2833" width="3.6640625" customWidth="1"/>
    <col min="2834" max="2834" width="7.86328125" customWidth="1"/>
    <col min="2835" max="2835" width="4.1328125" customWidth="1"/>
    <col min="2836" max="2836" width="2.46484375" customWidth="1"/>
    <col min="2837" max="2837" width="3.19921875" customWidth="1"/>
    <col min="2838" max="2838" width="2.86328125" customWidth="1"/>
    <col min="2839" max="2839" width="11.33203125" customWidth="1"/>
    <col min="2840" max="2840" width="12.796875" customWidth="1"/>
    <col min="2841" max="2841" width="4.33203125" customWidth="1"/>
    <col min="2842" max="2842" width="3.1328125" customWidth="1"/>
    <col min="2843" max="2846" width="4.33203125" customWidth="1"/>
    <col min="2847" max="3080" width="9"/>
    <col min="3081" max="3082" width="3" customWidth="1"/>
    <col min="3083" max="3083" width="8.6640625" customWidth="1"/>
    <col min="3084" max="3084" width="2.46484375" customWidth="1"/>
    <col min="3085" max="3087" width="8.6640625" customWidth="1"/>
    <col min="3088" max="3088" width="6" customWidth="1"/>
    <col min="3089" max="3089" width="3.6640625" customWidth="1"/>
    <col min="3090" max="3090" width="7.86328125" customWidth="1"/>
    <col min="3091" max="3091" width="4.1328125" customWidth="1"/>
    <col min="3092" max="3092" width="2.46484375" customWidth="1"/>
    <col min="3093" max="3093" width="3.19921875" customWidth="1"/>
    <col min="3094" max="3094" width="2.86328125" customWidth="1"/>
    <col min="3095" max="3095" width="11.33203125" customWidth="1"/>
    <col min="3096" max="3096" width="12.796875" customWidth="1"/>
    <col min="3097" max="3097" width="4.33203125" customWidth="1"/>
    <col min="3098" max="3098" width="3.1328125" customWidth="1"/>
    <col min="3099" max="3102" width="4.33203125" customWidth="1"/>
    <col min="3103" max="3336" width="9"/>
    <col min="3337" max="3338" width="3" customWidth="1"/>
    <col min="3339" max="3339" width="8.6640625" customWidth="1"/>
    <col min="3340" max="3340" width="2.46484375" customWidth="1"/>
    <col min="3341" max="3343" width="8.6640625" customWidth="1"/>
    <col min="3344" max="3344" width="6" customWidth="1"/>
    <col min="3345" max="3345" width="3.6640625" customWidth="1"/>
    <col min="3346" max="3346" width="7.86328125" customWidth="1"/>
    <col min="3347" max="3347" width="4.1328125" customWidth="1"/>
    <col min="3348" max="3348" width="2.46484375" customWidth="1"/>
    <col min="3349" max="3349" width="3.19921875" customWidth="1"/>
    <col min="3350" max="3350" width="2.86328125" customWidth="1"/>
    <col min="3351" max="3351" width="11.33203125" customWidth="1"/>
    <col min="3352" max="3352" width="12.796875" customWidth="1"/>
    <col min="3353" max="3353" width="4.33203125" customWidth="1"/>
    <col min="3354" max="3354" width="3.1328125" customWidth="1"/>
    <col min="3355" max="3358" width="4.33203125" customWidth="1"/>
    <col min="3359" max="3592" width="9"/>
    <col min="3593" max="3594" width="3" customWidth="1"/>
    <col min="3595" max="3595" width="8.6640625" customWidth="1"/>
    <col min="3596" max="3596" width="2.46484375" customWidth="1"/>
    <col min="3597" max="3599" width="8.6640625" customWidth="1"/>
    <col min="3600" max="3600" width="6" customWidth="1"/>
    <col min="3601" max="3601" width="3.6640625" customWidth="1"/>
    <col min="3602" max="3602" width="7.86328125" customWidth="1"/>
    <col min="3603" max="3603" width="4.1328125" customWidth="1"/>
    <col min="3604" max="3604" width="2.46484375" customWidth="1"/>
    <col min="3605" max="3605" width="3.19921875" customWidth="1"/>
    <col min="3606" max="3606" width="2.86328125" customWidth="1"/>
    <col min="3607" max="3607" width="11.33203125" customWidth="1"/>
    <col min="3608" max="3608" width="12.796875" customWidth="1"/>
    <col min="3609" max="3609" width="4.33203125" customWidth="1"/>
    <col min="3610" max="3610" width="3.1328125" customWidth="1"/>
    <col min="3611" max="3614" width="4.33203125" customWidth="1"/>
    <col min="3615" max="3848" width="9"/>
    <col min="3849" max="3850" width="3" customWidth="1"/>
    <col min="3851" max="3851" width="8.6640625" customWidth="1"/>
    <col min="3852" max="3852" width="2.46484375" customWidth="1"/>
    <col min="3853" max="3855" width="8.6640625" customWidth="1"/>
    <col min="3856" max="3856" width="6" customWidth="1"/>
    <col min="3857" max="3857" width="3.6640625" customWidth="1"/>
    <col min="3858" max="3858" width="7.86328125" customWidth="1"/>
    <col min="3859" max="3859" width="4.1328125" customWidth="1"/>
    <col min="3860" max="3860" width="2.46484375" customWidth="1"/>
    <col min="3861" max="3861" width="3.19921875" customWidth="1"/>
    <col min="3862" max="3862" width="2.86328125" customWidth="1"/>
    <col min="3863" max="3863" width="11.33203125" customWidth="1"/>
    <col min="3864" max="3864" width="12.796875" customWidth="1"/>
    <col min="3865" max="3865" width="4.33203125" customWidth="1"/>
    <col min="3866" max="3866" width="3.1328125" customWidth="1"/>
    <col min="3867" max="3870" width="4.33203125" customWidth="1"/>
    <col min="3871" max="4104" width="9"/>
    <col min="4105" max="4106" width="3" customWidth="1"/>
    <col min="4107" max="4107" width="8.6640625" customWidth="1"/>
    <col min="4108" max="4108" width="2.46484375" customWidth="1"/>
    <col min="4109" max="4111" width="8.6640625" customWidth="1"/>
    <col min="4112" max="4112" width="6" customWidth="1"/>
    <col min="4113" max="4113" width="3.6640625" customWidth="1"/>
    <col min="4114" max="4114" width="7.86328125" customWidth="1"/>
    <col min="4115" max="4115" width="4.1328125" customWidth="1"/>
    <col min="4116" max="4116" width="2.46484375" customWidth="1"/>
    <col min="4117" max="4117" width="3.19921875" customWidth="1"/>
    <col min="4118" max="4118" width="2.86328125" customWidth="1"/>
    <col min="4119" max="4119" width="11.33203125" customWidth="1"/>
    <col min="4120" max="4120" width="12.796875" customWidth="1"/>
    <col min="4121" max="4121" width="4.33203125" customWidth="1"/>
    <col min="4122" max="4122" width="3.1328125" customWidth="1"/>
    <col min="4123" max="4126" width="4.33203125" customWidth="1"/>
    <col min="4127" max="4360" width="9"/>
    <col min="4361" max="4362" width="3" customWidth="1"/>
    <col min="4363" max="4363" width="8.6640625" customWidth="1"/>
    <col min="4364" max="4364" width="2.46484375" customWidth="1"/>
    <col min="4365" max="4367" width="8.6640625" customWidth="1"/>
    <col min="4368" max="4368" width="6" customWidth="1"/>
    <col min="4369" max="4369" width="3.6640625" customWidth="1"/>
    <col min="4370" max="4370" width="7.86328125" customWidth="1"/>
    <col min="4371" max="4371" width="4.1328125" customWidth="1"/>
    <col min="4372" max="4372" width="2.46484375" customWidth="1"/>
    <col min="4373" max="4373" width="3.19921875" customWidth="1"/>
    <col min="4374" max="4374" width="2.86328125" customWidth="1"/>
    <col min="4375" max="4375" width="11.33203125" customWidth="1"/>
    <col min="4376" max="4376" width="12.796875" customWidth="1"/>
    <col min="4377" max="4377" width="4.33203125" customWidth="1"/>
    <col min="4378" max="4378" width="3.1328125" customWidth="1"/>
    <col min="4379" max="4382" width="4.33203125" customWidth="1"/>
    <col min="4383" max="4616" width="9"/>
    <col min="4617" max="4618" width="3" customWidth="1"/>
    <col min="4619" max="4619" width="8.6640625" customWidth="1"/>
    <col min="4620" max="4620" width="2.46484375" customWidth="1"/>
    <col min="4621" max="4623" width="8.6640625" customWidth="1"/>
    <col min="4624" max="4624" width="6" customWidth="1"/>
    <col min="4625" max="4625" width="3.6640625" customWidth="1"/>
    <col min="4626" max="4626" width="7.86328125" customWidth="1"/>
    <col min="4627" max="4627" width="4.1328125" customWidth="1"/>
    <col min="4628" max="4628" width="2.46484375" customWidth="1"/>
    <col min="4629" max="4629" width="3.19921875" customWidth="1"/>
    <col min="4630" max="4630" width="2.86328125" customWidth="1"/>
    <col min="4631" max="4631" width="11.33203125" customWidth="1"/>
    <col min="4632" max="4632" width="12.796875" customWidth="1"/>
    <col min="4633" max="4633" width="4.33203125" customWidth="1"/>
    <col min="4634" max="4634" width="3.1328125" customWidth="1"/>
    <col min="4635" max="4638" width="4.33203125" customWidth="1"/>
    <col min="4639" max="4872" width="9"/>
    <col min="4873" max="4874" width="3" customWidth="1"/>
    <col min="4875" max="4875" width="8.6640625" customWidth="1"/>
    <col min="4876" max="4876" width="2.46484375" customWidth="1"/>
    <col min="4877" max="4879" width="8.6640625" customWidth="1"/>
    <col min="4880" max="4880" width="6" customWidth="1"/>
    <col min="4881" max="4881" width="3.6640625" customWidth="1"/>
    <col min="4882" max="4882" width="7.86328125" customWidth="1"/>
    <col min="4883" max="4883" width="4.1328125" customWidth="1"/>
    <col min="4884" max="4884" width="2.46484375" customWidth="1"/>
    <col min="4885" max="4885" width="3.19921875" customWidth="1"/>
    <col min="4886" max="4886" width="2.86328125" customWidth="1"/>
    <col min="4887" max="4887" width="11.33203125" customWidth="1"/>
    <col min="4888" max="4888" width="12.796875" customWidth="1"/>
    <col min="4889" max="4889" width="4.33203125" customWidth="1"/>
    <col min="4890" max="4890" width="3.1328125" customWidth="1"/>
    <col min="4891" max="4894" width="4.33203125" customWidth="1"/>
    <col min="4895" max="5128" width="9"/>
    <col min="5129" max="5130" width="3" customWidth="1"/>
    <col min="5131" max="5131" width="8.6640625" customWidth="1"/>
    <col min="5132" max="5132" width="2.46484375" customWidth="1"/>
    <col min="5133" max="5135" width="8.6640625" customWidth="1"/>
    <col min="5136" max="5136" width="6" customWidth="1"/>
    <col min="5137" max="5137" width="3.6640625" customWidth="1"/>
    <col min="5138" max="5138" width="7.86328125" customWidth="1"/>
    <col min="5139" max="5139" width="4.1328125" customWidth="1"/>
    <col min="5140" max="5140" width="2.46484375" customWidth="1"/>
    <col min="5141" max="5141" width="3.19921875" customWidth="1"/>
    <col min="5142" max="5142" width="2.86328125" customWidth="1"/>
    <col min="5143" max="5143" width="11.33203125" customWidth="1"/>
    <col min="5144" max="5144" width="12.796875" customWidth="1"/>
    <col min="5145" max="5145" width="4.33203125" customWidth="1"/>
    <col min="5146" max="5146" width="3.1328125" customWidth="1"/>
    <col min="5147" max="5150" width="4.33203125" customWidth="1"/>
    <col min="5151" max="5384" width="9"/>
    <col min="5385" max="5386" width="3" customWidth="1"/>
    <col min="5387" max="5387" width="8.6640625" customWidth="1"/>
    <col min="5388" max="5388" width="2.46484375" customWidth="1"/>
    <col min="5389" max="5391" width="8.6640625" customWidth="1"/>
    <col min="5392" max="5392" width="6" customWidth="1"/>
    <col min="5393" max="5393" width="3.6640625" customWidth="1"/>
    <col min="5394" max="5394" width="7.86328125" customWidth="1"/>
    <col min="5395" max="5395" width="4.1328125" customWidth="1"/>
    <col min="5396" max="5396" width="2.46484375" customWidth="1"/>
    <col min="5397" max="5397" width="3.19921875" customWidth="1"/>
    <col min="5398" max="5398" width="2.86328125" customWidth="1"/>
    <col min="5399" max="5399" width="11.33203125" customWidth="1"/>
    <col min="5400" max="5400" width="12.796875" customWidth="1"/>
    <col min="5401" max="5401" width="4.33203125" customWidth="1"/>
    <col min="5402" max="5402" width="3.1328125" customWidth="1"/>
    <col min="5403" max="5406" width="4.33203125" customWidth="1"/>
    <col min="5407" max="5640" width="9"/>
    <col min="5641" max="5642" width="3" customWidth="1"/>
    <col min="5643" max="5643" width="8.6640625" customWidth="1"/>
    <col min="5644" max="5644" width="2.46484375" customWidth="1"/>
    <col min="5645" max="5647" width="8.6640625" customWidth="1"/>
    <col min="5648" max="5648" width="6" customWidth="1"/>
    <col min="5649" max="5649" width="3.6640625" customWidth="1"/>
    <col min="5650" max="5650" width="7.86328125" customWidth="1"/>
    <col min="5651" max="5651" width="4.1328125" customWidth="1"/>
    <col min="5652" max="5652" width="2.46484375" customWidth="1"/>
    <col min="5653" max="5653" width="3.19921875" customWidth="1"/>
    <col min="5654" max="5654" width="2.86328125" customWidth="1"/>
    <col min="5655" max="5655" width="11.33203125" customWidth="1"/>
    <col min="5656" max="5656" width="12.796875" customWidth="1"/>
    <col min="5657" max="5657" width="4.33203125" customWidth="1"/>
    <col min="5658" max="5658" width="3.1328125" customWidth="1"/>
    <col min="5659" max="5662" width="4.33203125" customWidth="1"/>
    <col min="5663" max="5896" width="9"/>
    <col min="5897" max="5898" width="3" customWidth="1"/>
    <col min="5899" max="5899" width="8.6640625" customWidth="1"/>
    <col min="5900" max="5900" width="2.46484375" customWidth="1"/>
    <col min="5901" max="5903" width="8.6640625" customWidth="1"/>
    <col min="5904" max="5904" width="6" customWidth="1"/>
    <col min="5905" max="5905" width="3.6640625" customWidth="1"/>
    <col min="5906" max="5906" width="7.86328125" customWidth="1"/>
    <col min="5907" max="5907" width="4.1328125" customWidth="1"/>
    <col min="5908" max="5908" width="2.46484375" customWidth="1"/>
    <col min="5909" max="5909" width="3.19921875" customWidth="1"/>
    <col min="5910" max="5910" width="2.86328125" customWidth="1"/>
    <col min="5911" max="5911" width="11.33203125" customWidth="1"/>
    <col min="5912" max="5912" width="12.796875" customWidth="1"/>
    <col min="5913" max="5913" width="4.33203125" customWidth="1"/>
    <col min="5914" max="5914" width="3.1328125" customWidth="1"/>
    <col min="5915" max="5918" width="4.33203125" customWidth="1"/>
    <col min="5919" max="6152" width="9"/>
    <col min="6153" max="6154" width="3" customWidth="1"/>
    <col min="6155" max="6155" width="8.6640625" customWidth="1"/>
    <col min="6156" max="6156" width="2.46484375" customWidth="1"/>
    <col min="6157" max="6159" width="8.6640625" customWidth="1"/>
    <col min="6160" max="6160" width="6" customWidth="1"/>
    <col min="6161" max="6161" width="3.6640625" customWidth="1"/>
    <col min="6162" max="6162" width="7.86328125" customWidth="1"/>
    <col min="6163" max="6163" width="4.1328125" customWidth="1"/>
    <col min="6164" max="6164" width="2.46484375" customWidth="1"/>
    <col min="6165" max="6165" width="3.19921875" customWidth="1"/>
    <col min="6166" max="6166" width="2.86328125" customWidth="1"/>
    <col min="6167" max="6167" width="11.33203125" customWidth="1"/>
    <col min="6168" max="6168" width="12.796875" customWidth="1"/>
    <col min="6169" max="6169" width="4.33203125" customWidth="1"/>
    <col min="6170" max="6170" width="3.1328125" customWidth="1"/>
    <col min="6171" max="6174" width="4.33203125" customWidth="1"/>
    <col min="6175" max="6408" width="9"/>
    <col min="6409" max="6410" width="3" customWidth="1"/>
    <col min="6411" max="6411" width="8.6640625" customWidth="1"/>
    <col min="6412" max="6412" width="2.46484375" customWidth="1"/>
    <col min="6413" max="6415" width="8.6640625" customWidth="1"/>
    <col min="6416" max="6416" width="6" customWidth="1"/>
    <col min="6417" max="6417" width="3.6640625" customWidth="1"/>
    <col min="6418" max="6418" width="7.86328125" customWidth="1"/>
    <col min="6419" max="6419" width="4.1328125" customWidth="1"/>
    <col min="6420" max="6420" width="2.46484375" customWidth="1"/>
    <col min="6421" max="6421" width="3.19921875" customWidth="1"/>
    <col min="6422" max="6422" width="2.86328125" customWidth="1"/>
    <col min="6423" max="6423" width="11.33203125" customWidth="1"/>
    <col min="6424" max="6424" width="12.796875" customWidth="1"/>
    <col min="6425" max="6425" width="4.33203125" customWidth="1"/>
    <col min="6426" max="6426" width="3.1328125" customWidth="1"/>
    <col min="6427" max="6430" width="4.33203125" customWidth="1"/>
    <col min="6431" max="6664" width="9"/>
    <col min="6665" max="6666" width="3" customWidth="1"/>
    <col min="6667" max="6667" width="8.6640625" customWidth="1"/>
    <col min="6668" max="6668" width="2.46484375" customWidth="1"/>
    <col min="6669" max="6671" width="8.6640625" customWidth="1"/>
    <col min="6672" max="6672" width="6" customWidth="1"/>
    <col min="6673" max="6673" width="3.6640625" customWidth="1"/>
    <col min="6674" max="6674" width="7.86328125" customWidth="1"/>
    <col min="6675" max="6675" width="4.1328125" customWidth="1"/>
    <col min="6676" max="6676" width="2.46484375" customWidth="1"/>
    <col min="6677" max="6677" width="3.19921875" customWidth="1"/>
    <col min="6678" max="6678" width="2.86328125" customWidth="1"/>
    <col min="6679" max="6679" width="11.33203125" customWidth="1"/>
    <col min="6680" max="6680" width="12.796875" customWidth="1"/>
    <col min="6681" max="6681" width="4.33203125" customWidth="1"/>
    <col min="6682" max="6682" width="3.1328125" customWidth="1"/>
    <col min="6683" max="6686" width="4.33203125" customWidth="1"/>
    <col min="6687" max="6920" width="9"/>
    <col min="6921" max="6922" width="3" customWidth="1"/>
    <col min="6923" max="6923" width="8.6640625" customWidth="1"/>
    <col min="6924" max="6924" width="2.46484375" customWidth="1"/>
    <col min="6925" max="6927" width="8.6640625" customWidth="1"/>
    <col min="6928" max="6928" width="6" customWidth="1"/>
    <col min="6929" max="6929" width="3.6640625" customWidth="1"/>
    <col min="6930" max="6930" width="7.86328125" customWidth="1"/>
    <col min="6931" max="6931" width="4.1328125" customWidth="1"/>
    <col min="6932" max="6932" width="2.46484375" customWidth="1"/>
    <col min="6933" max="6933" width="3.19921875" customWidth="1"/>
    <col min="6934" max="6934" width="2.86328125" customWidth="1"/>
    <col min="6935" max="6935" width="11.33203125" customWidth="1"/>
    <col min="6936" max="6936" width="12.796875" customWidth="1"/>
    <col min="6937" max="6937" width="4.33203125" customWidth="1"/>
    <col min="6938" max="6938" width="3.1328125" customWidth="1"/>
    <col min="6939" max="6942" width="4.33203125" customWidth="1"/>
    <col min="6943" max="7176" width="9"/>
    <col min="7177" max="7178" width="3" customWidth="1"/>
    <col min="7179" max="7179" width="8.6640625" customWidth="1"/>
    <col min="7180" max="7180" width="2.46484375" customWidth="1"/>
    <col min="7181" max="7183" width="8.6640625" customWidth="1"/>
    <col min="7184" max="7184" width="6" customWidth="1"/>
    <col min="7185" max="7185" width="3.6640625" customWidth="1"/>
    <col min="7186" max="7186" width="7.86328125" customWidth="1"/>
    <col min="7187" max="7187" width="4.1328125" customWidth="1"/>
    <col min="7188" max="7188" width="2.46484375" customWidth="1"/>
    <col min="7189" max="7189" width="3.19921875" customWidth="1"/>
    <col min="7190" max="7190" width="2.86328125" customWidth="1"/>
    <col min="7191" max="7191" width="11.33203125" customWidth="1"/>
    <col min="7192" max="7192" width="12.796875" customWidth="1"/>
    <col min="7193" max="7193" width="4.33203125" customWidth="1"/>
    <col min="7194" max="7194" width="3.1328125" customWidth="1"/>
    <col min="7195" max="7198" width="4.33203125" customWidth="1"/>
    <col min="7199" max="7432" width="9"/>
    <col min="7433" max="7434" width="3" customWidth="1"/>
    <col min="7435" max="7435" width="8.6640625" customWidth="1"/>
    <col min="7436" max="7436" width="2.46484375" customWidth="1"/>
    <col min="7437" max="7439" width="8.6640625" customWidth="1"/>
    <col min="7440" max="7440" width="6" customWidth="1"/>
    <col min="7441" max="7441" width="3.6640625" customWidth="1"/>
    <col min="7442" max="7442" width="7.86328125" customWidth="1"/>
    <col min="7443" max="7443" width="4.1328125" customWidth="1"/>
    <col min="7444" max="7444" width="2.46484375" customWidth="1"/>
    <col min="7445" max="7445" width="3.19921875" customWidth="1"/>
    <col min="7446" max="7446" width="2.86328125" customWidth="1"/>
    <col min="7447" max="7447" width="11.33203125" customWidth="1"/>
    <col min="7448" max="7448" width="12.796875" customWidth="1"/>
    <col min="7449" max="7449" width="4.33203125" customWidth="1"/>
    <col min="7450" max="7450" width="3.1328125" customWidth="1"/>
    <col min="7451" max="7454" width="4.33203125" customWidth="1"/>
    <col min="7455" max="7688" width="9"/>
    <col min="7689" max="7690" width="3" customWidth="1"/>
    <col min="7691" max="7691" width="8.6640625" customWidth="1"/>
    <col min="7692" max="7692" width="2.46484375" customWidth="1"/>
    <col min="7693" max="7695" width="8.6640625" customWidth="1"/>
    <col min="7696" max="7696" width="6" customWidth="1"/>
    <col min="7697" max="7697" width="3.6640625" customWidth="1"/>
    <col min="7698" max="7698" width="7.86328125" customWidth="1"/>
    <col min="7699" max="7699" width="4.1328125" customWidth="1"/>
    <col min="7700" max="7700" width="2.46484375" customWidth="1"/>
    <col min="7701" max="7701" width="3.19921875" customWidth="1"/>
    <col min="7702" max="7702" width="2.86328125" customWidth="1"/>
    <col min="7703" max="7703" width="11.33203125" customWidth="1"/>
    <col min="7704" max="7704" width="12.796875" customWidth="1"/>
    <col min="7705" max="7705" width="4.33203125" customWidth="1"/>
    <col min="7706" max="7706" width="3.1328125" customWidth="1"/>
    <col min="7707" max="7710" width="4.33203125" customWidth="1"/>
    <col min="7711" max="7944" width="9"/>
    <col min="7945" max="7946" width="3" customWidth="1"/>
    <col min="7947" max="7947" width="8.6640625" customWidth="1"/>
    <col min="7948" max="7948" width="2.46484375" customWidth="1"/>
    <col min="7949" max="7951" width="8.6640625" customWidth="1"/>
    <col min="7952" max="7952" width="6" customWidth="1"/>
    <col min="7953" max="7953" width="3.6640625" customWidth="1"/>
    <col min="7954" max="7954" width="7.86328125" customWidth="1"/>
    <col min="7955" max="7955" width="4.1328125" customWidth="1"/>
    <col min="7956" max="7956" width="2.46484375" customWidth="1"/>
    <col min="7957" max="7957" width="3.19921875" customWidth="1"/>
    <col min="7958" max="7958" width="2.86328125" customWidth="1"/>
    <col min="7959" max="7959" width="11.33203125" customWidth="1"/>
    <col min="7960" max="7960" width="12.796875" customWidth="1"/>
    <col min="7961" max="7961" width="4.33203125" customWidth="1"/>
    <col min="7962" max="7962" width="3.1328125" customWidth="1"/>
    <col min="7963" max="7966" width="4.33203125" customWidth="1"/>
    <col min="7967" max="8200" width="9"/>
    <col min="8201" max="8202" width="3" customWidth="1"/>
    <col min="8203" max="8203" width="8.6640625" customWidth="1"/>
    <col min="8204" max="8204" width="2.46484375" customWidth="1"/>
    <col min="8205" max="8207" width="8.6640625" customWidth="1"/>
    <col min="8208" max="8208" width="6" customWidth="1"/>
    <col min="8209" max="8209" width="3.6640625" customWidth="1"/>
    <col min="8210" max="8210" width="7.86328125" customWidth="1"/>
    <col min="8211" max="8211" width="4.1328125" customWidth="1"/>
    <col min="8212" max="8212" width="2.46484375" customWidth="1"/>
    <col min="8213" max="8213" width="3.19921875" customWidth="1"/>
    <col min="8214" max="8214" width="2.86328125" customWidth="1"/>
    <col min="8215" max="8215" width="11.33203125" customWidth="1"/>
    <col min="8216" max="8216" width="12.796875" customWidth="1"/>
    <col min="8217" max="8217" width="4.33203125" customWidth="1"/>
    <col min="8218" max="8218" width="3.1328125" customWidth="1"/>
    <col min="8219" max="8222" width="4.33203125" customWidth="1"/>
    <col min="8223" max="8456" width="9"/>
    <col min="8457" max="8458" width="3" customWidth="1"/>
    <col min="8459" max="8459" width="8.6640625" customWidth="1"/>
    <col min="8460" max="8460" width="2.46484375" customWidth="1"/>
    <col min="8461" max="8463" width="8.6640625" customWidth="1"/>
    <col min="8464" max="8464" width="6" customWidth="1"/>
    <col min="8465" max="8465" width="3.6640625" customWidth="1"/>
    <col min="8466" max="8466" width="7.86328125" customWidth="1"/>
    <col min="8467" max="8467" width="4.1328125" customWidth="1"/>
    <col min="8468" max="8468" width="2.46484375" customWidth="1"/>
    <col min="8469" max="8469" width="3.19921875" customWidth="1"/>
    <col min="8470" max="8470" width="2.86328125" customWidth="1"/>
    <col min="8471" max="8471" width="11.33203125" customWidth="1"/>
    <col min="8472" max="8472" width="12.796875" customWidth="1"/>
    <col min="8473" max="8473" width="4.33203125" customWidth="1"/>
    <col min="8474" max="8474" width="3.1328125" customWidth="1"/>
    <col min="8475" max="8478" width="4.33203125" customWidth="1"/>
    <col min="8479" max="8712" width="9"/>
    <col min="8713" max="8714" width="3" customWidth="1"/>
    <col min="8715" max="8715" width="8.6640625" customWidth="1"/>
    <col min="8716" max="8716" width="2.46484375" customWidth="1"/>
    <col min="8717" max="8719" width="8.6640625" customWidth="1"/>
    <col min="8720" max="8720" width="6" customWidth="1"/>
    <col min="8721" max="8721" width="3.6640625" customWidth="1"/>
    <col min="8722" max="8722" width="7.86328125" customWidth="1"/>
    <col min="8723" max="8723" width="4.1328125" customWidth="1"/>
    <col min="8724" max="8724" width="2.46484375" customWidth="1"/>
    <col min="8725" max="8725" width="3.19921875" customWidth="1"/>
    <col min="8726" max="8726" width="2.86328125" customWidth="1"/>
    <col min="8727" max="8727" width="11.33203125" customWidth="1"/>
    <col min="8728" max="8728" width="12.796875" customWidth="1"/>
    <col min="8729" max="8729" width="4.33203125" customWidth="1"/>
    <col min="8730" max="8730" width="3.1328125" customWidth="1"/>
    <col min="8731" max="8734" width="4.33203125" customWidth="1"/>
    <col min="8735" max="8968" width="9"/>
    <col min="8969" max="8970" width="3" customWidth="1"/>
    <col min="8971" max="8971" width="8.6640625" customWidth="1"/>
    <col min="8972" max="8972" width="2.46484375" customWidth="1"/>
    <col min="8973" max="8975" width="8.6640625" customWidth="1"/>
    <col min="8976" max="8976" width="6" customWidth="1"/>
    <col min="8977" max="8977" width="3.6640625" customWidth="1"/>
    <col min="8978" max="8978" width="7.86328125" customWidth="1"/>
    <col min="8979" max="8979" width="4.1328125" customWidth="1"/>
    <col min="8980" max="8980" width="2.46484375" customWidth="1"/>
    <col min="8981" max="8981" width="3.19921875" customWidth="1"/>
    <col min="8982" max="8982" width="2.86328125" customWidth="1"/>
    <col min="8983" max="8983" width="11.33203125" customWidth="1"/>
    <col min="8984" max="8984" width="12.796875" customWidth="1"/>
    <col min="8985" max="8985" width="4.33203125" customWidth="1"/>
    <col min="8986" max="8986" width="3.1328125" customWidth="1"/>
    <col min="8987" max="8990" width="4.33203125" customWidth="1"/>
    <col min="8991" max="9224" width="9"/>
    <col min="9225" max="9226" width="3" customWidth="1"/>
    <col min="9227" max="9227" width="8.6640625" customWidth="1"/>
    <col min="9228" max="9228" width="2.46484375" customWidth="1"/>
    <col min="9229" max="9231" width="8.6640625" customWidth="1"/>
    <col min="9232" max="9232" width="6" customWidth="1"/>
    <col min="9233" max="9233" width="3.6640625" customWidth="1"/>
    <col min="9234" max="9234" width="7.86328125" customWidth="1"/>
    <col min="9235" max="9235" width="4.1328125" customWidth="1"/>
    <col min="9236" max="9236" width="2.46484375" customWidth="1"/>
    <col min="9237" max="9237" width="3.19921875" customWidth="1"/>
    <col min="9238" max="9238" width="2.86328125" customWidth="1"/>
    <col min="9239" max="9239" width="11.33203125" customWidth="1"/>
    <col min="9240" max="9240" width="12.796875" customWidth="1"/>
    <col min="9241" max="9241" width="4.33203125" customWidth="1"/>
    <col min="9242" max="9242" width="3.1328125" customWidth="1"/>
    <col min="9243" max="9246" width="4.33203125" customWidth="1"/>
    <col min="9247" max="9480" width="9"/>
    <col min="9481" max="9482" width="3" customWidth="1"/>
    <col min="9483" max="9483" width="8.6640625" customWidth="1"/>
    <col min="9484" max="9484" width="2.46484375" customWidth="1"/>
    <col min="9485" max="9487" width="8.6640625" customWidth="1"/>
    <col min="9488" max="9488" width="6" customWidth="1"/>
    <col min="9489" max="9489" width="3.6640625" customWidth="1"/>
    <col min="9490" max="9490" width="7.86328125" customWidth="1"/>
    <col min="9491" max="9491" width="4.1328125" customWidth="1"/>
    <col min="9492" max="9492" width="2.46484375" customWidth="1"/>
    <col min="9493" max="9493" width="3.19921875" customWidth="1"/>
    <col min="9494" max="9494" width="2.86328125" customWidth="1"/>
    <col min="9495" max="9495" width="11.33203125" customWidth="1"/>
    <col min="9496" max="9496" width="12.796875" customWidth="1"/>
    <col min="9497" max="9497" width="4.33203125" customWidth="1"/>
    <col min="9498" max="9498" width="3.1328125" customWidth="1"/>
    <col min="9499" max="9502" width="4.33203125" customWidth="1"/>
    <col min="9503" max="9736" width="9"/>
    <col min="9737" max="9738" width="3" customWidth="1"/>
    <col min="9739" max="9739" width="8.6640625" customWidth="1"/>
    <col min="9740" max="9740" width="2.46484375" customWidth="1"/>
    <col min="9741" max="9743" width="8.6640625" customWidth="1"/>
    <col min="9744" max="9744" width="6" customWidth="1"/>
    <col min="9745" max="9745" width="3.6640625" customWidth="1"/>
    <col min="9746" max="9746" width="7.86328125" customWidth="1"/>
    <col min="9747" max="9747" width="4.1328125" customWidth="1"/>
    <col min="9748" max="9748" width="2.46484375" customWidth="1"/>
    <col min="9749" max="9749" width="3.19921875" customWidth="1"/>
    <col min="9750" max="9750" width="2.86328125" customWidth="1"/>
    <col min="9751" max="9751" width="11.33203125" customWidth="1"/>
    <col min="9752" max="9752" width="12.796875" customWidth="1"/>
    <col min="9753" max="9753" width="4.33203125" customWidth="1"/>
    <col min="9754" max="9754" width="3.1328125" customWidth="1"/>
    <col min="9755" max="9758" width="4.33203125" customWidth="1"/>
    <col min="9759" max="9992" width="9"/>
    <col min="9993" max="9994" width="3" customWidth="1"/>
    <col min="9995" max="9995" width="8.6640625" customWidth="1"/>
    <col min="9996" max="9996" width="2.46484375" customWidth="1"/>
    <col min="9997" max="9999" width="8.6640625" customWidth="1"/>
    <col min="10000" max="10000" width="6" customWidth="1"/>
    <col min="10001" max="10001" width="3.6640625" customWidth="1"/>
    <col min="10002" max="10002" width="7.86328125" customWidth="1"/>
    <col min="10003" max="10003" width="4.1328125" customWidth="1"/>
    <col min="10004" max="10004" width="2.46484375" customWidth="1"/>
    <col min="10005" max="10005" width="3.19921875" customWidth="1"/>
    <col min="10006" max="10006" width="2.86328125" customWidth="1"/>
    <col min="10007" max="10007" width="11.33203125" customWidth="1"/>
    <col min="10008" max="10008" width="12.796875" customWidth="1"/>
    <col min="10009" max="10009" width="4.33203125" customWidth="1"/>
    <col min="10010" max="10010" width="3.1328125" customWidth="1"/>
    <col min="10011" max="10014" width="4.33203125" customWidth="1"/>
    <col min="10015" max="10248" width="9"/>
    <col min="10249" max="10250" width="3" customWidth="1"/>
    <col min="10251" max="10251" width="8.6640625" customWidth="1"/>
    <col min="10252" max="10252" width="2.46484375" customWidth="1"/>
    <col min="10253" max="10255" width="8.6640625" customWidth="1"/>
    <col min="10256" max="10256" width="6" customWidth="1"/>
    <col min="10257" max="10257" width="3.6640625" customWidth="1"/>
    <col min="10258" max="10258" width="7.86328125" customWidth="1"/>
    <col min="10259" max="10259" width="4.1328125" customWidth="1"/>
    <col min="10260" max="10260" width="2.46484375" customWidth="1"/>
    <col min="10261" max="10261" width="3.19921875" customWidth="1"/>
    <col min="10262" max="10262" width="2.86328125" customWidth="1"/>
    <col min="10263" max="10263" width="11.33203125" customWidth="1"/>
    <col min="10264" max="10264" width="12.796875" customWidth="1"/>
    <col min="10265" max="10265" width="4.33203125" customWidth="1"/>
    <col min="10266" max="10266" width="3.1328125" customWidth="1"/>
    <col min="10267" max="10270" width="4.33203125" customWidth="1"/>
    <col min="10271" max="10504" width="9"/>
    <col min="10505" max="10506" width="3" customWidth="1"/>
    <col min="10507" max="10507" width="8.6640625" customWidth="1"/>
    <col min="10508" max="10508" width="2.46484375" customWidth="1"/>
    <col min="10509" max="10511" width="8.6640625" customWidth="1"/>
    <col min="10512" max="10512" width="6" customWidth="1"/>
    <col min="10513" max="10513" width="3.6640625" customWidth="1"/>
    <col min="10514" max="10514" width="7.86328125" customWidth="1"/>
    <col min="10515" max="10515" width="4.1328125" customWidth="1"/>
    <col min="10516" max="10516" width="2.46484375" customWidth="1"/>
    <col min="10517" max="10517" width="3.19921875" customWidth="1"/>
    <col min="10518" max="10518" width="2.86328125" customWidth="1"/>
    <col min="10519" max="10519" width="11.33203125" customWidth="1"/>
    <col min="10520" max="10520" width="12.796875" customWidth="1"/>
    <col min="10521" max="10521" width="4.33203125" customWidth="1"/>
    <col min="10522" max="10522" width="3.1328125" customWidth="1"/>
    <col min="10523" max="10526" width="4.33203125" customWidth="1"/>
    <col min="10527" max="10760" width="9"/>
    <col min="10761" max="10762" width="3" customWidth="1"/>
    <col min="10763" max="10763" width="8.6640625" customWidth="1"/>
    <col min="10764" max="10764" width="2.46484375" customWidth="1"/>
    <col min="10765" max="10767" width="8.6640625" customWidth="1"/>
    <col min="10768" max="10768" width="6" customWidth="1"/>
    <col min="10769" max="10769" width="3.6640625" customWidth="1"/>
    <col min="10770" max="10770" width="7.86328125" customWidth="1"/>
    <col min="10771" max="10771" width="4.1328125" customWidth="1"/>
    <col min="10772" max="10772" width="2.46484375" customWidth="1"/>
    <col min="10773" max="10773" width="3.19921875" customWidth="1"/>
    <col min="10774" max="10774" width="2.86328125" customWidth="1"/>
    <col min="10775" max="10775" width="11.33203125" customWidth="1"/>
    <col min="10776" max="10776" width="12.796875" customWidth="1"/>
    <col min="10777" max="10777" width="4.33203125" customWidth="1"/>
    <col min="10778" max="10778" width="3.1328125" customWidth="1"/>
    <col min="10779" max="10782" width="4.33203125" customWidth="1"/>
    <col min="10783" max="11016" width="9"/>
    <col min="11017" max="11018" width="3" customWidth="1"/>
    <col min="11019" max="11019" width="8.6640625" customWidth="1"/>
    <col min="11020" max="11020" width="2.46484375" customWidth="1"/>
    <col min="11021" max="11023" width="8.6640625" customWidth="1"/>
    <col min="11024" max="11024" width="6" customWidth="1"/>
    <col min="11025" max="11025" width="3.6640625" customWidth="1"/>
    <col min="11026" max="11026" width="7.86328125" customWidth="1"/>
    <col min="11027" max="11027" width="4.1328125" customWidth="1"/>
    <col min="11028" max="11028" width="2.46484375" customWidth="1"/>
    <col min="11029" max="11029" width="3.19921875" customWidth="1"/>
    <col min="11030" max="11030" width="2.86328125" customWidth="1"/>
    <col min="11031" max="11031" width="11.33203125" customWidth="1"/>
    <col min="11032" max="11032" width="12.796875" customWidth="1"/>
    <col min="11033" max="11033" width="4.33203125" customWidth="1"/>
    <col min="11034" max="11034" width="3.1328125" customWidth="1"/>
    <col min="11035" max="11038" width="4.33203125" customWidth="1"/>
    <col min="11039" max="11272" width="9"/>
    <col min="11273" max="11274" width="3" customWidth="1"/>
    <col min="11275" max="11275" width="8.6640625" customWidth="1"/>
    <col min="11276" max="11276" width="2.46484375" customWidth="1"/>
    <col min="11277" max="11279" width="8.6640625" customWidth="1"/>
    <col min="11280" max="11280" width="6" customWidth="1"/>
    <col min="11281" max="11281" width="3.6640625" customWidth="1"/>
    <col min="11282" max="11282" width="7.86328125" customWidth="1"/>
    <col min="11283" max="11283" width="4.1328125" customWidth="1"/>
    <col min="11284" max="11284" width="2.46484375" customWidth="1"/>
    <col min="11285" max="11285" width="3.19921875" customWidth="1"/>
    <col min="11286" max="11286" width="2.86328125" customWidth="1"/>
    <col min="11287" max="11287" width="11.33203125" customWidth="1"/>
    <col min="11288" max="11288" width="12.796875" customWidth="1"/>
    <col min="11289" max="11289" width="4.33203125" customWidth="1"/>
    <col min="11290" max="11290" width="3.1328125" customWidth="1"/>
    <col min="11291" max="11294" width="4.33203125" customWidth="1"/>
    <col min="11295" max="11528" width="9"/>
    <col min="11529" max="11530" width="3" customWidth="1"/>
    <col min="11531" max="11531" width="8.6640625" customWidth="1"/>
    <col min="11532" max="11532" width="2.46484375" customWidth="1"/>
    <col min="11533" max="11535" width="8.6640625" customWidth="1"/>
    <col min="11536" max="11536" width="6" customWidth="1"/>
    <col min="11537" max="11537" width="3.6640625" customWidth="1"/>
    <col min="11538" max="11538" width="7.86328125" customWidth="1"/>
    <col min="11539" max="11539" width="4.1328125" customWidth="1"/>
    <col min="11540" max="11540" width="2.46484375" customWidth="1"/>
    <col min="11541" max="11541" width="3.19921875" customWidth="1"/>
    <col min="11542" max="11542" width="2.86328125" customWidth="1"/>
    <col min="11543" max="11543" width="11.33203125" customWidth="1"/>
    <col min="11544" max="11544" width="12.796875" customWidth="1"/>
    <col min="11545" max="11545" width="4.33203125" customWidth="1"/>
    <col min="11546" max="11546" width="3.1328125" customWidth="1"/>
    <col min="11547" max="11550" width="4.33203125" customWidth="1"/>
    <col min="11551" max="11784" width="9"/>
    <col min="11785" max="11786" width="3" customWidth="1"/>
    <col min="11787" max="11787" width="8.6640625" customWidth="1"/>
    <col min="11788" max="11788" width="2.46484375" customWidth="1"/>
    <col min="11789" max="11791" width="8.6640625" customWidth="1"/>
    <col min="11792" max="11792" width="6" customWidth="1"/>
    <col min="11793" max="11793" width="3.6640625" customWidth="1"/>
    <col min="11794" max="11794" width="7.86328125" customWidth="1"/>
    <col min="11795" max="11795" width="4.1328125" customWidth="1"/>
    <col min="11796" max="11796" width="2.46484375" customWidth="1"/>
    <col min="11797" max="11797" width="3.19921875" customWidth="1"/>
    <col min="11798" max="11798" width="2.86328125" customWidth="1"/>
    <col min="11799" max="11799" width="11.33203125" customWidth="1"/>
    <col min="11800" max="11800" width="12.796875" customWidth="1"/>
    <col min="11801" max="11801" width="4.33203125" customWidth="1"/>
    <col min="11802" max="11802" width="3.1328125" customWidth="1"/>
    <col min="11803" max="11806" width="4.33203125" customWidth="1"/>
    <col min="11807" max="12040" width="9"/>
    <col min="12041" max="12042" width="3" customWidth="1"/>
    <col min="12043" max="12043" width="8.6640625" customWidth="1"/>
    <col min="12044" max="12044" width="2.46484375" customWidth="1"/>
    <col min="12045" max="12047" width="8.6640625" customWidth="1"/>
    <col min="12048" max="12048" width="6" customWidth="1"/>
    <col min="12049" max="12049" width="3.6640625" customWidth="1"/>
    <col min="12050" max="12050" width="7.86328125" customWidth="1"/>
    <col min="12051" max="12051" width="4.1328125" customWidth="1"/>
    <col min="12052" max="12052" width="2.46484375" customWidth="1"/>
    <col min="12053" max="12053" width="3.19921875" customWidth="1"/>
    <col min="12054" max="12054" width="2.86328125" customWidth="1"/>
    <col min="12055" max="12055" width="11.33203125" customWidth="1"/>
    <col min="12056" max="12056" width="12.796875" customWidth="1"/>
    <col min="12057" max="12057" width="4.33203125" customWidth="1"/>
    <col min="12058" max="12058" width="3.1328125" customWidth="1"/>
    <col min="12059" max="12062" width="4.33203125" customWidth="1"/>
    <col min="12063" max="12296" width="9"/>
    <col min="12297" max="12298" width="3" customWidth="1"/>
    <col min="12299" max="12299" width="8.6640625" customWidth="1"/>
    <col min="12300" max="12300" width="2.46484375" customWidth="1"/>
    <col min="12301" max="12303" width="8.6640625" customWidth="1"/>
    <col min="12304" max="12304" width="6" customWidth="1"/>
    <col min="12305" max="12305" width="3.6640625" customWidth="1"/>
    <col min="12306" max="12306" width="7.86328125" customWidth="1"/>
    <col min="12307" max="12307" width="4.1328125" customWidth="1"/>
    <col min="12308" max="12308" width="2.46484375" customWidth="1"/>
    <col min="12309" max="12309" width="3.19921875" customWidth="1"/>
    <col min="12310" max="12310" width="2.86328125" customWidth="1"/>
    <col min="12311" max="12311" width="11.33203125" customWidth="1"/>
    <col min="12312" max="12312" width="12.796875" customWidth="1"/>
    <col min="12313" max="12313" width="4.33203125" customWidth="1"/>
    <col min="12314" max="12314" width="3.1328125" customWidth="1"/>
    <col min="12315" max="12318" width="4.33203125" customWidth="1"/>
    <col min="12319" max="12552" width="9"/>
    <col min="12553" max="12554" width="3" customWidth="1"/>
    <col min="12555" max="12555" width="8.6640625" customWidth="1"/>
    <col min="12556" max="12556" width="2.46484375" customWidth="1"/>
    <col min="12557" max="12559" width="8.6640625" customWidth="1"/>
    <col min="12560" max="12560" width="6" customWidth="1"/>
    <col min="12561" max="12561" width="3.6640625" customWidth="1"/>
    <col min="12562" max="12562" width="7.86328125" customWidth="1"/>
    <col min="12563" max="12563" width="4.1328125" customWidth="1"/>
    <col min="12564" max="12564" width="2.46484375" customWidth="1"/>
    <col min="12565" max="12565" width="3.19921875" customWidth="1"/>
    <col min="12566" max="12566" width="2.86328125" customWidth="1"/>
    <col min="12567" max="12567" width="11.33203125" customWidth="1"/>
    <col min="12568" max="12568" width="12.796875" customWidth="1"/>
    <col min="12569" max="12569" width="4.33203125" customWidth="1"/>
    <col min="12570" max="12570" width="3.1328125" customWidth="1"/>
    <col min="12571" max="12574" width="4.33203125" customWidth="1"/>
    <col min="12575" max="12808" width="9"/>
    <col min="12809" max="12810" width="3" customWidth="1"/>
    <col min="12811" max="12811" width="8.6640625" customWidth="1"/>
    <col min="12812" max="12812" width="2.46484375" customWidth="1"/>
    <col min="12813" max="12815" width="8.6640625" customWidth="1"/>
    <col min="12816" max="12816" width="6" customWidth="1"/>
    <col min="12817" max="12817" width="3.6640625" customWidth="1"/>
    <col min="12818" max="12818" width="7.86328125" customWidth="1"/>
    <col min="12819" max="12819" width="4.1328125" customWidth="1"/>
    <col min="12820" max="12820" width="2.46484375" customWidth="1"/>
    <col min="12821" max="12821" width="3.19921875" customWidth="1"/>
    <col min="12822" max="12822" width="2.86328125" customWidth="1"/>
    <col min="12823" max="12823" width="11.33203125" customWidth="1"/>
    <col min="12824" max="12824" width="12.796875" customWidth="1"/>
    <col min="12825" max="12825" width="4.33203125" customWidth="1"/>
    <col min="12826" max="12826" width="3.1328125" customWidth="1"/>
    <col min="12827" max="12830" width="4.33203125" customWidth="1"/>
    <col min="12831" max="13064" width="9"/>
    <col min="13065" max="13066" width="3" customWidth="1"/>
    <col min="13067" max="13067" width="8.6640625" customWidth="1"/>
    <col min="13068" max="13068" width="2.46484375" customWidth="1"/>
    <col min="13069" max="13071" width="8.6640625" customWidth="1"/>
    <col min="13072" max="13072" width="6" customWidth="1"/>
    <col min="13073" max="13073" width="3.6640625" customWidth="1"/>
    <col min="13074" max="13074" width="7.86328125" customWidth="1"/>
    <col min="13075" max="13075" width="4.1328125" customWidth="1"/>
    <col min="13076" max="13076" width="2.46484375" customWidth="1"/>
    <col min="13077" max="13077" width="3.19921875" customWidth="1"/>
    <col min="13078" max="13078" width="2.86328125" customWidth="1"/>
    <col min="13079" max="13079" width="11.33203125" customWidth="1"/>
    <col min="13080" max="13080" width="12.796875" customWidth="1"/>
    <col min="13081" max="13081" width="4.33203125" customWidth="1"/>
    <col min="13082" max="13082" width="3.1328125" customWidth="1"/>
    <col min="13083" max="13086" width="4.33203125" customWidth="1"/>
    <col min="13087" max="13320" width="9"/>
    <col min="13321" max="13322" width="3" customWidth="1"/>
    <col min="13323" max="13323" width="8.6640625" customWidth="1"/>
    <col min="13324" max="13324" width="2.46484375" customWidth="1"/>
    <col min="13325" max="13327" width="8.6640625" customWidth="1"/>
    <col min="13328" max="13328" width="6" customWidth="1"/>
    <col min="13329" max="13329" width="3.6640625" customWidth="1"/>
    <col min="13330" max="13330" width="7.86328125" customWidth="1"/>
    <col min="13331" max="13331" width="4.1328125" customWidth="1"/>
    <col min="13332" max="13332" width="2.46484375" customWidth="1"/>
    <col min="13333" max="13333" width="3.19921875" customWidth="1"/>
    <col min="13334" max="13334" width="2.86328125" customWidth="1"/>
    <col min="13335" max="13335" width="11.33203125" customWidth="1"/>
    <col min="13336" max="13336" width="12.796875" customWidth="1"/>
    <col min="13337" max="13337" width="4.33203125" customWidth="1"/>
    <col min="13338" max="13338" width="3.1328125" customWidth="1"/>
    <col min="13339" max="13342" width="4.33203125" customWidth="1"/>
    <col min="13343" max="13576" width="9"/>
    <col min="13577" max="13578" width="3" customWidth="1"/>
    <col min="13579" max="13579" width="8.6640625" customWidth="1"/>
    <col min="13580" max="13580" width="2.46484375" customWidth="1"/>
    <col min="13581" max="13583" width="8.6640625" customWidth="1"/>
    <col min="13584" max="13584" width="6" customWidth="1"/>
    <col min="13585" max="13585" width="3.6640625" customWidth="1"/>
    <col min="13586" max="13586" width="7.86328125" customWidth="1"/>
    <col min="13587" max="13587" width="4.1328125" customWidth="1"/>
    <col min="13588" max="13588" width="2.46484375" customWidth="1"/>
    <col min="13589" max="13589" width="3.19921875" customWidth="1"/>
    <col min="13590" max="13590" width="2.86328125" customWidth="1"/>
    <col min="13591" max="13591" width="11.33203125" customWidth="1"/>
    <col min="13592" max="13592" width="12.796875" customWidth="1"/>
    <col min="13593" max="13593" width="4.33203125" customWidth="1"/>
    <col min="13594" max="13594" width="3.1328125" customWidth="1"/>
    <col min="13595" max="13598" width="4.33203125" customWidth="1"/>
    <col min="13599" max="13832" width="9"/>
    <col min="13833" max="13834" width="3" customWidth="1"/>
    <col min="13835" max="13835" width="8.6640625" customWidth="1"/>
    <col min="13836" max="13836" width="2.46484375" customWidth="1"/>
    <col min="13837" max="13839" width="8.6640625" customWidth="1"/>
    <col min="13840" max="13840" width="6" customWidth="1"/>
    <col min="13841" max="13841" width="3.6640625" customWidth="1"/>
    <col min="13842" max="13842" width="7.86328125" customWidth="1"/>
    <col min="13843" max="13843" width="4.1328125" customWidth="1"/>
    <col min="13844" max="13844" width="2.46484375" customWidth="1"/>
    <col min="13845" max="13845" width="3.19921875" customWidth="1"/>
    <col min="13846" max="13846" width="2.86328125" customWidth="1"/>
    <col min="13847" max="13847" width="11.33203125" customWidth="1"/>
    <col min="13848" max="13848" width="12.796875" customWidth="1"/>
    <col min="13849" max="13849" width="4.33203125" customWidth="1"/>
    <col min="13850" max="13850" width="3.1328125" customWidth="1"/>
    <col min="13851" max="13854" width="4.33203125" customWidth="1"/>
    <col min="13855" max="14088" width="9"/>
    <col min="14089" max="14090" width="3" customWidth="1"/>
    <col min="14091" max="14091" width="8.6640625" customWidth="1"/>
    <col min="14092" max="14092" width="2.46484375" customWidth="1"/>
    <col min="14093" max="14095" width="8.6640625" customWidth="1"/>
    <col min="14096" max="14096" width="6" customWidth="1"/>
    <col min="14097" max="14097" width="3.6640625" customWidth="1"/>
    <col min="14098" max="14098" width="7.86328125" customWidth="1"/>
    <col min="14099" max="14099" width="4.1328125" customWidth="1"/>
    <col min="14100" max="14100" width="2.46484375" customWidth="1"/>
    <col min="14101" max="14101" width="3.19921875" customWidth="1"/>
    <col min="14102" max="14102" width="2.86328125" customWidth="1"/>
    <col min="14103" max="14103" width="11.33203125" customWidth="1"/>
    <col min="14104" max="14104" width="12.796875" customWidth="1"/>
    <col min="14105" max="14105" width="4.33203125" customWidth="1"/>
    <col min="14106" max="14106" width="3.1328125" customWidth="1"/>
    <col min="14107" max="14110" width="4.33203125" customWidth="1"/>
    <col min="14111" max="14344" width="9"/>
    <col min="14345" max="14346" width="3" customWidth="1"/>
    <col min="14347" max="14347" width="8.6640625" customWidth="1"/>
    <col min="14348" max="14348" width="2.46484375" customWidth="1"/>
    <col min="14349" max="14351" width="8.6640625" customWidth="1"/>
    <col min="14352" max="14352" width="6" customWidth="1"/>
    <col min="14353" max="14353" width="3.6640625" customWidth="1"/>
    <col min="14354" max="14354" width="7.86328125" customWidth="1"/>
    <col min="14355" max="14355" width="4.1328125" customWidth="1"/>
    <col min="14356" max="14356" width="2.46484375" customWidth="1"/>
    <col min="14357" max="14357" width="3.19921875" customWidth="1"/>
    <col min="14358" max="14358" width="2.86328125" customWidth="1"/>
    <col min="14359" max="14359" width="11.33203125" customWidth="1"/>
    <col min="14360" max="14360" width="12.796875" customWidth="1"/>
    <col min="14361" max="14361" width="4.33203125" customWidth="1"/>
    <col min="14362" max="14362" width="3.1328125" customWidth="1"/>
    <col min="14363" max="14366" width="4.33203125" customWidth="1"/>
    <col min="14367" max="14600" width="9"/>
    <col min="14601" max="14602" width="3" customWidth="1"/>
    <col min="14603" max="14603" width="8.6640625" customWidth="1"/>
    <col min="14604" max="14604" width="2.46484375" customWidth="1"/>
    <col min="14605" max="14607" width="8.6640625" customWidth="1"/>
    <col min="14608" max="14608" width="6" customWidth="1"/>
    <col min="14609" max="14609" width="3.6640625" customWidth="1"/>
    <col min="14610" max="14610" width="7.86328125" customWidth="1"/>
    <col min="14611" max="14611" width="4.1328125" customWidth="1"/>
    <col min="14612" max="14612" width="2.46484375" customWidth="1"/>
    <col min="14613" max="14613" width="3.19921875" customWidth="1"/>
    <col min="14614" max="14614" width="2.86328125" customWidth="1"/>
    <col min="14615" max="14615" width="11.33203125" customWidth="1"/>
    <col min="14616" max="14616" width="12.796875" customWidth="1"/>
    <col min="14617" max="14617" width="4.33203125" customWidth="1"/>
    <col min="14618" max="14618" width="3.1328125" customWidth="1"/>
    <col min="14619" max="14622" width="4.33203125" customWidth="1"/>
    <col min="14623" max="14856" width="9"/>
    <col min="14857" max="14858" width="3" customWidth="1"/>
    <col min="14859" max="14859" width="8.6640625" customWidth="1"/>
    <col min="14860" max="14860" width="2.46484375" customWidth="1"/>
    <col min="14861" max="14863" width="8.6640625" customWidth="1"/>
    <col min="14864" max="14864" width="6" customWidth="1"/>
    <col min="14865" max="14865" width="3.6640625" customWidth="1"/>
    <col min="14866" max="14866" width="7.86328125" customWidth="1"/>
    <col min="14867" max="14867" width="4.1328125" customWidth="1"/>
    <col min="14868" max="14868" width="2.46484375" customWidth="1"/>
    <col min="14869" max="14869" width="3.19921875" customWidth="1"/>
    <col min="14870" max="14870" width="2.86328125" customWidth="1"/>
    <col min="14871" max="14871" width="11.33203125" customWidth="1"/>
    <col min="14872" max="14872" width="12.796875" customWidth="1"/>
    <col min="14873" max="14873" width="4.33203125" customWidth="1"/>
    <col min="14874" max="14874" width="3.1328125" customWidth="1"/>
    <col min="14875" max="14878" width="4.33203125" customWidth="1"/>
    <col min="14879" max="15112" width="9"/>
    <col min="15113" max="15114" width="3" customWidth="1"/>
    <col min="15115" max="15115" width="8.6640625" customWidth="1"/>
    <col min="15116" max="15116" width="2.46484375" customWidth="1"/>
    <col min="15117" max="15119" width="8.6640625" customWidth="1"/>
    <col min="15120" max="15120" width="6" customWidth="1"/>
    <col min="15121" max="15121" width="3.6640625" customWidth="1"/>
    <col min="15122" max="15122" width="7.86328125" customWidth="1"/>
    <col min="15123" max="15123" width="4.1328125" customWidth="1"/>
    <col min="15124" max="15124" width="2.46484375" customWidth="1"/>
    <col min="15125" max="15125" width="3.19921875" customWidth="1"/>
    <col min="15126" max="15126" width="2.86328125" customWidth="1"/>
    <col min="15127" max="15127" width="11.33203125" customWidth="1"/>
    <col min="15128" max="15128" width="12.796875" customWidth="1"/>
    <col min="15129" max="15129" width="4.33203125" customWidth="1"/>
    <col min="15130" max="15130" width="3.1328125" customWidth="1"/>
    <col min="15131" max="15134" width="4.33203125" customWidth="1"/>
    <col min="15135" max="15368" width="9"/>
    <col min="15369" max="15370" width="3" customWidth="1"/>
    <col min="15371" max="15371" width="8.6640625" customWidth="1"/>
    <col min="15372" max="15372" width="2.46484375" customWidth="1"/>
    <col min="15373" max="15375" width="8.6640625" customWidth="1"/>
    <col min="15376" max="15376" width="6" customWidth="1"/>
    <col min="15377" max="15377" width="3.6640625" customWidth="1"/>
    <col min="15378" max="15378" width="7.86328125" customWidth="1"/>
    <col min="15379" max="15379" width="4.1328125" customWidth="1"/>
    <col min="15380" max="15380" width="2.46484375" customWidth="1"/>
    <col min="15381" max="15381" width="3.19921875" customWidth="1"/>
    <col min="15382" max="15382" width="2.86328125" customWidth="1"/>
    <col min="15383" max="15383" width="11.33203125" customWidth="1"/>
    <col min="15384" max="15384" width="12.796875" customWidth="1"/>
    <col min="15385" max="15385" width="4.33203125" customWidth="1"/>
    <col min="15386" max="15386" width="3.1328125" customWidth="1"/>
    <col min="15387" max="15390" width="4.33203125" customWidth="1"/>
    <col min="15391" max="15624" width="9"/>
    <col min="15625" max="15626" width="3" customWidth="1"/>
    <col min="15627" max="15627" width="8.6640625" customWidth="1"/>
    <col min="15628" max="15628" width="2.46484375" customWidth="1"/>
    <col min="15629" max="15631" width="8.6640625" customWidth="1"/>
    <col min="15632" max="15632" width="6" customWidth="1"/>
    <col min="15633" max="15633" width="3.6640625" customWidth="1"/>
    <col min="15634" max="15634" width="7.86328125" customWidth="1"/>
    <col min="15635" max="15635" width="4.1328125" customWidth="1"/>
    <col min="15636" max="15636" width="2.46484375" customWidth="1"/>
    <col min="15637" max="15637" width="3.19921875" customWidth="1"/>
    <col min="15638" max="15638" width="2.86328125" customWidth="1"/>
    <col min="15639" max="15639" width="11.33203125" customWidth="1"/>
    <col min="15640" max="15640" width="12.796875" customWidth="1"/>
    <col min="15641" max="15641" width="4.33203125" customWidth="1"/>
    <col min="15642" max="15642" width="3.1328125" customWidth="1"/>
    <col min="15643" max="15646" width="4.33203125" customWidth="1"/>
    <col min="15647" max="15880" width="9"/>
    <col min="15881" max="15882" width="3" customWidth="1"/>
    <col min="15883" max="15883" width="8.6640625" customWidth="1"/>
    <col min="15884" max="15884" width="2.46484375" customWidth="1"/>
    <col min="15885" max="15887" width="8.6640625" customWidth="1"/>
    <col min="15888" max="15888" width="6" customWidth="1"/>
    <col min="15889" max="15889" width="3.6640625" customWidth="1"/>
    <col min="15890" max="15890" width="7.86328125" customWidth="1"/>
    <col min="15891" max="15891" width="4.1328125" customWidth="1"/>
    <col min="15892" max="15892" width="2.46484375" customWidth="1"/>
    <col min="15893" max="15893" width="3.19921875" customWidth="1"/>
    <col min="15894" max="15894" width="2.86328125" customWidth="1"/>
    <col min="15895" max="15895" width="11.33203125" customWidth="1"/>
    <col min="15896" max="15896" width="12.796875" customWidth="1"/>
    <col min="15897" max="15897" width="4.33203125" customWidth="1"/>
    <col min="15898" max="15898" width="3.1328125" customWidth="1"/>
    <col min="15899" max="15902" width="4.33203125" customWidth="1"/>
    <col min="15903" max="16136" width="9"/>
    <col min="16137" max="16138" width="3" customWidth="1"/>
    <col min="16139" max="16139" width="8.6640625" customWidth="1"/>
    <col min="16140" max="16140" width="2.46484375" customWidth="1"/>
    <col min="16141" max="16143" width="8.6640625" customWidth="1"/>
    <col min="16144" max="16144" width="6" customWidth="1"/>
    <col min="16145" max="16145" width="3.6640625" customWidth="1"/>
    <col min="16146" max="16146" width="7.86328125" customWidth="1"/>
    <col min="16147" max="16147" width="4.1328125" customWidth="1"/>
    <col min="16148" max="16148" width="2.46484375" customWidth="1"/>
    <col min="16149" max="16149" width="3.19921875" customWidth="1"/>
    <col min="16150" max="16150" width="2.86328125" customWidth="1"/>
    <col min="16151" max="16151" width="11.33203125" customWidth="1"/>
    <col min="16152" max="16152" width="12.796875" customWidth="1"/>
    <col min="16153" max="16153" width="4.33203125" customWidth="1"/>
    <col min="16154" max="16154" width="3.1328125" customWidth="1"/>
    <col min="16155" max="16158" width="4.33203125" customWidth="1"/>
    <col min="16159" max="16384" width="9"/>
  </cols>
  <sheetData>
    <row r="1" spans="1:34" ht="33.75" customHeight="1" x14ac:dyDescent="0.25">
      <c r="A1" s="262" t="s">
        <v>64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4" t="s">
        <v>76</v>
      </c>
      <c r="AC1" s="264"/>
      <c r="AD1" s="111"/>
    </row>
    <row r="2" spans="1:34" ht="24.75" customHeight="1" x14ac:dyDescent="0.25"/>
    <row r="3" spans="1:34" ht="17.25" customHeight="1" x14ac:dyDescent="0.25">
      <c r="A3" s="267" t="s">
        <v>85</v>
      </c>
      <c r="B3" s="267"/>
      <c r="C3" s="112" t="s">
        <v>141</v>
      </c>
      <c r="L3" s="127"/>
      <c r="M3" s="113"/>
      <c r="O3" s="267" t="s">
        <v>86</v>
      </c>
      <c r="P3" s="267"/>
      <c r="Q3" s="112" t="s">
        <v>78</v>
      </c>
      <c r="R3" s="113"/>
      <c r="S3" s="113"/>
      <c r="T3" s="113"/>
      <c r="U3" s="113"/>
      <c r="V3" s="113"/>
      <c r="W3" s="113"/>
      <c r="X3" s="113"/>
      <c r="Y3" s="113"/>
      <c r="Z3" s="113"/>
      <c r="AA3" s="113"/>
      <c r="AB3" s="113"/>
    </row>
    <row r="4" spans="1:34" ht="18" customHeight="1" x14ac:dyDescent="0.25">
      <c r="C4" s="112" t="s">
        <v>228</v>
      </c>
      <c r="D4" s="147"/>
      <c r="E4" s="147" t="s">
        <v>7</v>
      </c>
      <c r="F4" s="147"/>
      <c r="G4" s="147" t="s">
        <v>18</v>
      </c>
      <c r="H4" s="147"/>
      <c r="I4" s="147" t="s">
        <v>77</v>
      </c>
      <c r="J4" s="112" t="s">
        <v>142</v>
      </c>
      <c r="K4" s="112"/>
      <c r="O4" s="113"/>
      <c r="P4" s="113"/>
      <c r="Q4" s="113"/>
      <c r="R4" s="113"/>
      <c r="S4" s="113"/>
      <c r="T4" s="113"/>
      <c r="U4" s="113"/>
      <c r="V4" s="113"/>
      <c r="W4" s="113"/>
      <c r="X4" s="113"/>
      <c r="Y4" s="113"/>
      <c r="Z4" s="113"/>
      <c r="AA4" s="113"/>
      <c r="AB4" s="113"/>
    </row>
    <row r="5" spans="1:34" ht="17.25" customHeight="1" x14ac:dyDescent="0.25">
      <c r="O5" s="113"/>
      <c r="P5" s="113"/>
      <c r="Q5" s="261" t="s">
        <v>65</v>
      </c>
      <c r="R5" s="261"/>
      <c r="S5" s="261"/>
      <c r="T5" s="265"/>
      <c r="U5" s="265"/>
      <c r="V5" s="265"/>
      <c r="W5" s="265"/>
      <c r="X5" s="265"/>
      <c r="Y5" s="265"/>
      <c r="Z5" s="265"/>
      <c r="AA5" s="265"/>
      <c r="AB5" s="265"/>
      <c r="AC5" s="114"/>
      <c r="AD5" s="114"/>
    </row>
    <row r="6" spans="1:34" ht="17.25" customHeight="1" x14ac:dyDescent="0.25">
      <c r="C6" s="268"/>
      <c r="D6" s="268"/>
      <c r="E6" s="268"/>
      <c r="F6" s="268"/>
      <c r="G6" s="268"/>
      <c r="H6" s="268"/>
      <c r="I6" s="269" t="s">
        <v>147</v>
      </c>
      <c r="J6" s="269"/>
      <c r="K6" s="112"/>
      <c r="O6" s="113"/>
      <c r="P6" s="113"/>
      <c r="Q6" s="261"/>
      <c r="R6" s="261"/>
      <c r="S6" s="261"/>
      <c r="T6" s="266"/>
      <c r="U6" s="266"/>
      <c r="V6" s="266"/>
      <c r="W6" s="266"/>
      <c r="X6" s="266"/>
      <c r="Y6" s="266"/>
      <c r="Z6" s="266"/>
      <c r="AA6" s="266"/>
      <c r="AB6" s="266"/>
    </row>
    <row r="7" spans="1:34" ht="17.25" customHeight="1" x14ac:dyDescent="0.25">
      <c r="C7" s="161" t="s">
        <v>216</v>
      </c>
      <c r="O7" s="113"/>
      <c r="P7" s="113"/>
      <c r="Q7" s="113"/>
      <c r="R7" s="113"/>
      <c r="S7" s="113"/>
      <c r="T7" s="113"/>
      <c r="U7" s="113"/>
      <c r="V7" s="113"/>
      <c r="W7" s="113"/>
      <c r="X7" s="113"/>
      <c r="Y7" s="113"/>
      <c r="Z7" s="113"/>
      <c r="AA7" s="113"/>
      <c r="AB7" s="113"/>
    </row>
    <row r="8" spans="1:34" ht="17.25" customHeight="1" x14ac:dyDescent="0.25">
      <c r="O8" s="113"/>
      <c r="P8" s="113"/>
      <c r="Q8" s="261" t="s">
        <v>66</v>
      </c>
      <c r="R8" s="261"/>
      <c r="S8" s="261"/>
      <c r="T8" s="259"/>
      <c r="U8" s="259"/>
      <c r="V8" s="259"/>
      <c r="W8" s="259"/>
      <c r="X8" s="259"/>
      <c r="Y8" s="259"/>
      <c r="Z8" s="259"/>
      <c r="AA8" s="259"/>
      <c r="AB8" s="259"/>
    </row>
    <row r="9" spans="1:34" ht="17.25" customHeight="1" x14ac:dyDescent="0.25">
      <c r="O9" s="113"/>
      <c r="P9" s="113"/>
      <c r="Q9" s="261"/>
      <c r="R9" s="261"/>
      <c r="S9" s="261"/>
      <c r="T9" s="260"/>
      <c r="U9" s="260"/>
      <c r="V9" s="260"/>
      <c r="W9" s="260"/>
      <c r="X9" s="260"/>
      <c r="Y9" s="260"/>
      <c r="Z9" s="260"/>
      <c r="AA9" s="260"/>
      <c r="AB9" s="260"/>
    </row>
    <row r="10" spans="1:34" ht="17.25" customHeight="1" x14ac:dyDescent="0.25">
      <c r="O10" s="113"/>
      <c r="P10" s="113"/>
      <c r="Q10" s="258" t="s">
        <v>227</v>
      </c>
      <c r="R10" s="258"/>
      <c r="S10" s="258"/>
      <c r="T10" s="258"/>
      <c r="U10" s="258"/>
      <c r="V10" s="258"/>
      <c r="W10" s="258"/>
      <c r="X10" s="258"/>
      <c r="Y10" s="258"/>
      <c r="Z10" s="258"/>
      <c r="AA10" s="258"/>
      <c r="AB10" s="258"/>
      <c r="AC10" s="258"/>
    </row>
    <row r="11" spans="1:34" ht="17.25" customHeight="1" x14ac:dyDescent="0.25">
      <c r="E11" s="4"/>
      <c r="F11" s="4"/>
      <c r="G11" s="1"/>
      <c r="H11" s="1"/>
      <c r="I11" s="1"/>
      <c r="J11" s="1"/>
      <c r="K11" s="1"/>
      <c r="L11" s="1"/>
      <c r="M11" s="1"/>
      <c r="O11" s="113"/>
      <c r="P11" s="113"/>
      <c r="Q11" s="113"/>
      <c r="R11" s="113"/>
      <c r="S11" s="113"/>
      <c r="T11" s="113"/>
      <c r="U11" s="113"/>
      <c r="V11" s="113"/>
      <c r="W11" s="113"/>
      <c r="X11" s="113"/>
      <c r="Y11" s="113"/>
      <c r="Z11" s="113"/>
      <c r="AA11" s="113"/>
      <c r="AB11" s="113"/>
    </row>
    <row r="12" spans="1:34" ht="17.25" customHeight="1" x14ac:dyDescent="0.25">
      <c r="E12" s="4"/>
      <c r="F12" s="4"/>
      <c r="G12" s="1"/>
      <c r="H12" s="1"/>
      <c r="I12" s="1"/>
      <c r="J12" s="1"/>
      <c r="K12" s="1"/>
      <c r="L12" s="1"/>
      <c r="M12" s="1"/>
      <c r="O12" s="113"/>
      <c r="P12" s="113"/>
      <c r="Q12" s="113"/>
      <c r="R12" s="113"/>
      <c r="S12" s="113"/>
      <c r="T12" s="113"/>
      <c r="U12" s="113"/>
      <c r="V12" s="113"/>
      <c r="W12" s="113"/>
      <c r="X12" s="113"/>
      <c r="Y12" s="113"/>
      <c r="Z12" s="113"/>
      <c r="AA12" s="113"/>
      <c r="AB12" s="113"/>
    </row>
    <row r="13" spans="1:34" ht="17.25" customHeight="1" x14ac:dyDescent="0.25">
      <c r="B13" s="112"/>
      <c r="L13" s="129"/>
      <c r="M13" s="1"/>
      <c r="O13" s="267" t="s">
        <v>87</v>
      </c>
      <c r="P13" s="267"/>
      <c r="Q13" s="112" t="s">
        <v>79</v>
      </c>
      <c r="R13" s="113"/>
      <c r="S13" s="113"/>
      <c r="T13" s="113"/>
      <c r="U13" s="113"/>
      <c r="V13" s="113"/>
      <c r="W13" s="113"/>
      <c r="X13" s="113"/>
      <c r="Y13" s="113"/>
      <c r="Z13" s="113"/>
      <c r="AA13" s="113"/>
      <c r="AB13" s="113"/>
    </row>
    <row r="14" spans="1:34" ht="17.25" customHeight="1" x14ac:dyDescent="0.25">
      <c r="B14" s="4"/>
      <c r="C14" s="4"/>
      <c r="D14" s="4"/>
      <c r="E14" s="115"/>
      <c r="F14" s="115"/>
      <c r="G14" s="116"/>
      <c r="H14" s="116"/>
      <c r="K14" s="1"/>
      <c r="L14" s="1"/>
      <c r="M14" s="1"/>
      <c r="R14" s="113"/>
      <c r="S14" s="113"/>
      <c r="T14" s="113"/>
      <c r="U14" s="113"/>
      <c r="V14" s="113"/>
      <c r="W14" s="113"/>
      <c r="X14" s="113"/>
      <c r="Y14" s="113"/>
      <c r="Z14" s="113"/>
      <c r="AA14" s="113"/>
      <c r="AB14" s="113"/>
      <c r="AC14" s="113"/>
    </row>
    <row r="15" spans="1:34" ht="20.100000000000001" customHeight="1" x14ac:dyDescent="0.25">
      <c r="E15" s="1"/>
      <c r="F15" s="1"/>
      <c r="G15" s="1"/>
      <c r="H15" s="1"/>
      <c r="I15" s="1"/>
      <c r="J15" s="1"/>
      <c r="K15" s="1"/>
      <c r="L15" s="1"/>
      <c r="M15" s="1"/>
      <c r="R15" s="290"/>
      <c r="S15" s="291"/>
      <c r="T15" s="130"/>
      <c r="U15" s="130" t="s">
        <v>7</v>
      </c>
      <c r="V15" s="130"/>
      <c r="W15" s="130" t="s">
        <v>18</v>
      </c>
      <c r="X15" s="130"/>
      <c r="Y15" s="130" t="s">
        <v>83</v>
      </c>
      <c r="Z15" s="291" t="s">
        <v>81</v>
      </c>
      <c r="AA15" s="294"/>
      <c r="AB15" s="113"/>
      <c r="AC15" s="113"/>
      <c r="AE15" s="276" t="s">
        <v>207</v>
      </c>
      <c r="AF15" s="276"/>
      <c r="AG15" s="276"/>
      <c r="AH15" s="276"/>
    </row>
    <row r="16" spans="1:34" ht="20.100000000000001" customHeight="1" x14ac:dyDescent="0.25">
      <c r="R16" s="292"/>
      <c r="S16" s="269"/>
      <c r="T16" s="131"/>
      <c r="U16" s="131" t="s">
        <v>7</v>
      </c>
      <c r="V16" s="131"/>
      <c r="W16" s="131" t="s">
        <v>18</v>
      </c>
      <c r="X16" s="131"/>
      <c r="Y16" s="131" t="s">
        <v>83</v>
      </c>
      <c r="Z16" s="269" t="s">
        <v>82</v>
      </c>
      <c r="AA16" s="293"/>
      <c r="AB16" s="113"/>
      <c r="AC16" s="113"/>
      <c r="AE16" s="276"/>
      <c r="AF16" s="276"/>
      <c r="AG16" s="276"/>
      <c r="AH16" s="276"/>
    </row>
    <row r="17" spans="2:33" ht="17.25" customHeight="1" x14ac:dyDescent="0.25">
      <c r="R17" s="113"/>
      <c r="S17" s="132"/>
      <c r="T17" s="132"/>
      <c r="U17" s="132"/>
      <c r="V17" s="132"/>
      <c r="W17" s="132"/>
      <c r="X17" s="132"/>
      <c r="Y17" s="132"/>
      <c r="Z17" s="132"/>
      <c r="AA17" s="132"/>
      <c r="AB17" s="113"/>
      <c r="AC17" s="113"/>
      <c r="AE17" s="159"/>
      <c r="AF17" s="159"/>
      <c r="AG17" s="159"/>
    </row>
    <row r="18" spans="2:33" ht="34.5" customHeight="1" x14ac:dyDescent="0.25">
      <c r="B18" s="4"/>
      <c r="R18" s="142"/>
      <c r="S18" s="117" t="s">
        <v>133</v>
      </c>
      <c r="T18" s="117"/>
      <c r="U18" s="288" t="s">
        <v>67</v>
      </c>
      <c r="V18" s="289"/>
      <c r="Z18" s="129"/>
    </row>
    <row r="19" spans="2:33" ht="17.25" customHeight="1" x14ac:dyDescent="0.25">
      <c r="R19" s="113"/>
    </row>
    <row r="20" spans="2:33" ht="15.75" customHeight="1" x14ac:dyDescent="0.25">
      <c r="S20" s="113"/>
      <c r="U20" s="115"/>
      <c r="V20" s="115"/>
      <c r="W20" s="115"/>
      <c r="X20" s="115"/>
      <c r="Y20" s="115"/>
      <c r="Z20" s="115"/>
      <c r="AA20" s="115"/>
      <c r="AB20" s="115"/>
    </row>
    <row r="21" spans="2:33" ht="17.25" customHeight="1" x14ac:dyDescent="0.25">
      <c r="E21" s="277" t="s">
        <v>68</v>
      </c>
      <c r="F21" s="278"/>
      <c r="G21" s="284"/>
      <c r="H21" s="284"/>
      <c r="I21" s="285"/>
      <c r="J21" s="285"/>
      <c r="K21" s="285"/>
      <c r="O21" s="128" t="s">
        <v>80</v>
      </c>
      <c r="P21" s="112"/>
    </row>
    <row r="22" spans="2:33" ht="17.25" customHeight="1" x14ac:dyDescent="0.25">
      <c r="E22" s="279"/>
      <c r="F22" s="280"/>
      <c r="G22" s="284"/>
      <c r="H22" s="284"/>
      <c r="I22" s="285"/>
      <c r="J22" s="285"/>
      <c r="K22" s="285"/>
      <c r="Q22" s="283" t="s">
        <v>66</v>
      </c>
      <c r="R22" s="283"/>
      <c r="S22" s="283"/>
      <c r="T22" s="295"/>
      <c r="U22" s="295"/>
      <c r="V22" s="295"/>
      <c r="W22" s="295"/>
      <c r="X22" s="295"/>
      <c r="Y22" s="295"/>
      <c r="Z22" s="295"/>
      <c r="AA22" s="295"/>
      <c r="AB22" s="295"/>
    </row>
    <row r="23" spans="2:33" ht="17.25" customHeight="1" x14ac:dyDescent="0.25">
      <c r="E23" s="279"/>
      <c r="F23" s="280"/>
      <c r="G23" s="284"/>
      <c r="H23" s="284"/>
      <c r="I23" s="285"/>
      <c r="J23" s="285"/>
      <c r="K23" s="285"/>
      <c r="O23" s="112"/>
      <c r="P23" s="112"/>
      <c r="Q23" s="283"/>
      <c r="R23" s="283"/>
      <c r="S23" s="283"/>
      <c r="T23" s="296"/>
      <c r="U23" s="296"/>
      <c r="V23" s="296"/>
      <c r="W23" s="296"/>
      <c r="X23" s="296"/>
      <c r="Y23" s="296"/>
      <c r="Z23" s="296"/>
      <c r="AA23" s="296"/>
      <c r="AB23" s="296"/>
    </row>
    <row r="24" spans="2:33" ht="17.25" customHeight="1" x14ac:dyDescent="0.25">
      <c r="E24" s="279"/>
      <c r="F24" s="280"/>
      <c r="G24" s="284"/>
      <c r="H24" s="284"/>
      <c r="I24" s="285"/>
      <c r="J24" s="285"/>
      <c r="K24" s="285"/>
      <c r="O24" s="113"/>
      <c r="P24" s="113"/>
      <c r="Q24" s="283" t="s">
        <v>69</v>
      </c>
      <c r="R24" s="283"/>
      <c r="S24" s="283"/>
      <c r="T24" s="274"/>
      <c r="U24" s="274"/>
      <c r="V24" s="270" t="s">
        <v>84</v>
      </c>
      <c r="W24" s="270"/>
      <c r="X24" s="270"/>
      <c r="Y24" s="272"/>
      <c r="Z24" s="272"/>
      <c r="AA24" s="272"/>
      <c r="AB24" s="272"/>
    </row>
    <row r="25" spans="2:33" ht="17.25" customHeight="1" x14ac:dyDescent="0.25">
      <c r="E25" s="279"/>
      <c r="F25" s="280"/>
      <c r="G25" s="284"/>
      <c r="H25" s="284"/>
      <c r="I25" s="285"/>
      <c r="J25" s="285"/>
      <c r="K25" s="285"/>
      <c r="O25" s="113"/>
      <c r="P25" s="113"/>
      <c r="Q25" s="283"/>
      <c r="R25" s="283"/>
      <c r="S25" s="283"/>
      <c r="T25" s="275"/>
      <c r="U25" s="275"/>
      <c r="V25" s="271"/>
      <c r="W25" s="271"/>
      <c r="X25" s="271"/>
      <c r="Y25" s="273"/>
      <c r="Z25" s="273"/>
      <c r="AA25" s="273"/>
      <c r="AB25" s="273"/>
    </row>
    <row r="26" spans="2:33" ht="17.25" customHeight="1" x14ac:dyDescent="0.25">
      <c r="E26" s="279"/>
      <c r="F26" s="280"/>
      <c r="G26" s="284"/>
      <c r="H26" s="284"/>
      <c r="I26" s="285"/>
      <c r="J26" s="285"/>
      <c r="K26" s="285"/>
      <c r="Q26" s="283" t="s">
        <v>70</v>
      </c>
      <c r="R26" s="283"/>
      <c r="S26" s="283"/>
      <c r="T26" s="274"/>
      <c r="U26" s="274"/>
      <c r="V26" s="270" t="s">
        <v>84</v>
      </c>
      <c r="W26" s="270"/>
      <c r="X26" s="270"/>
      <c r="Y26" s="272"/>
      <c r="Z26" s="272"/>
      <c r="AA26" s="272"/>
      <c r="AB26" s="272"/>
    </row>
    <row r="27" spans="2:33" ht="17.25" customHeight="1" x14ac:dyDescent="0.25">
      <c r="E27" s="279"/>
      <c r="F27" s="280"/>
      <c r="G27" s="284"/>
      <c r="H27" s="284"/>
      <c r="I27" s="285"/>
      <c r="J27" s="285"/>
      <c r="K27" s="285"/>
      <c r="Q27" s="283"/>
      <c r="R27" s="283"/>
      <c r="S27" s="283"/>
      <c r="T27" s="275"/>
      <c r="U27" s="275"/>
      <c r="V27" s="271"/>
      <c r="W27" s="271"/>
      <c r="X27" s="271"/>
      <c r="Y27" s="273"/>
      <c r="Z27" s="273"/>
      <c r="AA27" s="273"/>
      <c r="AB27" s="273"/>
    </row>
    <row r="28" spans="2:33" ht="17.25" customHeight="1" x14ac:dyDescent="0.25">
      <c r="E28" s="279"/>
      <c r="F28" s="280"/>
      <c r="G28" s="284"/>
      <c r="H28" s="284"/>
      <c r="I28" s="285"/>
      <c r="J28" s="285"/>
      <c r="K28" s="285"/>
      <c r="Q28" s="283" t="s">
        <v>71</v>
      </c>
      <c r="R28" s="283"/>
      <c r="S28" s="283"/>
      <c r="T28" s="286" t="s">
        <v>217</v>
      </c>
      <c r="U28" s="286"/>
      <c r="V28" s="286"/>
      <c r="W28" s="286"/>
      <c r="X28" s="286"/>
      <c r="Y28" s="286"/>
      <c r="Z28" s="286"/>
      <c r="AA28" s="286"/>
      <c r="AB28" s="286"/>
      <c r="AF28" t="s">
        <v>143</v>
      </c>
    </row>
    <row r="29" spans="2:33" ht="17.25" customHeight="1" x14ac:dyDescent="0.25">
      <c r="E29" s="281"/>
      <c r="F29" s="282"/>
      <c r="G29" s="285"/>
      <c r="H29" s="285"/>
      <c r="I29" s="285"/>
      <c r="J29" s="285"/>
      <c r="K29" s="285"/>
      <c r="Q29" s="283"/>
      <c r="R29" s="283"/>
      <c r="S29" s="283"/>
      <c r="T29" s="287"/>
      <c r="U29" s="287"/>
      <c r="V29" s="287"/>
      <c r="W29" s="287"/>
      <c r="X29" s="287"/>
      <c r="Y29" s="287"/>
      <c r="Z29" s="287"/>
      <c r="AA29" s="287"/>
      <c r="AB29" s="287"/>
      <c r="AF29" t="s">
        <v>144</v>
      </c>
    </row>
    <row r="30" spans="2:33" x14ac:dyDescent="0.25">
      <c r="AF30" t="s">
        <v>145</v>
      </c>
    </row>
  </sheetData>
  <mergeCells count="32">
    <mergeCell ref="AE15:AH16"/>
    <mergeCell ref="O13:P13"/>
    <mergeCell ref="E21:F29"/>
    <mergeCell ref="Q22:S23"/>
    <mergeCell ref="Q24:S25"/>
    <mergeCell ref="Q26:S27"/>
    <mergeCell ref="Q28:S29"/>
    <mergeCell ref="G21:K29"/>
    <mergeCell ref="T28:AB29"/>
    <mergeCell ref="T24:U25"/>
    <mergeCell ref="U18:V18"/>
    <mergeCell ref="R15:S15"/>
    <mergeCell ref="R16:S16"/>
    <mergeCell ref="Z16:AA16"/>
    <mergeCell ref="Z15:AA15"/>
    <mergeCell ref="T22:AB23"/>
    <mergeCell ref="V24:X25"/>
    <mergeCell ref="Y24:AB25"/>
    <mergeCell ref="T26:U27"/>
    <mergeCell ref="V26:X27"/>
    <mergeCell ref="Y26:AB27"/>
    <mergeCell ref="Q10:AC10"/>
    <mergeCell ref="T8:AB9"/>
    <mergeCell ref="Q8:S9"/>
    <mergeCell ref="A1:AA1"/>
    <mergeCell ref="AB1:AC1"/>
    <mergeCell ref="T5:AB6"/>
    <mergeCell ref="Q5:S6"/>
    <mergeCell ref="A3:B3"/>
    <mergeCell ref="O3:P3"/>
    <mergeCell ref="C6:H6"/>
    <mergeCell ref="I6:J6"/>
  </mergeCells>
  <phoneticPr fontId="2"/>
  <dataValidations count="1">
    <dataValidation type="list" allowBlank="1" showInputMessage="1" showErrorMessage="1" sqref="C6" xr:uid="{00000000-0002-0000-0100-000000000000}">
      <formula1>$AF$28:$AF$30</formula1>
    </dataValidation>
  </dataValidations>
  <printOptions horizontalCentered="1" verticalCentered="1"/>
  <pageMargins left="0.78740157480314965" right="0.78740157480314965" top="0.78740157480314965" bottom="0.78740157480314965" header="0" footer="0"/>
  <pageSetup paperSize="9" scale="89" orientation="landscape" verticalDpi="0" r:id="rId1"/>
  <headerFooter alignWithMargins="0"/>
  <ignoredErrors>
    <ignoredError sqref="O3 O13"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N116"/>
  <sheetViews>
    <sheetView view="pageBreakPreview" zoomScale="85" zoomScaleNormal="100" zoomScaleSheetLayoutView="85" workbookViewId="0">
      <pane ySplit="3" topLeftCell="A4" activePane="bottomLeft" state="frozen"/>
      <selection activeCell="I14" sqref="I14"/>
      <selection pane="bottomLeft" activeCell="I14" sqref="I14"/>
    </sheetView>
  </sheetViews>
  <sheetFormatPr defaultColWidth="9" defaultRowHeight="12.75" x14ac:dyDescent="0.25"/>
  <cols>
    <col min="1" max="1" width="2.796875" style="1" customWidth="1"/>
    <col min="2" max="2" width="8.796875" style="1" customWidth="1"/>
    <col min="3" max="3" width="11.19921875" style="1" customWidth="1"/>
    <col min="4" max="4" width="3" style="1" customWidth="1"/>
    <col min="5" max="5" width="10.796875" style="1" customWidth="1"/>
    <col min="6" max="6" width="15.86328125" style="1" customWidth="1"/>
    <col min="7" max="7" width="4.19921875" style="1" customWidth="1"/>
    <col min="8" max="8" width="5.6640625" style="1" customWidth="1"/>
    <col min="9" max="9" width="17.46484375" style="1" customWidth="1"/>
    <col min="10" max="10" width="13.86328125" style="1" customWidth="1"/>
    <col min="11" max="11" width="25.796875" style="1" customWidth="1"/>
    <col min="12" max="12" width="19.46484375" style="1" customWidth="1"/>
    <col min="13" max="13" width="2" style="1" customWidth="1"/>
    <col min="14" max="16384" width="9" style="1"/>
  </cols>
  <sheetData>
    <row r="1" spans="1:14" ht="18" customHeight="1" thickBot="1" x14ac:dyDescent="0.3">
      <c r="A1" s="133" t="s">
        <v>88</v>
      </c>
      <c r="B1" s="3" t="s">
        <v>23</v>
      </c>
      <c r="C1" s="4"/>
      <c r="D1" s="4"/>
      <c r="E1" s="44"/>
      <c r="F1" s="44"/>
      <c r="G1" s="156" t="s">
        <v>95</v>
      </c>
      <c r="H1" s="155"/>
      <c r="I1" s="155"/>
      <c r="J1" s="4"/>
      <c r="L1" s="134" t="s">
        <v>89</v>
      </c>
      <c r="N1" s="297" t="s">
        <v>92</v>
      </c>
    </row>
    <row r="2" spans="1:14" ht="15" customHeight="1" x14ac:dyDescent="0.25">
      <c r="A2" s="340" t="s">
        <v>41</v>
      </c>
      <c r="B2" s="341"/>
      <c r="C2" s="344" t="s">
        <v>99</v>
      </c>
      <c r="D2" s="341"/>
      <c r="E2" s="341" t="s">
        <v>42</v>
      </c>
      <c r="F2" s="341" t="s">
        <v>24</v>
      </c>
      <c r="G2" s="341"/>
      <c r="H2" s="341"/>
      <c r="I2" s="341"/>
      <c r="J2" s="341"/>
      <c r="K2" s="345" t="s">
        <v>229</v>
      </c>
      <c r="L2" s="347" t="s">
        <v>25</v>
      </c>
      <c r="N2" s="297"/>
    </row>
    <row r="3" spans="1:14" ht="15" customHeight="1" x14ac:dyDescent="0.25">
      <c r="A3" s="342"/>
      <c r="B3" s="343"/>
      <c r="C3" s="343"/>
      <c r="D3" s="343"/>
      <c r="E3" s="343"/>
      <c r="F3" s="349" t="s">
        <v>43</v>
      </c>
      <c r="G3" s="349"/>
      <c r="H3" s="349"/>
      <c r="I3" s="32" t="s">
        <v>1</v>
      </c>
      <c r="J3" s="31" t="s">
        <v>26</v>
      </c>
      <c r="K3" s="346"/>
      <c r="L3" s="348"/>
      <c r="N3" s="297"/>
    </row>
    <row r="4" spans="1:14" ht="22.5" customHeight="1" x14ac:dyDescent="0.25">
      <c r="A4" s="327"/>
      <c r="B4" s="328"/>
      <c r="C4" s="334"/>
      <c r="D4" s="335"/>
      <c r="E4" s="32"/>
      <c r="F4" s="329"/>
      <c r="G4" s="329"/>
      <c r="H4" s="329"/>
      <c r="I4" s="164"/>
      <c r="J4" s="32"/>
      <c r="K4" s="48"/>
      <c r="L4" s="38"/>
      <c r="N4" s="297"/>
    </row>
    <row r="5" spans="1:14" ht="22.5" customHeight="1" x14ac:dyDescent="0.25">
      <c r="A5" s="327"/>
      <c r="B5" s="328"/>
      <c r="C5" s="334"/>
      <c r="D5" s="335"/>
      <c r="E5" s="32"/>
      <c r="F5" s="329"/>
      <c r="G5" s="329"/>
      <c r="H5" s="329"/>
      <c r="I5" s="164"/>
      <c r="J5" s="32"/>
      <c r="K5" s="48"/>
      <c r="L5" s="38"/>
      <c r="N5" s="297"/>
    </row>
    <row r="6" spans="1:14" ht="22.5" customHeight="1" x14ac:dyDescent="0.25">
      <c r="A6" s="327"/>
      <c r="B6" s="328"/>
      <c r="C6" s="334"/>
      <c r="D6" s="335"/>
      <c r="E6" s="32"/>
      <c r="F6" s="329"/>
      <c r="G6" s="329"/>
      <c r="H6" s="329"/>
      <c r="I6" s="164"/>
      <c r="J6" s="32"/>
      <c r="K6" s="48"/>
      <c r="L6" s="38"/>
      <c r="N6" s="297"/>
    </row>
    <row r="7" spans="1:14" ht="22.5" customHeight="1" x14ac:dyDescent="0.25">
      <c r="A7" s="327"/>
      <c r="B7" s="328"/>
      <c r="C7" s="334"/>
      <c r="D7" s="335"/>
      <c r="E7" s="32"/>
      <c r="F7" s="329"/>
      <c r="G7" s="329"/>
      <c r="H7" s="329"/>
      <c r="I7" s="164"/>
      <c r="J7" s="32"/>
      <c r="K7" s="48"/>
      <c r="L7" s="38"/>
      <c r="N7" s="297"/>
    </row>
    <row r="8" spans="1:14" ht="22.5" customHeight="1" x14ac:dyDescent="0.25">
      <c r="A8" s="327"/>
      <c r="B8" s="328"/>
      <c r="C8" s="334"/>
      <c r="D8" s="335"/>
      <c r="E8" s="32"/>
      <c r="F8" s="329"/>
      <c r="G8" s="329"/>
      <c r="H8" s="329"/>
      <c r="I8" s="164"/>
      <c r="J8" s="32"/>
      <c r="K8" s="48"/>
      <c r="L8" s="38"/>
      <c r="N8" s="297"/>
    </row>
    <row r="9" spans="1:14" ht="22.5" customHeight="1" x14ac:dyDescent="0.25">
      <c r="A9" s="327"/>
      <c r="B9" s="328"/>
      <c r="C9" s="334"/>
      <c r="D9" s="335"/>
      <c r="E9" s="32"/>
      <c r="F9" s="329"/>
      <c r="G9" s="329"/>
      <c r="H9" s="329"/>
      <c r="I9" s="164"/>
      <c r="J9" s="32"/>
      <c r="K9" s="48"/>
      <c r="L9" s="38"/>
      <c r="N9" s="297"/>
    </row>
    <row r="10" spans="1:14" ht="22.5" customHeight="1" x14ac:dyDescent="0.25">
      <c r="A10" s="327"/>
      <c r="B10" s="328"/>
      <c r="C10" s="334"/>
      <c r="D10" s="335"/>
      <c r="E10" s="32"/>
      <c r="F10" s="329"/>
      <c r="G10" s="329"/>
      <c r="H10" s="329"/>
      <c r="I10" s="164"/>
      <c r="J10" s="32"/>
      <c r="K10" s="48"/>
      <c r="L10" s="38"/>
      <c r="N10" s="297"/>
    </row>
    <row r="11" spans="1:14" ht="22.5" customHeight="1" x14ac:dyDescent="0.25">
      <c r="A11" s="327"/>
      <c r="B11" s="328"/>
      <c r="C11" s="334"/>
      <c r="D11" s="335"/>
      <c r="E11" s="32"/>
      <c r="F11" s="350"/>
      <c r="G11" s="350"/>
      <c r="H11" s="350"/>
      <c r="I11" s="164"/>
      <c r="J11" s="32"/>
      <c r="K11" s="48"/>
      <c r="L11" s="38"/>
      <c r="N11" s="297"/>
    </row>
    <row r="12" spans="1:14" ht="22.5" customHeight="1" x14ac:dyDescent="0.25">
      <c r="A12" s="327"/>
      <c r="B12" s="328"/>
      <c r="C12" s="334"/>
      <c r="D12" s="335"/>
      <c r="E12" s="32"/>
      <c r="F12" s="329"/>
      <c r="G12" s="329"/>
      <c r="H12" s="329"/>
      <c r="I12" s="164"/>
      <c r="J12" s="32"/>
      <c r="K12" s="48"/>
      <c r="L12" s="38"/>
      <c r="N12" s="297"/>
    </row>
    <row r="13" spans="1:14" ht="22.5" customHeight="1" x14ac:dyDescent="0.25">
      <c r="A13" s="324"/>
      <c r="B13" s="325"/>
      <c r="C13" s="334"/>
      <c r="D13" s="335"/>
      <c r="E13" s="32"/>
      <c r="F13" s="326"/>
      <c r="G13" s="326"/>
      <c r="H13" s="326"/>
      <c r="I13" s="165"/>
      <c r="J13" s="162"/>
      <c r="K13" s="48"/>
      <c r="L13" s="38"/>
      <c r="N13" s="297"/>
    </row>
    <row r="14" spans="1:14" ht="22.5" customHeight="1" x14ac:dyDescent="0.25">
      <c r="A14" s="324"/>
      <c r="B14" s="325"/>
      <c r="C14" s="334"/>
      <c r="D14" s="335"/>
      <c r="E14" s="32"/>
      <c r="F14" s="326"/>
      <c r="G14" s="326"/>
      <c r="H14" s="326"/>
      <c r="I14" s="165"/>
      <c r="J14" s="162"/>
      <c r="K14" s="48"/>
      <c r="L14" s="38"/>
      <c r="N14" s="297"/>
    </row>
    <row r="15" spans="1:14" ht="22.5" customHeight="1" x14ac:dyDescent="0.25">
      <c r="A15" s="324"/>
      <c r="B15" s="325"/>
      <c r="C15" s="334"/>
      <c r="D15" s="335"/>
      <c r="E15" s="32"/>
      <c r="F15" s="326"/>
      <c r="G15" s="326"/>
      <c r="H15" s="326"/>
      <c r="I15" s="165"/>
      <c r="J15" s="162"/>
      <c r="K15" s="48"/>
      <c r="L15" s="38"/>
      <c r="N15" s="297"/>
    </row>
    <row r="16" spans="1:14" ht="22.5" customHeight="1" x14ac:dyDescent="0.25">
      <c r="A16" s="324"/>
      <c r="B16" s="325"/>
      <c r="C16" s="334"/>
      <c r="D16" s="335"/>
      <c r="E16" s="32"/>
      <c r="F16" s="326"/>
      <c r="G16" s="326"/>
      <c r="H16" s="326"/>
      <c r="I16" s="165"/>
      <c r="J16" s="162"/>
      <c r="K16" s="48"/>
      <c r="L16" s="38"/>
    </row>
    <row r="17" spans="1:14" ht="22.5" customHeight="1" x14ac:dyDescent="0.25">
      <c r="A17" s="324"/>
      <c r="B17" s="325"/>
      <c r="C17" s="334"/>
      <c r="D17" s="335"/>
      <c r="E17" s="32"/>
      <c r="F17" s="326"/>
      <c r="G17" s="326"/>
      <c r="H17" s="326"/>
      <c r="I17" s="165"/>
      <c r="J17" s="162"/>
      <c r="K17" s="48"/>
      <c r="L17" s="38"/>
    </row>
    <row r="18" spans="1:14" ht="22.5" customHeight="1" x14ac:dyDescent="0.25">
      <c r="A18" s="327"/>
      <c r="B18" s="328"/>
      <c r="C18" s="334"/>
      <c r="D18" s="335"/>
      <c r="E18" s="32"/>
      <c r="F18" s="329"/>
      <c r="G18" s="329"/>
      <c r="H18" s="329"/>
      <c r="I18" s="164"/>
      <c r="J18" s="32"/>
      <c r="K18" s="48"/>
      <c r="L18" s="38"/>
    </row>
    <row r="19" spans="1:14" ht="18.75" customHeight="1" x14ac:dyDescent="0.25">
      <c r="A19" s="299" t="s">
        <v>134</v>
      </c>
      <c r="B19" s="21" t="s">
        <v>27</v>
      </c>
      <c r="C19" s="320">
        <f>SUMIF(E4:E18,"寄　　附",C4:D18)</f>
        <v>0</v>
      </c>
      <c r="D19" s="321"/>
      <c r="E19" s="93"/>
      <c r="F19" s="302"/>
      <c r="G19" s="302"/>
      <c r="H19" s="302"/>
      <c r="I19" s="166"/>
      <c r="J19" s="93"/>
      <c r="K19" s="171"/>
      <c r="L19" s="172"/>
      <c r="N19" s="19" t="s">
        <v>203</v>
      </c>
    </row>
    <row r="20" spans="1:14" ht="18.75" customHeight="1" x14ac:dyDescent="0.25">
      <c r="A20" s="299"/>
      <c r="B20" s="22" t="s">
        <v>28</v>
      </c>
      <c r="C20" s="320">
        <f>SUMIF(E4:E18,"その他の収入",C4:D18)</f>
        <v>0</v>
      </c>
      <c r="D20" s="321"/>
      <c r="E20" s="93"/>
      <c r="F20" s="302"/>
      <c r="G20" s="302"/>
      <c r="H20" s="302"/>
      <c r="I20" s="166"/>
      <c r="J20" s="93"/>
      <c r="K20" s="171"/>
      <c r="L20" s="172"/>
      <c r="N20" s="19" t="s">
        <v>203</v>
      </c>
    </row>
    <row r="21" spans="1:14" ht="18.75" customHeight="1" thickBot="1" x14ac:dyDescent="0.3">
      <c r="A21" s="300"/>
      <c r="B21" s="7" t="s">
        <v>2</v>
      </c>
      <c r="C21" s="338">
        <f>SUM(C19:D20)</f>
        <v>0</v>
      </c>
      <c r="D21" s="339"/>
      <c r="E21" s="94"/>
      <c r="F21" s="303"/>
      <c r="G21" s="303"/>
      <c r="H21" s="303"/>
      <c r="I21" s="167"/>
      <c r="J21" s="94"/>
      <c r="K21" s="173"/>
      <c r="L21" s="174"/>
      <c r="N21" s="19" t="s">
        <v>203</v>
      </c>
    </row>
    <row r="22" spans="1:14" ht="18.75" customHeight="1" thickTop="1" x14ac:dyDescent="0.25">
      <c r="A22" s="330" t="s">
        <v>19</v>
      </c>
      <c r="B22" s="23" t="s">
        <v>27</v>
      </c>
      <c r="C22" s="355"/>
      <c r="D22" s="356"/>
      <c r="E22" s="95"/>
      <c r="F22" s="332"/>
      <c r="G22" s="332"/>
      <c r="H22" s="332"/>
      <c r="I22" s="168"/>
      <c r="J22" s="95"/>
      <c r="K22" s="175"/>
      <c r="L22" s="176"/>
    </row>
    <row r="23" spans="1:14" ht="18.75" customHeight="1" x14ac:dyDescent="0.25">
      <c r="A23" s="299"/>
      <c r="B23" s="22" t="s">
        <v>28</v>
      </c>
      <c r="C23" s="353"/>
      <c r="D23" s="354"/>
      <c r="E23" s="93"/>
      <c r="F23" s="302"/>
      <c r="G23" s="302"/>
      <c r="H23" s="302"/>
      <c r="I23" s="166"/>
      <c r="J23" s="93"/>
      <c r="K23" s="171"/>
      <c r="L23" s="172"/>
    </row>
    <row r="24" spans="1:14" ht="18.75" customHeight="1" thickBot="1" x14ac:dyDescent="0.3">
      <c r="A24" s="331"/>
      <c r="B24" s="8" t="s">
        <v>2</v>
      </c>
      <c r="C24" s="351"/>
      <c r="D24" s="352"/>
      <c r="E24" s="96"/>
      <c r="F24" s="333"/>
      <c r="G24" s="333"/>
      <c r="H24" s="333"/>
      <c r="I24" s="169"/>
      <c r="J24" s="96"/>
      <c r="K24" s="177"/>
      <c r="L24" s="178"/>
      <c r="N24" s="19" t="s">
        <v>203</v>
      </c>
    </row>
    <row r="25" spans="1:14" ht="18.75" customHeight="1" thickTop="1" x14ac:dyDescent="0.25">
      <c r="A25" s="298" t="s">
        <v>20</v>
      </c>
      <c r="B25" s="24" t="s">
        <v>27</v>
      </c>
      <c r="C25" s="318">
        <f>C19+C22</f>
        <v>0</v>
      </c>
      <c r="D25" s="319"/>
      <c r="E25" s="97"/>
      <c r="F25" s="301"/>
      <c r="G25" s="301"/>
      <c r="H25" s="301"/>
      <c r="I25" s="170"/>
      <c r="J25" s="97"/>
      <c r="K25" s="179"/>
      <c r="L25" s="180"/>
      <c r="N25" s="19" t="s">
        <v>203</v>
      </c>
    </row>
    <row r="26" spans="1:14" ht="18.75" customHeight="1" x14ac:dyDescent="0.25">
      <c r="A26" s="299"/>
      <c r="B26" s="22" t="s">
        <v>28</v>
      </c>
      <c r="C26" s="320">
        <f>C20+C23</f>
        <v>0</v>
      </c>
      <c r="D26" s="321"/>
      <c r="E26" s="93"/>
      <c r="F26" s="302"/>
      <c r="G26" s="302"/>
      <c r="H26" s="302"/>
      <c r="I26" s="166"/>
      <c r="J26" s="93"/>
      <c r="K26" s="171"/>
      <c r="L26" s="172"/>
      <c r="N26" s="19" t="s">
        <v>203</v>
      </c>
    </row>
    <row r="27" spans="1:14" ht="18.75" customHeight="1" thickBot="1" x14ac:dyDescent="0.3">
      <c r="A27" s="300"/>
      <c r="B27" s="25" t="s">
        <v>29</v>
      </c>
      <c r="C27" s="322">
        <f>SUM(C25:D26)</f>
        <v>0</v>
      </c>
      <c r="D27" s="323"/>
      <c r="E27" s="94"/>
      <c r="F27" s="303"/>
      <c r="G27" s="303"/>
      <c r="H27" s="303"/>
      <c r="I27" s="167"/>
      <c r="J27" s="94"/>
      <c r="K27" s="173"/>
      <c r="L27" s="181"/>
      <c r="N27" s="19" t="s">
        <v>203</v>
      </c>
    </row>
    <row r="28" spans="1:14" ht="18.75" customHeight="1" x14ac:dyDescent="0.25">
      <c r="A28" s="304" t="s">
        <v>30</v>
      </c>
      <c r="B28" s="305"/>
      <c r="C28" s="308" t="s">
        <v>204</v>
      </c>
      <c r="D28" s="305"/>
      <c r="E28" s="310">
        <f>K28+K29</f>
        <v>0</v>
      </c>
      <c r="F28" s="311"/>
      <c r="G28" s="314" t="s">
        <v>13</v>
      </c>
      <c r="H28" s="316" t="s">
        <v>219</v>
      </c>
      <c r="I28" s="316"/>
      <c r="J28" s="316"/>
      <c r="K28" s="45"/>
      <c r="L28" s="60" t="s">
        <v>13</v>
      </c>
      <c r="N28" s="62" t="s">
        <v>90</v>
      </c>
    </row>
    <row r="29" spans="1:14" ht="18.75" customHeight="1" thickBot="1" x14ac:dyDescent="0.3">
      <c r="A29" s="306"/>
      <c r="B29" s="307"/>
      <c r="C29" s="307"/>
      <c r="D29" s="307"/>
      <c r="E29" s="312"/>
      <c r="F29" s="313"/>
      <c r="G29" s="315"/>
      <c r="H29" s="317" t="s">
        <v>220</v>
      </c>
      <c r="I29" s="317"/>
      <c r="J29" s="317"/>
      <c r="K29" s="46"/>
      <c r="L29" s="61" t="s">
        <v>13</v>
      </c>
      <c r="N29" s="62" t="s">
        <v>91</v>
      </c>
    </row>
    <row r="30" spans="1:14" ht="18" customHeight="1" thickBot="1" x14ac:dyDescent="0.3">
      <c r="A30" s="133" t="s">
        <v>88</v>
      </c>
      <c r="B30" s="3" t="s">
        <v>23</v>
      </c>
      <c r="C30" s="4"/>
      <c r="D30" s="4"/>
      <c r="E30" s="44"/>
      <c r="F30" s="44"/>
      <c r="G30" s="4" t="s">
        <v>156</v>
      </c>
      <c r="H30" s="4"/>
      <c r="I30" s="4"/>
      <c r="J30" s="4"/>
      <c r="L30" s="134" t="s">
        <v>89</v>
      </c>
      <c r="N30" s="297" t="s">
        <v>49</v>
      </c>
    </row>
    <row r="31" spans="1:14" ht="15" customHeight="1" x14ac:dyDescent="0.25">
      <c r="A31" s="340" t="s">
        <v>41</v>
      </c>
      <c r="B31" s="341"/>
      <c r="C31" s="344" t="s">
        <v>99</v>
      </c>
      <c r="D31" s="341"/>
      <c r="E31" s="341" t="s">
        <v>42</v>
      </c>
      <c r="F31" s="341" t="s">
        <v>24</v>
      </c>
      <c r="G31" s="341"/>
      <c r="H31" s="341"/>
      <c r="I31" s="341"/>
      <c r="J31" s="341"/>
      <c r="K31" s="345" t="s">
        <v>229</v>
      </c>
      <c r="L31" s="347" t="s">
        <v>25</v>
      </c>
      <c r="N31" s="297"/>
    </row>
    <row r="32" spans="1:14" ht="15" customHeight="1" x14ac:dyDescent="0.25">
      <c r="A32" s="342"/>
      <c r="B32" s="343"/>
      <c r="C32" s="343"/>
      <c r="D32" s="343"/>
      <c r="E32" s="343"/>
      <c r="F32" s="349" t="s">
        <v>43</v>
      </c>
      <c r="G32" s="349"/>
      <c r="H32" s="349"/>
      <c r="I32" s="32" t="s">
        <v>1</v>
      </c>
      <c r="J32" s="31" t="s">
        <v>26</v>
      </c>
      <c r="K32" s="346"/>
      <c r="L32" s="348"/>
      <c r="N32" s="297"/>
    </row>
    <row r="33" spans="1:14" ht="22.5" customHeight="1" x14ac:dyDescent="0.25">
      <c r="A33" s="327"/>
      <c r="B33" s="328"/>
      <c r="C33" s="334"/>
      <c r="D33" s="335"/>
      <c r="E33" s="32"/>
      <c r="F33" s="329"/>
      <c r="G33" s="329"/>
      <c r="H33" s="329"/>
      <c r="I33" s="164"/>
      <c r="J33" s="32"/>
      <c r="K33" s="48"/>
      <c r="L33" s="38"/>
      <c r="N33" s="297"/>
    </row>
    <row r="34" spans="1:14" ht="22.5" customHeight="1" x14ac:dyDescent="0.25">
      <c r="A34" s="327"/>
      <c r="B34" s="328"/>
      <c r="C34" s="334"/>
      <c r="D34" s="335"/>
      <c r="E34" s="32"/>
      <c r="F34" s="329"/>
      <c r="G34" s="329"/>
      <c r="H34" s="329"/>
      <c r="I34" s="164"/>
      <c r="J34" s="32"/>
      <c r="K34" s="48"/>
      <c r="L34" s="38"/>
      <c r="N34" s="297"/>
    </row>
    <row r="35" spans="1:14" ht="22.5" customHeight="1" x14ac:dyDescent="0.25">
      <c r="A35" s="327"/>
      <c r="B35" s="328"/>
      <c r="C35" s="334"/>
      <c r="D35" s="335"/>
      <c r="E35" s="32"/>
      <c r="F35" s="329"/>
      <c r="G35" s="329"/>
      <c r="H35" s="329"/>
      <c r="I35" s="164"/>
      <c r="J35" s="32"/>
      <c r="K35" s="48"/>
      <c r="L35" s="38"/>
      <c r="N35" s="297"/>
    </row>
    <row r="36" spans="1:14" ht="22.5" customHeight="1" x14ac:dyDescent="0.25">
      <c r="A36" s="327"/>
      <c r="B36" s="328"/>
      <c r="C36" s="334"/>
      <c r="D36" s="335"/>
      <c r="E36" s="32"/>
      <c r="F36" s="329"/>
      <c r="G36" s="329"/>
      <c r="H36" s="329"/>
      <c r="I36" s="164"/>
      <c r="J36" s="32"/>
      <c r="K36" s="48"/>
      <c r="L36" s="38"/>
      <c r="N36" s="297"/>
    </row>
    <row r="37" spans="1:14" ht="22.5" customHeight="1" x14ac:dyDescent="0.25">
      <c r="A37" s="327"/>
      <c r="B37" s="328"/>
      <c r="C37" s="334"/>
      <c r="D37" s="335"/>
      <c r="E37" s="32"/>
      <c r="F37" s="329"/>
      <c r="G37" s="329"/>
      <c r="H37" s="329"/>
      <c r="I37" s="164"/>
      <c r="J37" s="32"/>
      <c r="K37" s="48"/>
      <c r="L37" s="38"/>
      <c r="N37" s="297"/>
    </row>
    <row r="38" spans="1:14" ht="22.5" customHeight="1" x14ac:dyDescent="0.25">
      <c r="A38" s="327"/>
      <c r="B38" s="328"/>
      <c r="C38" s="334"/>
      <c r="D38" s="335"/>
      <c r="E38" s="32"/>
      <c r="F38" s="329"/>
      <c r="G38" s="329"/>
      <c r="H38" s="329"/>
      <c r="I38" s="164"/>
      <c r="J38" s="32"/>
      <c r="K38" s="48"/>
      <c r="L38" s="38"/>
      <c r="N38" s="297"/>
    </row>
    <row r="39" spans="1:14" ht="22.5" customHeight="1" x14ac:dyDescent="0.25">
      <c r="A39" s="327"/>
      <c r="B39" s="328"/>
      <c r="C39" s="334"/>
      <c r="D39" s="335"/>
      <c r="E39" s="32"/>
      <c r="F39" s="329"/>
      <c r="G39" s="329"/>
      <c r="H39" s="329"/>
      <c r="I39" s="164"/>
      <c r="J39" s="32"/>
      <c r="K39" s="48"/>
      <c r="L39" s="38"/>
      <c r="N39" s="297"/>
    </row>
    <row r="40" spans="1:14" ht="22.5" customHeight="1" x14ac:dyDescent="0.25">
      <c r="A40" s="327"/>
      <c r="B40" s="328"/>
      <c r="C40" s="334"/>
      <c r="D40" s="335"/>
      <c r="E40" s="32"/>
      <c r="F40" s="350"/>
      <c r="G40" s="350"/>
      <c r="H40" s="350"/>
      <c r="I40" s="164"/>
      <c r="J40" s="32"/>
      <c r="K40" s="48"/>
      <c r="L40" s="38"/>
      <c r="N40" s="297"/>
    </row>
    <row r="41" spans="1:14" ht="22.5" customHeight="1" x14ac:dyDescent="0.25">
      <c r="A41" s="327"/>
      <c r="B41" s="328"/>
      <c r="C41" s="334"/>
      <c r="D41" s="335"/>
      <c r="E41" s="32"/>
      <c r="F41" s="329"/>
      <c r="G41" s="329"/>
      <c r="H41" s="329"/>
      <c r="I41" s="164"/>
      <c r="J41" s="32"/>
      <c r="K41" s="48"/>
      <c r="L41" s="38"/>
      <c r="N41" s="297"/>
    </row>
    <row r="42" spans="1:14" ht="22.5" customHeight="1" x14ac:dyDescent="0.25">
      <c r="A42" s="324"/>
      <c r="B42" s="325"/>
      <c r="C42" s="334"/>
      <c r="D42" s="335"/>
      <c r="E42" s="32"/>
      <c r="F42" s="326"/>
      <c r="G42" s="326"/>
      <c r="H42" s="326"/>
      <c r="I42" s="165"/>
      <c r="J42" s="162"/>
      <c r="K42" s="48"/>
      <c r="L42" s="38"/>
      <c r="N42" s="297"/>
    </row>
    <row r="43" spans="1:14" ht="22.5" customHeight="1" x14ac:dyDescent="0.25">
      <c r="A43" s="324"/>
      <c r="B43" s="325"/>
      <c r="C43" s="334"/>
      <c r="D43" s="335"/>
      <c r="E43" s="32"/>
      <c r="F43" s="326"/>
      <c r="G43" s="326"/>
      <c r="H43" s="326"/>
      <c r="I43" s="165"/>
      <c r="J43" s="162"/>
      <c r="K43" s="48"/>
      <c r="L43" s="38"/>
      <c r="N43" s="297"/>
    </row>
    <row r="44" spans="1:14" ht="22.5" customHeight="1" x14ac:dyDescent="0.25">
      <c r="A44" s="324"/>
      <c r="B44" s="325"/>
      <c r="C44" s="334"/>
      <c r="D44" s="335"/>
      <c r="E44" s="32"/>
      <c r="F44" s="326"/>
      <c r="G44" s="326"/>
      <c r="H44" s="326"/>
      <c r="I44" s="165"/>
      <c r="J44" s="162"/>
      <c r="K44" s="48"/>
      <c r="L44" s="38"/>
      <c r="N44" s="297"/>
    </row>
    <row r="45" spans="1:14" ht="22.5" customHeight="1" x14ac:dyDescent="0.25">
      <c r="A45" s="324"/>
      <c r="B45" s="325"/>
      <c r="C45" s="334"/>
      <c r="D45" s="335"/>
      <c r="E45" s="32"/>
      <c r="F45" s="326"/>
      <c r="G45" s="326"/>
      <c r="H45" s="326"/>
      <c r="I45" s="165"/>
      <c r="J45" s="162"/>
      <c r="K45" s="48"/>
      <c r="L45" s="38"/>
    </row>
    <row r="46" spans="1:14" ht="22.5" customHeight="1" x14ac:dyDescent="0.25">
      <c r="A46" s="324"/>
      <c r="B46" s="325"/>
      <c r="C46" s="334"/>
      <c r="D46" s="335"/>
      <c r="E46" s="32"/>
      <c r="F46" s="326"/>
      <c r="G46" s="326"/>
      <c r="H46" s="326"/>
      <c r="I46" s="165"/>
      <c r="J46" s="162"/>
      <c r="K46" s="48"/>
      <c r="L46" s="38"/>
    </row>
    <row r="47" spans="1:14" ht="22.5" customHeight="1" x14ac:dyDescent="0.25">
      <c r="A47" s="327"/>
      <c r="B47" s="328"/>
      <c r="C47" s="336"/>
      <c r="D47" s="337"/>
      <c r="E47" s="32"/>
      <c r="F47" s="329"/>
      <c r="G47" s="329"/>
      <c r="H47" s="329"/>
      <c r="I47" s="164"/>
      <c r="J47" s="32"/>
      <c r="K47" s="48"/>
      <c r="L47" s="38"/>
    </row>
    <row r="48" spans="1:14" ht="18.75" customHeight="1" x14ac:dyDescent="0.25">
      <c r="A48" s="299" t="s">
        <v>134</v>
      </c>
      <c r="B48" s="21" t="s">
        <v>27</v>
      </c>
      <c r="C48" s="320">
        <f>SUMIF(E33:E47,"寄　　附",C33:D47)</f>
        <v>0</v>
      </c>
      <c r="D48" s="321"/>
      <c r="E48" s="93"/>
      <c r="F48" s="302"/>
      <c r="G48" s="302"/>
      <c r="H48" s="302"/>
      <c r="I48" s="166"/>
      <c r="J48" s="93"/>
      <c r="K48" s="171"/>
      <c r="L48" s="172"/>
      <c r="N48" s="19" t="s">
        <v>203</v>
      </c>
    </row>
    <row r="49" spans="1:14" ht="18.75" customHeight="1" x14ac:dyDescent="0.25">
      <c r="A49" s="299"/>
      <c r="B49" s="22" t="s">
        <v>28</v>
      </c>
      <c r="C49" s="320">
        <f>SUMIF(E33:E47,"その他の収入",C33:D47)</f>
        <v>0</v>
      </c>
      <c r="D49" s="321"/>
      <c r="E49" s="93"/>
      <c r="F49" s="302"/>
      <c r="G49" s="302"/>
      <c r="H49" s="302"/>
      <c r="I49" s="166"/>
      <c r="J49" s="93"/>
      <c r="K49" s="171"/>
      <c r="L49" s="172"/>
      <c r="N49" s="19" t="s">
        <v>203</v>
      </c>
    </row>
    <row r="50" spans="1:14" ht="18.75" customHeight="1" thickBot="1" x14ac:dyDescent="0.3">
      <c r="A50" s="300"/>
      <c r="B50" s="7" t="s">
        <v>2</v>
      </c>
      <c r="C50" s="338">
        <f>SUM(C48:D49)</f>
        <v>0</v>
      </c>
      <c r="D50" s="339"/>
      <c r="E50" s="94"/>
      <c r="F50" s="303"/>
      <c r="G50" s="303"/>
      <c r="H50" s="303"/>
      <c r="I50" s="167"/>
      <c r="J50" s="94"/>
      <c r="K50" s="173"/>
      <c r="L50" s="174"/>
      <c r="N50" s="19" t="s">
        <v>203</v>
      </c>
    </row>
    <row r="51" spans="1:14" ht="18.75" customHeight="1" thickTop="1" x14ac:dyDescent="0.25">
      <c r="A51" s="330" t="s">
        <v>19</v>
      </c>
      <c r="B51" s="23" t="s">
        <v>27</v>
      </c>
      <c r="C51" s="318">
        <f>C19</f>
        <v>0</v>
      </c>
      <c r="D51" s="319"/>
      <c r="E51" s="95"/>
      <c r="F51" s="332"/>
      <c r="G51" s="332"/>
      <c r="H51" s="332"/>
      <c r="I51" s="168"/>
      <c r="J51" s="95"/>
      <c r="K51" s="175"/>
      <c r="L51" s="176"/>
      <c r="N51" s="19" t="s">
        <v>203</v>
      </c>
    </row>
    <row r="52" spans="1:14" ht="18.75" customHeight="1" x14ac:dyDescent="0.25">
      <c r="A52" s="299"/>
      <c r="B52" s="22" t="s">
        <v>28</v>
      </c>
      <c r="C52" s="320">
        <f>C20</f>
        <v>0</v>
      </c>
      <c r="D52" s="321"/>
      <c r="E52" s="93"/>
      <c r="F52" s="302"/>
      <c r="G52" s="302"/>
      <c r="H52" s="302"/>
      <c r="I52" s="166"/>
      <c r="J52" s="93"/>
      <c r="K52" s="171"/>
      <c r="L52" s="172"/>
      <c r="N52" s="19" t="s">
        <v>203</v>
      </c>
    </row>
    <row r="53" spans="1:14" ht="18.75" customHeight="1" thickBot="1" x14ac:dyDescent="0.3">
      <c r="A53" s="331"/>
      <c r="B53" s="8" t="s">
        <v>2</v>
      </c>
      <c r="C53" s="338">
        <f>SUM(C51:D52)</f>
        <v>0</v>
      </c>
      <c r="D53" s="339"/>
      <c r="E53" s="96"/>
      <c r="F53" s="333"/>
      <c r="G53" s="333"/>
      <c r="H53" s="333"/>
      <c r="I53" s="169"/>
      <c r="J53" s="96"/>
      <c r="K53" s="177"/>
      <c r="L53" s="178"/>
      <c r="N53" s="19" t="s">
        <v>203</v>
      </c>
    </row>
    <row r="54" spans="1:14" ht="18.75" customHeight="1" thickTop="1" x14ac:dyDescent="0.25">
      <c r="A54" s="298" t="s">
        <v>20</v>
      </c>
      <c r="B54" s="24" t="s">
        <v>27</v>
      </c>
      <c r="C54" s="318">
        <f>C48+C51</f>
        <v>0</v>
      </c>
      <c r="D54" s="319"/>
      <c r="E54" s="97"/>
      <c r="F54" s="301"/>
      <c r="G54" s="301"/>
      <c r="H54" s="301"/>
      <c r="I54" s="170"/>
      <c r="J54" s="97"/>
      <c r="K54" s="179"/>
      <c r="L54" s="180"/>
      <c r="N54" s="19" t="s">
        <v>203</v>
      </c>
    </row>
    <row r="55" spans="1:14" ht="18.75" customHeight="1" x14ac:dyDescent="0.25">
      <c r="A55" s="299"/>
      <c r="B55" s="22" t="s">
        <v>28</v>
      </c>
      <c r="C55" s="320">
        <f>C49+C52</f>
        <v>0</v>
      </c>
      <c r="D55" s="321"/>
      <c r="E55" s="93"/>
      <c r="F55" s="302"/>
      <c r="G55" s="302"/>
      <c r="H55" s="302"/>
      <c r="I55" s="166"/>
      <c r="J55" s="93"/>
      <c r="K55" s="171"/>
      <c r="L55" s="172"/>
      <c r="N55" s="19" t="s">
        <v>203</v>
      </c>
    </row>
    <row r="56" spans="1:14" ht="18.75" customHeight="1" thickBot="1" x14ac:dyDescent="0.3">
      <c r="A56" s="300"/>
      <c r="B56" s="25" t="s">
        <v>29</v>
      </c>
      <c r="C56" s="322">
        <f>SUM(C54:D55)</f>
        <v>0</v>
      </c>
      <c r="D56" s="323"/>
      <c r="E56" s="94"/>
      <c r="F56" s="303"/>
      <c r="G56" s="303"/>
      <c r="H56" s="303"/>
      <c r="I56" s="167"/>
      <c r="J56" s="94"/>
      <c r="K56" s="173"/>
      <c r="L56" s="174"/>
      <c r="N56" s="19" t="s">
        <v>203</v>
      </c>
    </row>
    <row r="57" spans="1:14" ht="18.75" customHeight="1" x14ac:dyDescent="0.25">
      <c r="A57" s="304" t="s">
        <v>30</v>
      </c>
      <c r="B57" s="305"/>
      <c r="C57" s="308" t="s">
        <v>204</v>
      </c>
      <c r="D57" s="308"/>
      <c r="E57" s="310">
        <f>K57+K58</f>
        <v>0</v>
      </c>
      <c r="F57" s="311"/>
      <c r="G57" s="314" t="s">
        <v>13</v>
      </c>
      <c r="H57" s="316" t="s">
        <v>219</v>
      </c>
      <c r="I57" s="316"/>
      <c r="J57" s="316"/>
      <c r="K57" s="45"/>
      <c r="L57" s="60" t="s">
        <v>13</v>
      </c>
    </row>
    <row r="58" spans="1:14" ht="18.75" customHeight="1" thickBot="1" x14ac:dyDescent="0.3">
      <c r="A58" s="306"/>
      <c r="B58" s="307"/>
      <c r="C58" s="309"/>
      <c r="D58" s="309"/>
      <c r="E58" s="312"/>
      <c r="F58" s="313"/>
      <c r="G58" s="315"/>
      <c r="H58" s="317" t="s">
        <v>221</v>
      </c>
      <c r="I58" s="317"/>
      <c r="J58" s="317"/>
      <c r="K58" s="46"/>
      <c r="L58" s="61" t="s">
        <v>13</v>
      </c>
    </row>
    <row r="59" spans="1:14" ht="18" customHeight="1" thickBot="1" x14ac:dyDescent="0.3">
      <c r="A59" s="133" t="s">
        <v>88</v>
      </c>
      <c r="B59" s="3" t="s">
        <v>23</v>
      </c>
      <c r="C59" s="4"/>
      <c r="D59" s="4"/>
      <c r="E59" s="44"/>
      <c r="F59" s="44"/>
      <c r="G59" s="4" t="s">
        <v>157</v>
      </c>
      <c r="H59" s="4"/>
      <c r="I59" s="4"/>
      <c r="J59" s="4"/>
      <c r="L59" s="134" t="s">
        <v>89</v>
      </c>
      <c r="N59" s="297" t="s">
        <v>50</v>
      </c>
    </row>
    <row r="60" spans="1:14" ht="15" customHeight="1" x14ac:dyDescent="0.25">
      <c r="A60" s="340" t="s">
        <v>41</v>
      </c>
      <c r="B60" s="341"/>
      <c r="C60" s="344" t="s">
        <v>99</v>
      </c>
      <c r="D60" s="341"/>
      <c r="E60" s="341" t="s">
        <v>42</v>
      </c>
      <c r="F60" s="341" t="s">
        <v>24</v>
      </c>
      <c r="G60" s="341"/>
      <c r="H60" s="341"/>
      <c r="I60" s="341"/>
      <c r="J60" s="341"/>
      <c r="K60" s="345" t="s">
        <v>229</v>
      </c>
      <c r="L60" s="347" t="s">
        <v>25</v>
      </c>
      <c r="N60" s="297"/>
    </row>
    <row r="61" spans="1:14" ht="15" customHeight="1" x14ac:dyDescent="0.25">
      <c r="A61" s="342"/>
      <c r="B61" s="343"/>
      <c r="C61" s="343"/>
      <c r="D61" s="343"/>
      <c r="E61" s="343"/>
      <c r="F61" s="349" t="s">
        <v>43</v>
      </c>
      <c r="G61" s="349"/>
      <c r="H61" s="349"/>
      <c r="I61" s="32" t="s">
        <v>1</v>
      </c>
      <c r="J61" s="31" t="s">
        <v>26</v>
      </c>
      <c r="K61" s="346"/>
      <c r="L61" s="348"/>
      <c r="N61" s="297"/>
    </row>
    <row r="62" spans="1:14" ht="22.5" customHeight="1" x14ac:dyDescent="0.25">
      <c r="A62" s="327"/>
      <c r="B62" s="328"/>
      <c r="C62" s="334"/>
      <c r="D62" s="335"/>
      <c r="E62" s="32"/>
      <c r="F62" s="329"/>
      <c r="G62" s="329"/>
      <c r="H62" s="329"/>
      <c r="I62" s="164"/>
      <c r="J62" s="32"/>
      <c r="K62" s="48"/>
      <c r="L62" s="38"/>
      <c r="N62" s="297"/>
    </row>
    <row r="63" spans="1:14" ht="22.5" customHeight="1" x14ac:dyDescent="0.25">
      <c r="A63" s="327"/>
      <c r="B63" s="328"/>
      <c r="C63" s="334"/>
      <c r="D63" s="335"/>
      <c r="E63" s="32"/>
      <c r="F63" s="329"/>
      <c r="G63" s="329"/>
      <c r="H63" s="329"/>
      <c r="I63" s="164"/>
      <c r="J63" s="32"/>
      <c r="K63" s="48"/>
      <c r="L63" s="38"/>
      <c r="N63" s="297"/>
    </row>
    <row r="64" spans="1:14" ht="22.5" customHeight="1" x14ac:dyDescent="0.25">
      <c r="A64" s="327"/>
      <c r="B64" s="328"/>
      <c r="C64" s="334"/>
      <c r="D64" s="335"/>
      <c r="E64" s="32"/>
      <c r="F64" s="329"/>
      <c r="G64" s="329"/>
      <c r="H64" s="329"/>
      <c r="I64" s="164"/>
      <c r="J64" s="32"/>
      <c r="K64" s="48"/>
      <c r="L64" s="38"/>
      <c r="N64" s="297"/>
    </row>
    <row r="65" spans="1:14" ht="22.5" customHeight="1" x14ac:dyDescent="0.25">
      <c r="A65" s="327"/>
      <c r="B65" s="328"/>
      <c r="C65" s="334"/>
      <c r="D65" s="335"/>
      <c r="E65" s="32"/>
      <c r="F65" s="329"/>
      <c r="G65" s="329"/>
      <c r="H65" s="329"/>
      <c r="I65" s="164"/>
      <c r="J65" s="32"/>
      <c r="K65" s="48"/>
      <c r="L65" s="38"/>
      <c r="N65" s="297"/>
    </row>
    <row r="66" spans="1:14" ht="22.5" customHeight="1" x14ac:dyDescent="0.25">
      <c r="A66" s="327"/>
      <c r="B66" s="328"/>
      <c r="C66" s="334"/>
      <c r="D66" s="335"/>
      <c r="E66" s="32"/>
      <c r="F66" s="329"/>
      <c r="G66" s="329"/>
      <c r="H66" s="329"/>
      <c r="I66" s="164"/>
      <c r="J66" s="32"/>
      <c r="K66" s="48"/>
      <c r="L66" s="38"/>
      <c r="N66" s="297"/>
    </row>
    <row r="67" spans="1:14" ht="22.5" customHeight="1" x14ac:dyDescent="0.25">
      <c r="A67" s="327"/>
      <c r="B67" s="328"/>
      <c r="C67" s="334"/>
      <c r="D67" s="335"/>
      <c r="E67" s="32"/>
      <c r="F67" s="329"/>
      <c r="G67" s="329"/>
      <c r="H67" s="329"/>
      <c r="I67" s="164"/>
      <c r="J67" s="32"/>
      <c r="K67" s="48"/>
      <c r="L67" s="38"/>
      <c r="N67" s="297"/>
    </row>
    <row r="68" spans="1:14" ht="22.5" customHeight="1" x14ac:dyDescent="0.25">
      <c r="A68" s="327"/>
      <c r="B68" s="328"/>
      <c r="C68" s="334"/>
      <c r="D68" s="335"/>
      <c r="E68" s="32"/>
      <c r="F68" s="329"/>
      <c r="G68" s="329"/>
      <c r="H68" s="329"/>
      <c r="I68" s="164"/>
      <c r="J68" s="32"/>
      <c r="K68" s="48"/>
      <c r="L68" s="38"/>
      <c r="N68" s="297"/>
    </row>
    <row r="69" spans="1:14" ht="22.5" customHeight="1" x14ac:dyDescent="0.25">
      <c r="A69" s="327"/>
      <c r="B69" s="328"/>
      <c r="C69" s="334"/>
      <c r="D69" s="335"/>
      <c r="E69" s="32"/>
      <c r="F69" s="350"/>
      <c r="G69" s="350"/>
      <c r="H69" s="350"/>
      <c r="I69" s="164"/>
      <c r="J69" s="32"/>
      <c r="K69" s="48"/>
      <c r="L69" s="38"/>
      <c r="N69" s="297"/>
    </row>
    <row r="70" spans="1:14" ht="22.5" customHeight="1" x14ac:dyDescent="0.25">
      <c r="A70" s="327"/>
      <c r="B70" s="328"/>
      <c r="C70" s="334"/>
      <c r="D70" s="335"/>
      <c r="E70" s="32"/>
      <c r="F70" s="329"/>
      <c r="G70" s="329"/>
      <c r="H70" s="329"/>
      <c r="I70" s="164"/>
      <c r="J70" s="32"/>
      <c r="K70" s="48"/>
      <c r="L70" s="38"/>
      <c r="N70" s="297"/>
    </row>
    <row r="71" spans="1:14" ht="22.5" customHeight="1" x14ac:dyDescent="0.25">
      <c r="A71" s="324"/>
      <c r="B71" s="325"/>
      <c r="C71" s="334"/>
      <c r="D71" s="335"/>
      <c r="E71" s="32"/>
      <c r="F71" s="326"/>
      <c r="G71" s="326"/>
      <c r="H71" s="326"/>
      <c r="I71" s="165"/>
      <c r="J71" s="162"/>
      <c r="K71" s="48"/>
      <c r="L71" s="38"/>
      <c r="N71" s="297"/>
    </row>
    <row r="72" spans="1:14" ht="22.5" customHeight="1" x14ac:dyDescent="0.25">
      <c r="A72" s="324"/>
      <c r="B72" s="325"/>
      <c r="C72" s="334"/>
      <c r="D72" s="335"/>
      <c r="E72" s="32"/>
      <c r="F72" s="326"/>
      <c r="G72" s="326"/>
      <c r="H72" s="326"/>
      <c r="I72" s="165"/>
      <c r="J72" s="162"/>
      <c r="K72" s="48"/>
      <c r="L72" s="38"/>
      <c r="N72" s="297"/>
    </row>
    <row r="73" spans="1:14" ht="22.5" customHeight="1" x14ac:dyDescent="0.25">
      <c r="A73" s="324"/>
      <c r="B73" s="325"/>
      <c r="C73" s="334"/>
      <c r="D73" s="335"/>
      <c r="E73" s="32"/>
      <c r="F73" s="326"/>
      <c r="G73" s="326"/>
      <c r="H73" s="326"/>
      <c r="I73" s="165"/>
      <c r="J73" s="162"/>
      <c r="K73" s="48"/>
      <c r="L73" s="38"/>
      <c r="N73" s="297"/>
    </row>
    <row r="74" spans="1:14" ht="22.5" customHeight="1" x14ac:dyDescent="0.25">
      <c r="A74" s="324"/>
      <c r="B74" s="325"/>
      <c r="C74" s="334"/>
      <c r="D74" s="335"/>
      <c r="E74" s="32"/>
      <c r="F74" s="326"/>
      <c r="G74" s="326"/>
      <c r="H74" s="326"/>
      <c r="I74" s="165"/>
      <c r="J74" s="162"/>
      <c r="K74" s="48"/>
      <c r="L74" s="38"/>
    </row>
    <row r="75" spans="1:14" ht="22.5" customHeight="1" x14ac:dyDescent="0.25">
      <c r="A75" s="324"/>
      <c r="B75" s="325"/>
      <c r="C75" s="334"/>
      <c r="D75" s="335"/>
      <c r="E75" s="32"/>
      <c r="F75" s="326"/>
      <c r="G75" s="326"/>
      <c r="H75" s="326"/>
      <c r="I75" s="165"/>
      <c r="J75" s="162"/>
      <c r="K75" s="48"/>
      <c r="L75" s="38"/>
    </row>
    <row r="76" spans="1:14" ht="22.5" customHeight="1" x14ac:dyDescent="0.25">
      <c r="A76" s="327"/>
      <c r="B76" s="328"/>
      <c r="C76" s="334"/>
      <c r="D76" s="335"/>
      <c r="E76" s="32"/>
      <c r="F76" s="329"/>
      <c r="G76" s="329"/>
      <c r="H76" s="329"/>
      <c r="I76" s="164"/>
      <c r="J76" s="32"/>
      <c r="K76" s="48"/>
      <c r="L76" s="38"/>
    </row>
    <row r="77" spans="1:14" ht="18.75" customHeight="1" x14ac:dyDescent="0.25">
      <c r="A77" s="299" t="s">
        <v>134</v>
      </c>
      <c r="B77" s="21" t="s">
        <v>27</v>
      </c>
      <c r="C77" s="320">
        <f>SUMIF(E62:E76,"寄　　附",C62:D76)</f>
        <v>0</v>
      </c>
      <c r="D77" s="321"/>
      <c r="E77" s="93"/>
      <c r="F77" s="302"/>
      <c r="G77" s="302"/>
      <c r="H77" s="302"/>
      <c r="I77" s="166"/>
      <c r="J77" s="93"/>
      <c r="K77" s="171"/>
      <c r="L77" s="172"/>
      <c r="N77" s="19" t="s">
        <v>203</v>
      </c>
    </row>
    <row r="78" spans="1:14" ht="18.75" customHeight="1" x14ac:dyDescent="0.25">
      <c r="A78" s="299"/>
      <c r="B78" s="22" t="s">
        <v>28</v>
      </c>
      <c r="C78" s="320">
        <f>SUMIF(E62:E76,"その他の収入",C62:D76)</f>
        <v>0</v>
      </c>
      <c r="D78" s="321"/>
      <c r="E78" s="93"/>
      <c r="F78" s="302"/>
      <c r="G78" s="302"/>
      <c r="H78" s="302"/>
      <c r="I78" s="166"/>
      <c r="J78" s="93"/>
      <c r="K78" s="171"/>
      <c r="L78" s="172"/>
      <c r="N78" s="19" t="s">
        <v>203</v>
      </c>
    </row>
    <row r="79" spans="1:14" ht="18.75" customHeight="1" thickBot="1" x14ac:dyDescent="0.3">
      <c r="A79" s="300"/>
      <c r="B79" s="7" t="s">
        <v>2</v>
      </c>
      <c r="C79" s="338">
        <f>SUM(C77:D78)</f>
        <v>0</v>
      </c>
      <c r="D79" s="339"/>
      <c r="E79" s="94"/>
      <c r="F79" s="303"/>
      <c r="G79" s="303"/>
      <c r="H79" s="303"/>
      <c r="I79" s="167"/>
      <c r="J79" s="94"/>
      <c r="K79" s="173"/>
      <c r="L79" s="174"/>
      <c r="N79" s="19" t="s">
        <v>203</v>
      </c>
    </row>
    <row r="80" spans="1:14" ht="18.75" customHeight="1" thickTop="1" x14ac:dyDescent="0.25">
      <c r="A80" s="330" t="s">
        <v>19</v>
      </c>
      <c r="B80" s="23" t="s">
        <v>27</v>
      </c>
      <c r="C80" s="318">
        <f>C54</f>
        <v>0</v>
      </c>
      <c r="D80" s="319"/>
      <c r="E80" s="95"/>
      <c r="F80" s="332"/>
      <c r="G80" s="332"/>
      <c r="H80" s="332"/>
      <c r="I80" s="168"/>
      <c r="J80" s="95"/>
      <c r="K80" s="175"/>
      <c r="L80" s="176"/>
      <c r="N80" s="19" t="s">
        <v>203</v>
      </c>
    </row>
    <row r="81" spans="1:14" ht="18.75" customHeight="1" x14ac:dyDescent="0.25">
      <c r="A81" s="299"/>
      <c r="B81" s="22" t="s">
        <v>28</v>
      </c>
      <c r="C81" s="320">
        <f>C55</f>
        <v>0</v>
      </c>
      <c r="D81" s="321"/>
      <c r="E81" s="93"/>
      <c r="F81" s="302"/>
      <c r="G81" s="302"/>
      <c r="H81" s="302"/>
      <c r="I81" s="166"/>
      <c r="J81" s="93"/>
      <c r="K81" s="171"/>
      <c r="L81" s="172"/>
      <c r="N81" s="19" t="s">
        <v>203</v>
      </c>
    </row>
    <row r="82" spans="1:14" ht="18.75" customHeight="1" thickBot="1" x14ac:dyDescent="0.3">
      <c r="A82" s="331"/>
      <c r="B82" s="8" t="s">
        <v>2</v>
      </c>
      <c r="C82" s="338">
        <f>SUM(C80:D81)</f>
        <v>0</v>
      </c>
      <c r="D82" s="339"/>
      <c r="E82" s="96"/>
      <c r="F82" s="333"/>
      <c r="G82" s="333"/>
      <c r="H82" s="333"/>
      <c r="I82" s="169"/>
      <c r="J82" s="96"/>
      <c r="K82" s="177"/>
      <c r="L82" s="178"/>
      <c r="N82" s="19" t="s">
        <v>203</v>
      </c>
    </row>
    <row r="83" spans="1:14" ht="18.75" customHeight="1" thickTop="1" x14ac:dyDescent="0.25">
      <c r="A83" s="298" t="s">
        <v>20</v>
      </c>
      <c r="B83" s="24" t="s">
        <v>27</v>
      </c>
      <c r="C83" s="318">
        <f>C77+C80</f>
        <v>0</v>
      </c>
      <c r="D83" s="319"/>
      <c r="E83" s="97"/>
      <c r="F83" s="301"/>
      <c r="G83" s="301"/>
      <c r="H83" s="301"/>
      <c r="I83" s="170"/>
      <c r="J83" s="97"/>
      <c r="K83" s="179"/>
      <c r="L83" s="180"/>
      <c r="N83" s="19" t="s">
        <v>203</v>
      </c>
    </row>
    <row r="84" spans="1:14" ht="18.75" customHeight="1" x14ac:dyDescent="0.25">
      <c r="A84" s="299"/>
      <c r="B84" s="22" t="s">
        <v>28</v>
      </c>
      <c r="C84" s="320">
        <f>C78+C81</f>
        <v>0</v>
      </c>
      <c r="D84" s="321"/>
      <c r="E84" s="93"/>
      <c r="F84" s="302"/>
      <c r="G84" s="302"/>
      <c r="H84" s="302"/>
      <c r="I84" s="166"/>
      <c r="J84" s="93"/>
      <c r="K84" s="171"/>
      <c r="L84" s="172"/>
      <c r="N84" s="19" t="s">
        <v>203</v>
      </c>
    </row>
    <row r="85" spans="1:14" ht="18.75" customHeight="1" thickBot="1" x14ac:dyDescent="0.3">
      <c r="A85" s="300"/>
      <c r="B85" s="25" t="s">
        <v>29</v>
      </c>
      <c r="C85" s="322">
        <f>SUM(C83:D84)</f>
        <v>0</v>
      </c>
      <c r="D85" s="323"/>
      <c r="E85" s="94"/>
      <c r="F85" s="303"/>
      <c r="G85" s="303"/>
      <c r="H85" s="303"/>
      <c r="I85" s="167"/>
      <c r="J85" s="94"/>
      <c r="K85" s="173"/>
      <c r="L85" s="174"/>
      <c r="N85" s="19" t="s">
        <v>203</v>
      </c>
    </row>
    <row r="86" spans="1:14" ht="18.75" customHeight="1" x14ac:dyDescent="0.25">
      <c r="A86" s="304" t="s">
        <v>30</v>
      </c>
      <c r="B86" s="305"/>
      <c r="C86" s="308" t="s">
        <v>204</v>
      </c>
      <c r="D86" s="305"/>
      <c r="E86" s="310">
        <f>K86+K87</f>
        <v>0</v>
      </c>
      <c r="F86" s="311"/>
      <c r="G86" s="314" t="s">
        <v>13</v>
      </c>
      <c r="H86" s="316" t="s">
        <v>222</v>
      </c>
      <c r="I86" s="316"/>
      <c r="J86" s="316"/>
      <c r="K86" s="45"/>
      <c r="L86" s="60" t="s">
        <v>13</v>
      </c>
    </row>
    <row r="87" spans="1:14" ht="18.75" customHeight="1" thickBot="1" x14ac:dyDescent="0.3">
      <c r="A87" s="306"/>
      <c r="B87" s="307"/>
      <c r="C87" s="307"/>
      <c r="D87" s="307"/>
      <c r="E87" s="312"/>
      <c r="F87" s="313"/>
      <c r="G87" s="315"/>
      <c r="H87" s="317" t="s">
        <v>221</v>
      </c>
      <c r="I87" s="317"/>
      <c r="J87" s="317"/>
      <c r="K87" s="46"/>
      <c r="L87" s="61" t="s">
        <v>13</v>
      </c>
    </row>
    <row r="88" spans="1:14" ht="18" customHeight="1" thickBot="1" x14ac:dyDescent="0.3">
      <c r="A88" s="133" t="s">
        <v>88</v>
      </c>
      <c r="B88" s="3" t="s">
        <v>23</v>
      </c>
      <c r="C88" s="4"/>
      <c r="D88" s="4"/>
      <c r="E88" s="44"/>
      <c r="F88" s="44"/>
      <c r="G88" s="4" t="s">
        <v>158</v>
      </c>
      <c r="H88" s="4"/>
      <c r="I88" s="4"/>
      <c r="J88" s="4"/>
      <c r="L88" s="134" t="s">
        <v>89</v>
      </c>
      <c r="N88" s="297" t="s">
        <v>51</v>
      </c>
    </row>
    <row r="89" spans="1:14" ht="15" customHeight="1" x14ac:dyDescent="0.25">
      <c r="A89" s="340" t="s">
        <v>41</v>
      </c>
      <c r="B89" s="341"/>
      <c r="C89" s="344" t="s">
        <v>99</v>
      </c>
      <c r="D89" s="341"/>
      <c r="E89" s="341" t="s">
        <v>42</v>
      </c>
      <c r="F89" s="341" t="s">
        <v>24</v>
      </c>
      <c r="G89" s="341"/>
      <c r="H89" s="341"/>
      <c r="I89" s="341"/>
      <c r="J89" s="341"/>
      <c r="K89" s="345" t="s">
        <v>229</v>
      </c>
      <c r="L89" s="347" t="s">
        <v>25</v>
      </c>
      <c r="N89" s="297"/>
    </row>
    <row r="90" spans="1:14" ht="15" customHeight="1" x14ac:dyDescent="0.25">
      <c r="A90" s="342"/>
      <c r="B90" s="343"/>
      <c r="C90" s="343"/>
      <c r="D90" s="343"/>
      <c r="E90" s="343"/>
      <c r="F90" s="349" t="s">
        <v>43</v>
      </c>
      <c r="G90" s="349"/>
      <c r="H90" s="349"/>
      <c r="I90" s="32" t="s">
        <v>1</v>
      </c>
      <c r="J90" s="31" t="s">
        <v>26</v>
      </c>
      <c r="K90" s="346"/>
      <c r="L90" s="348"/>
      <c r="N90" s="297"/>
    </row>
    <row r="91" spans="1:14" ht="22.5" customHeight="1" x14ac:dyDescent="0.25">
      <c r="A91" s="327"/>
      <c r="B91" s="328"/>
      <c r="C91" s="334"/>
      <c r="D91" s="335"/>
      <c r="E91" s="32"/>
      <c r="F91" s="329"/>
      <c r="G91" s="329"/>
      <c r="H91" s="329"/>
      <c r="I91" s="164"/>
      <c r="J91" s="32"/>
      <c r="K91" s="48"/>
      <c r="L91" s="38"/>
      <c r="N91" s="297"/>
    </row>
    <row r="92" spans="1:14" ht="22.5" customHeight="1" x14ac:dyDescent="0.25">
      <c r="A92" s="327"/>
      <c r="B92" s="328"/>
      <c r="C92" s="334"/>
      <c r="D92" s="335"/>
      <c r="E92" s="32"/>
      <c r="F92" s="329"/>
      <c r="G92" s="329"/>
      <c r="H92" s="329"/>
      <c r="I92" s="164"/>
      <c r="J92" s="32"/>
      <c r="K92" s="48"/>
      <c r="L92" s="38"/>
      <c r="N92" s="297"/>
    </row>
    <row r="93" spans="1:14" ht="22.5" customHeight="1" x14ac:dyDescent="0.25">
      <c r="A93" s="327"/>
      <c r="B93" s="328"/>
      <c r="C93" s="334"/>
      <c r="D93" s="335"/>
      <c r="E93" s="32"/>
      <c r="F93" s="329"/>
      <c r="G93" s="329"/>
      <c r="H93" s="329"/>
      <c r="I93" s="164"/>
      <c r="J93" s="32"/>
      <c r="K93" s="48"/>
      <c r="L93" s="38"/>
      <c r="N93" s="297"/>
    </row>
    <row r="94" spans="1:14" ht="22.5" customHeight="1" x14ac:dyDescent="0.25">
      <c r="A94" s="327"/>
      <c r="B94" s="328"/>
      <c r="C94" s="334"/>
      <c r="D94" s="335"/>
      <c r="E94" s="32"/>
      <c r="F94" s="329"/>
      <c r="G94" s="329"/>
      <c r="H94" s="329"/>
      <c r="I94" s="164"/>
      <c r="J94" s="32"/>
      <c r="K94" s="48"/>
      <c r="L94" s="38"/>
      <c r="N94" s="297"/>
    </row>
    <row r="95" spans="1:14" ht="22.5" customHeight="1" x14ac:dyDescent="0.25">
      <c r="A95" s="327"/>
      <c r="B95" s="328"/>
      <c r="C95" s="334"/>
      <c r="D95" s="335"/>
      <c r="E95" s="32"/>
      <c r="F95" s="329"/>
      <c r="G95" s="329"/>
      <c r="H95" s="329"/>
      <c r="I95" s="164"/>
      <c r="J95" s="32"/>
      <c r="K95" s="48"/>
      <c r="L95" s="38"/>
      <c r="N95" s="297"/>
    </row>
    <row r="96" spans="1:14" ht="22.5" customHeight="1" x14ac:dyDescent="0.25">
      <c r="A96" s="327"/>
      <c r="B96" s="328"/>
      <c r="C96" s="334"/>
      <c r="D96" s="335"/>
      <c r="E96" s="32"/>
      <c r="F96" s="329"/>
      <c r="G96" s="329"/>
      <c r="H96" s="329"/>
      <c r="I96" s="164"/>
      <c r="J96" s="32"/>
      <c r="K96" s="48"/>
      <c r="L96" s="38"/>
      <c r="N96" s="297"/>
    </row>
    <row r="97" spans="1:14" ht="22.5" customHeight="1" x14ac:dyDescent="0.25">
      <c r="A97" s="327"/>
      <c r="B97" s="328"/>
      <c r="C97" s="334"/>
      <c r="D97" s="335"/>
      <c r="E97" s="32"/>
      <c r="F97" s="329"/>
      <c r="G97" s="329"/>
      <c r="H97" s="329"/>
      <c r="I97" s="164"/>
      <c r="J97" s="32"/>
      <c r="K97" s="48"/>
      <c r="L97" s="38"/>
      <c r="N97" s="297"/>
    </row>
    <row r="98" spans="1:14" ht="22.5" customHeight="1" x14ac:dyDescent="0.25">
      <c r="A98" s="327"/>
      <c r="B98" s="328"/>
      <c r="C98" s="334"/>
      <c r="D98" s="335"/>
      <c r="E98" s="32"/>
      <c r="F98" s="350"/>
      <c r="G98" s="350"/>
      <c r="H98" s="350"/>
      <c r="I98" s="164"/>
      <c r="J98" s="32"/>
      <c r="K98" s="48"/>
      <c r="L98" s="38"/>
      <c r="N98" s="297"/>
    </row>
    <row r="99" spans="1:14" ht="22.5" customHeight="1" x14ac:dyDescent="0.25">
      <c r="A99" s="327"/>
      <c r="B99" s="328"/>
      <c r="C99" s="334"/>
      <c r="D99" s="335"/>
      <c r="E99" s="32"/>
      <c r="F99" s="329"/>
      <c r="G99" s="329"/>
      <c r="H99" s="329"/>
      <c r="I99" s="164"/>
      <c r="J99" s="32"/>
      <c r="K99" s="48"/>
      <c r="L99" s="38"/>
      <c r="N99" s="297"/>
    </row>
    <row r="100" spans="1:14" ht="22.5" customHeight="1" x14ac:dyDescent="0.25">
      <c r="A100" s="324"/>
      <c r="B100" s="325"/>
      <c r="C100" s="334"/>
      <c r="D100" s="335"/>
      <c r="E100" s="32"/>
      <c r="F100" s="326"/>
      <c r="G100" s="326"/>
      <c r="H100" s="326"/>
      <c r="I100" s="165"/>
      <c r="J100" s="162"/>
      <c r="K100" s="48"/>
      <c r="L100" s="38"/>
      <c r="N100" s="297"/>
    </row>
    <row r="101" spans="1:14" ht="22.5" customHeight="1" x14ac:dyDescent="0.25">
      <c r="A101" s="324"/>
      <c r="B101" s="325"/>
      <c r="C101" s="334"/>
      <c r="D101" s="335"/>
      <c r="E101" s="32"/>
      <c r="F101" s="326"/>
      <c r="G101" s="326"/>
      <c r="H101" s="326"/>
      <c r="I101" s="165"/>
      <c r="J101" s="162"/>
      <c r="K101" s="48"/>
      <c r="L101" s="38"/>
      <c r="N101" s="297"/>
    </row>
    <row r="102" spans="1:14" ht="22.5" customHeight="1" x14ac:dyDescent="0.25">
      <c r="A102" s="324"/>
      <c r="B102" s="325"/>
      <c r="C102" s="334"/>
      <c r="D102" s="335"/>
      <c r="E102" s="32"/>
      <c r="F102" s="326"/>
      <c r="G102" s="326"/>
      <c r="H102" s="326"/>
      <c r="I102" s="165"/>
      <c r="J102" s="162"/>
      <c r="K102" s="48"/>
      <c r="L102" s="38"/>
      <c r="N102" s="297"/>
    </row>
    <row r="103" spans="1:14" ht="22.5" customHeight="1" x14ac:dyDescent="0.25">
      <c r="A103" s="324"/>
      <c r="B103" s="325"/>
      <c r="C103" s="334"/>
      <c r="D103" s="335"/>
      <c r="E103" s="32"/>
      <c r="F103" s="326"/>
      <c r="G103" s="326"/>
      <c r="H103" s="326"/>
      <c r="I103" s="165"/>
      <c r="J103" s="162"/>
      <c r="K103" s="48"/>
      <c r="L103" s="38"/>
    </row>
    <row r="104" spans="1:14" ht="22.5" customHeight="1" x14ac:dyDescent="0.25">
      <c r="A104" s="324"/>
      <c r="B104" s="325"/>
      <c r="C104" s="334"/>
      <c r="D104" s="335"/>
      <c r="E104" s="32"/>
      <c r="F104" s="326"/>
      <c r="G104" s="326"/>
      <c r="H104" s="326"/>
      <c r="I104" s="165"/>
      <c r="J104" s="162"/>
      <c r="K104" s="48"/>
      <c r="L104" s="38"/>
    </row>
    <row r="105" spans="1:14" ht="22.5" customHeight="1" x14ac:dyDescent="0.25">
      <c r="A105" s="327"/>
      <c r="B105" s="328"/>
      <c r="C105" s="336"/>
      <c r="D105" s="337"/>
      <c r="E105" s="32"/>
      <c r="F105" s="329"/>
      <c r="G105" s="329"/>
      <c r="H105" s="329"/>
      <c r="I105" s="164"/>
      <c r="J105" s="32"/>
      <c r="K105" s="48"/>
      <c r="L105" s="38"/>
    </row>
    <row r="106" spans="1:14" ht="18.75" customHeight="1" x14ac:dyDescent="0.25">
      <c r="A106" s="299" t="s">
        <v>134</v>
      </c>
      <c r="B106" s="21" t="s">
        <v>27</v>
      </c>
      <c r="C106" s="320">
        <f>SUMIF(E91:E105,"寄　　附",C91:D105)</f>
        <v>0</v>
      </c>
      <c r="D106" s="321"/>
      <c r="E106" s="93"/>
      <c r="F106" s="302"/>
      <c r="G106" s="302"/>
      <c r="H106" s="302"/>
      <c r="I106" s="166"/>
      <c r="J106" s="93"/>
      <c r="K106" s="171"/>
      <c r="L106" s="172"/>
      <c r="N106" s="19" t="s">
        <v>203</v>
      </c>
    </row>
    <row r="107" spans="1:14" ht="18.75" customHeight="1" x14ac:dyDescent="0.25">
      <c r="A107" s="299"/>
      <c r="B107" s="22" t="s">
        <v>28</v>
      </c>
      <c r="C107" s="320">
        <f>SUMIF(E91:E105,"その他の収入",C91:D105)</f>
        <v>0</v>
      </c>
      <c r="D107" s="321"/>
      <c r="E107" s="93"/>
      <c r="F107" s="302"/>
      <c r="G107" s="302"/>
      <c r="H107" s="302"/>
      <c r="I107" s="166"/>
      <c r="J107" s="93"/>
      <c r="K107" s="171"/>
      <c r="L107" s="172"/>
      <c r="N107" s="19" t="s">
        <v>203</v>
      </c>
    </row>
    <row r="108" spans="1:14" ht="18.75" customHeight="1" thickBot="1" x14ac:dyDescent="0.3">
      <c r="A108" s="300"/>
      <c r="B108" s="7" t="s">
        <v>2</v>
      </c>
      <c r="C108" s="338">
        <f>SUM(C106:D107)</f>
        <v>0</v>
      </c>
      <c r="D108" s="339"/>
      <c r="E108" s="94"/>
      <c r="F108" s="303"/>
      <c r="G108" s="303"/>
      <c r="H108" s="303"/>
      <c r="I108" s="167"/>
      <c r="J108" s="94"/>
      <c r="K108" s="173"/>
      <c r="L108" s="174"/>
      <c r="N108" s="19" t="s">
        <v>203</v>
      </c>
    </row>
    <row r="109" spans="1:14" ht="18.75" customHeight="1" thickTop="1" x14ac:dyDescent="0.25">
      <c r="A109" s="330" t="s">
        <v>19</v>
      </c>
      <c r="B109" s="23" t="s">
        <v>27</v>
      </c>
      <c r="C109" s="318">
        <f>C83</f>
        <v>0</v>
      </c>
      <c r="D109" s="319"/>
      <c r="E109" s="95"/>
      <c r="F109" s="332"/>
      <c r="G109" s="332"/>
      <c r="H109" s="332"/>
      <c r="I109" s="168"/>
      <c r="J109" s="95"/>
      <c r="K109" s="175"/>
      <c r="L109" s="176"/>
      <c r="N109" s="19" t="s">
        <v>203</v>
      </c>
    </row>
    <row r="110" spans="1:14" ht="18.75" customHeight="1" x14ac:dyDescent="0.25">
      <c r="A110" s="299"/>
      <c r="B110" s="22" t="s">
        <v>28</v>
      </c>
      <c r="C110" s="320">
        <f>C84</f>
        <v>0</v>
      </c>
      <c r="D110" s="321"/>
      <c r="E110" s="93"/>
      <c r="F110" s="302"/>
      <c r="G110" s="302"/>
      <c r="H110" s="302"/>
      <c r="I110" s="166"/>
      <c r="J110" s="93"/>
      <c r="K110" s="171"/>
      <c r="L110" s="172"/>
      <c r="N110" s="19" t="s">
        <v>203</v>
      </c>
    </row>
    <row r="111" spans="1:14" ht="18.75" customHeight="1" thickBot="1" x14ac:dyDescent="0.3">
      <c r="A111" s="331"/>
      <c r="B111" s="8" t="s">
        <v>2</v>
      </c>
      <c r="C111" s="338">
        <f>SUM(C109:D110)</f>
        <v>0</v>
      </c>
      <c r="D111" s="339"/>
      <c r="E111" s="96"/>
      <c r="F111" s="333"/>
      <c r="G111" s="333"/>
      <c r="H111" s="333"/>
      <c r="I111" s="169"/>
      <c r="J111" s="96"/>
      <c r="K111" s="177"/>
      <c r="L111" s="178"/>
      <c r="N111" s="19" t="s">
        <v>203</v>
      </c>
    </row>
    <row r="112" spans="1:14" ht="18.75" customHeight="1" thickTop="1" x14ac:dyDescent="0.25">
      <c r="A112" s="298" t="s">
        <v>20</v>
      </c>
      <c r="B112" s="24" t="s">
        <v>27</v>
      </c>
      <c r="C112" s="318">
        <f>C106+C109</f>
        <v>0</v>
      </c>
      <c r="D112" s="319"/>
      <c r="E112" s="97"/>
      <c r="F112" s="301"/>
      <c r="G112" s="301"/>
      <c r="H112" s="301"/>
      <c r="I112" s="170"/>
      <c r="J112" s="97"/>
      <c r="K112" s="179"/>
      <c r="L112" s="180"/>
      <c r="N112" s="19" t="s">
        <v>203</v>
      </c>
    </row>
    <row r="113" spans="1:14" ht="18.75" customHeight="1" x14ac:dyDescent="0.25">
      <c r="A113" s="299"/>
      <c r="B113" s="22" t="s">
        <v>28</v>
      </c>
      <c r="C113" s="320">
        <f>C107+C110</f>
        <v>0</v>
      </c>
      <c r="D113" s="321"/>
      <c r="E113" s="93"/>
      <c r="F113" s="302"/>
      <c r="G113" s="302"/>
      <c r="H113" s="302"/>
      <c r="I113" s="166"/>
      <c r="J113" s="93"/>
      <c r="K113" s="171"/>
      <c r="L113" s="172"/>
      <c r="N113" s="19" t="s">
        <v>203</v>
      </c>
    </row>
    <row r="114" spans="1:14" ht="18.75" customHeight="1" thickBot="1" x14ac:dyDescent="0.3">
      <c r="A114" s="300"/>
      <c r="B114" s="25" t="s">
        <v>29</v>
      </c>
      <c r="C114" s="322">
        <f>SUM(C112:D113)</f>
        <v>0</v>
      </c>
      <c r="D114" s="323"/>
      <c r="E114" s="94"/>
      <c r="F114" s="303"/>
      <c r="G114" s="303"/>
      <c r="H114" s="303"/>
      <c r="I114" s="167"/>
      <c r="J114" s="94"/>
      <c r="K114" s="173"/>
      <c r="L114" s="174"/>
      <c r="N114" s="19" t="s">
        <v>203</v>
      </c>
    </row>
    <row r="115" spans="1:14" ht="18.75" customHeight="1" x14ac:dyDescent="0.25">
      <c r="A115" s="304" t="s">
        <v>30</v>
      </c>
      <c r="B115" s="305"/>
      <c r="C115" s="308" t="s">
        <v>204</v>
      </c>
      <c r="D115" s="308"/>
      <c r="E115" s="310">
        <f>K115+K116</f>
        <v>0</v>
      </c>
      <c r="F115" s="311"/>
      <c r="G115" s="314" t="s">
        <v>13</v>
      </c>
      <c r="H115" s="316" t="s">
        <v>222</v>
      </c>
      <c r="I115" s="316"/>
      <c r="J115" s="316"/>
      <c r="K115" s="45"/>
      <c r="L115" s="60" t="s">
        <v>13</v>
      </c>
    </row>
    <row r="116" spans="1:14" ht="18.75" customHeight="1" thickBot="1" x14ac:dyDescent="0.3">
      <c r="A116" s="306"/>
      <c r="B116" s="307"/>
      <c r="C116" s="309"/>
      <c r="D116" s="309"/>
      <c r="E116" s="312"/>
      <c r="F116" s="313"/>
      <c r="G116" s="315"/>
      <c r="H116" s="317" t="s">
        <v>221</v>
      </c>
      <c r="I116" s="317"/>
      <c r="J116" s="317"/>
      <c r="K116" s="46"/>
      <c r="L116" s="61" t="s">
        <v>13</v>
      </c>
    </row>
  </sheetData>
  <mergeCells count="320">
    <mergeCell ref="C97:D97"/>
    <mergeCell ref="C98:D98"/>
    <mergeCell ref="C99:D99"/>
    <mergeCell ref="C65:D65"/>
    <mergeCell ref="C66:D66"/>
    <mergeCell ref="C67:D67"/>
    <mergeCell ref="C68:D68"/>
    <mergeCell ref="C69:D69"/>
    <mergeCell ref="C70:D70"/>
    <mergeCell ref="C92:D92"/>
    <mergeCell ref="C91:D91"/>
    <mergeCell ref="C93:D93"/>
    <mergeCell ref="C4:D4"/>
    <mergeCell ref="C5:D5"/>
    <mergeCell ref="C6:D6"/>
    <mergeCell ref="C7:D7"/>
    <mergeCell ref="C8:D8"/>
    <mergeCell ref="C9:D9"/>
    <mergeCell ref="C10:D10"/>
    <mergeCell ref="C11:D11"/>
    <mergeCell ref="C12:D12"/>
    <mergeCell ref="A83:A85"/>
    <mergeCell ref="F83:H83"/>
    <mergeCell ref="F84:H84"/>
    <mergeCell ref="F85:H85"/>
    <mergeCell ref="A86:B87"/>
    <mergeCell ref="C86:D87"/>
    <mergeCell ref="E86:F87"/>
    <mergeCell ref="G86:G87"/>
    <mergeCell ref="H86:J86"/>
    <mergeCell ref="H87:J87"/>
    <mergeCell ref="C83:D83"/>
    <mergeCell ref="C84:D84"/>
    <mergeCell ref="C85:D85"/>
    <mergeCell ref="A76:B76"/>
    <mergeCell ref="F76:H76"/>
    <mergeCell ref="A77:A79"/>
    <mergeCell ref="F77:H77"/>
    <mergeCell ref="F78:H78"/>
    <mergeCell ref="F79:H79"/>
    <mergeCell ref="A80:A82"/>
    <mergeCell ref="F80:H80"/>
    <mergeCell ref="F81:H81"/>
    <mergeCell ref="F82:H82"/>
    <mergeCell ref="C76:D76"/>
    <mergeCell ref="C77:D77"/>
    <mergeCell ref="C78:D78"/>
    <mergeCell ref="C79:D79"/>
    <mergeCell ref="C80:D80"/>
    <mergeCell ref="C81:D81"/>
    <mergeCell ref="C82:D82"/>
    <mergeCell ref="A72:B72"/>
    <mergeCell ref="F72:H72"/>
    <mergeCell ref="A73:B73"/>
    <mergeCell ref="F73:H73"/>
    <mergeCell ref="A74:B74"/>
    <mergeCell ref="F74:H74"/>
    <mergeCell ref="A75:B75"/>
    <mergeCell ref="F75:H75"/>
    <mergeCell ref="C71:D71"/>
    <mergeCell ref="C72:D72"/>
    <mergeCell ref="C73:D73"/>
    <mergeCell ref="C74:D74"/>
    <mergeCell ref="C75:D75"/>
    <mergeCell ref="A62:B62"/>
    <mergeCell ref="F62:H62"/>
    <mergeCell ref="A63:B63"/>
    <mergeCell ref="F63:H63"/>
    <mergeCell ref="A64:B64"/>
    <mergeCell ref="F64:H64"/>
    <mergeCell ref="C63:D63"/>
    <mergeCell ref="C62:D62"/>
    <mergeCell ref="C64:D64"/>
    <mergeCell ref="A16:B16"/>
    <mergeCell ref="F16:H16"/>
    <mergeCell ref="A17:B17"/>
    <mergeCell ref="F17:H17"/>
    <mergeCell ref="A18:B18"/>
    <mergeCell ref="C15:D15"/>
    <mergeCell ref="K60:K61"/>
    <mergeCell ref="L60:L61"/>
    <mergeCell ref="F61:H61"/>
    <mergeCell ref="A60:B61"/>
    <mergeCell ref="C60:D61"/>
    <mergeCell ref="E60:E61"/>
    <mergeCell ref="F60:J60"/>
    <mergeCell ref="C19:D19"/>
    <mergeCell ref="C20:D20"/>
    <mergeCell ref="C21:D21"/>
    <mergeCell ref="C33:D33"/>
    <mergeCell ref="C34:D34"/>
    <mergeCell ref="C35:D35"/>
    <mergeCell ref="C36:D36"/>
    <mergeCell ref="C37:D37"/>
    <mergeCell ref="C38:D38"/>
    <mergeCell ref="C16:D16"/>
    <mergeCell ref="C17:D17"/>
    <mergeCell ref="A6:B6"/>
    <mergeCell ref="A7:B7"/>
    <mergeCell ref="F6:H6"/>
    <mergeCell ref="F7:H7"/>
    <mergeCell ref="A15:B15"/>
    <mergeCell ref="F15:H15"/>
    <mergeCell ref="G28:G29"/>
    <mergeCell ref="L2:L3"/>
    <mergeCell ref="F3:H3"/>
    <mergeCell ref="A4:B4"/>
    <mergeCell ref="F4:H4"/>
    <mergeCell ref="A5:B5"/>
    <mergeCell ref="F5:H5"/>
    <mergeCell ref="A2:B3"/>
    <mergeCell ref="C2:D3"/>
    <mergeCell ref="E2:E3"/>
    <mergeCell ref="F2:J2"/>
    <mergeCell ref="K2:K3"/>
    <mergeCell ref="A8:B8"/>
    <mergeCell ref="F8:H8"/>
    <mergeCell ref="A9:B9"/>
    <mergeCell ref="F18:H18"/>
    <mergeCell ref="A19:A21"/>
    <mergeCell ref="F19:H19"/>
    <mergeCell ref="F9:H9"/>
    <mergeCell ref="A10:B10"/>
    <mergeCell ref="F10:H10"/>
    <mergeCell ref="A11:B11"/>
    <mergeCell ref="F11:H11"/>
    <mergeCell ref="F13:H13"/>
    <mergeCell ref="A14:B14"/>
    <mergeCell ref="F14:H14"/>
    <mergeCell ref="C13:D13"/>
    <mergeCell ref="C14:D14"/>
    <mergeCell ref="A12:B12"/>
    <mergeCell ref="F12:H12"/>
    <mergeCell ref="A13:B13"/>
    <mergeCell ref="C18:D18"/>
    <mergeCell ref="A28:B29"/>
    <mergeCell ref="C28:D29"/>
    <mergeCell ref="E28:F29"/>
    <mergeCell ref="H28:J28"/>
    <mergeCell ref="H29:J29"/>
    <mergeCell ref="A22:A24"/>
    <mergeCell ref="F22:H22"/>
    <mergeCell ref="F23:H23"/>
    <mergeCell ref="F24:H24"/>
    <mergeCell ref="A25:A27"/>
    <mergeCell ref="F25:H25"/>
    <mergeCell ref="F26:H26"/>
    <mergeCell ref="F27:H27"/>
    <mergeCell ref="C27:D27"/>
    <mergeCell ref="C26:D26"/>
    <mergeCell ref="C25:D25"/>
    <mergeCell ref="C24:D24"/>
    <mergeCell ref="C23:D23"/>
    <mergeCell ref="C22:D22"/>
    <mergeCell ref="F20:H20"/>
    <mergeCell ref="F21:H21"/>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A41:B41"/>
    <mergeCell ref="F41:H41"/>
    <mergeCell ref="A42:B42"/>
    <mergeCell ref="F42:H42"/>
    <mergeCell ref="A43:B43"/>
    <mergeCell ref="F43:H43"/>
    <mergeCell ref="A38:B38"/>
    <mergeCell ref="F38:H38"/>
    <mergeCell ref="A39:B39"/>
    <mergeCell ref="F39:H39"/>
    <mergeCell ref="A40:B40"/>
    <mergeCell ref="F40:H40"/>
    <mergeCell ref="C39:D39"/>
    <mergeCell ref="C40:D40"/>
    <mergeCell ref="C41:D41"/>
    <mergeCell ref="C42:D42"/>
    <mergeCell ref="C43:D43"/>
    <mergeCell ref="A47:B47"/>
    <mergeCell ref="F47:H47"/>
    <mergeCell ref="A48:A50"/>
    <mergeCell ref="F48:H48"/>
    <mergeCell ref="F49:H49"/>
    <mergeCell ref="F50:H50"/>
    <mergeCell ref="A44:B44"/>
    <mergeCell ref="F44:H44"/>
    <mergeCell ref="A45:B45"/>
    <mergeCell ref="F45:H45"/>
    <mergeCell ref="A46:B46"/>
    <mergeCell ref="F46:H46"/>
    <mergeCell ref="C44:D44"/>
    <mergeCell ref="C45:D45"/>
    <mergeCell ref="C46:D46"/>
    <mergeCell ref="C47:D47"/>
    <mergeCell ref="C48:D48"/>
    <mergeCell ref="C49:D49"/>
    <mergeCell ref="C50:D50"/>
    <mergeCell ref="A51:A53"/>
    <mergeCell ref="F51:H51"/>
    <mergeCell ref="F52:H52"/>
    <mergeCell ref="F53:H53"/>
    <mergeCell ref="A54:A56"/>
    <mergeCell ref="F54:H54"/>
    <mergeCell ref="F55:H55"/>
    <mergeCell ref="F56:H56"/>
    <mergeCell ref="C51:D51"/>
    <mergeCell ref="C52:D52"/>
    <mergeCell ref="C53:D53"/>
    <mergeCell ref="C54:D54"/>
    <mergeCell ref="C55:D55"/>
    <mergeCell ref="C56:D56"/>
    <mergeCell ref="A97:B97"/>
    <mergeCell ref="F97:H97"/>
    <mergeCell ref="A98:B98"/>
    <mergeCell ref="F98:H98"/>
    <mergeCell ref="A57:B58"/>
    <mergeCell ref="C57:D58"/>
    <mergeCell ref="E57:F58"/>
    <mergeCell ref="G57:G58"/>
    <mergeCell ref="H57:J57"/>
    <mergeCell ref="H58:J58"/>
    <mergeCell ref="A65:B65"/>
    <mergeCell ref="F65:H65"/>
    <mergeCell ref="A66:B66"/>
    <mergeCell ref="F66:H66"/>
    <mergeCell ref="A67:B67"/>
    <mergeCell ref="F67:H67"/>
    <mergeCell ref="A68:B68"/>
    <mergeCell ref="F68:H68"/>
    <mergeCell ref="A69:B69"/>
    <mergeCell ref="F69:H69"/>
    <mergeCell ref="A70:B70"/>
    <mergeCell ref="F70:H70"/>
    <mergeCell ref="A71:B71"/>
    <mergeCell ref="F71:H71"/>
    <mergeCell ref="A92:B92"/>
    <mergeCell ref="F92:H92"/>
    <mergeCell ref="A93:B93"/>
    <mergeCell ref="F93:H93"/>
    <mergeCell ref="A94:B94"/>
    <mergeCell ref="F94:H94"/>
    <mergeCell ref="A95:B95"/>
    <mergeCell ref="F95:H95"/>
    <mergeCell ref="A96:B96"/>
    <mergeCell ref="F96:H96"/>
    <mergeCell ref="C94:D94"/>
    <mergeCell ref="C95:D95"/>
    <mergeCell ref="C96:D96"/>
    <mergeCell ref="A89:B90"/>
    <mergeCell ref="C89:D90"/>
    <mergeCell ref="E89:E90"/>
    <mergeCell ref="F89:J89"/>
    <mergeCell ref="K89:K90"/>
    <mergeCell ref="L89:L90"/>
    <mergeCell ref="F90:H90"/>
    <mergeCell ref="A91:B91"/>
    <mergeCell ref="F91:H91"/>
    <mergeCell ref="A99:B99"/>
    <mergeCell ref="F99:H99"/>
    <mergeCell ref="A100:B100"/>
    <mergeCell ref="F100:H100"/>
    <mergeCell ref="A101:B101"/>
    <mergeCell ref="F101:H101"/>
    <mergeCell ref="A102:B102"/>
    <mergeCell ref="F102:H102"/>
    <mergeCell ref="A103:B103"/>
    <mergeCell ref="F103:H103"/>
    <mergeCell ref="C100:D100"/>
    <mergeCell ref="C101:D101"/>
    <mergeCell ref="C102:D102"/>
    <mergeCell ref="C103:D103"/>
    <mergeCell ref="F108:H108"/>
    <mergeCell ref="A109:A111"/>
    <mergeCell ref="F109:H109"/>
    <mergeCell ref="F110:H110"/>
    <mergeCell ref="F111:H111"/>
    <mergeCell ref="C104:D104"/>
    <mergeCell ref="C105:D105"/>
    <mergeCell ref="C106:D106"/>
    <mergeCell ref="C107:D107"/>
    <mergeCell ref="C108:D108"/>
    <mergeCell ref="C109:D109"/>
    <mergeCell ref="C110:D110"/>
    <mergeCell ref="C111:D111"/>
    <mergeCell ref="N1:N15"/>
    <mergeCell ref="N30:N44"/>
    <mergeCell ref="N59:N73"/>
    <mergeCell ref="N88:N102"/>
    <mergeCell ref="A112:A114"/>
    <mergeCell ref="F112:H112"/>
    <mergeCell ref="F113:H113"/>
    <mergeCell ref="F114:H114"/>
    <mergeCell ref="A115:B116"/>
    <mergeCell ref="C115:D116"/>
    <mergeCell ref="E115:F116"/>
    <mergeCell ref="G115:G116"/>
    <mergeCell ref="H115:J115"/>
    <mergeCell ref="H116:J116"/>
    <mergeCell ref="C112:D112"/>
    <mergeCell ref="C113:D113"/>
    <mergeCell ref="C114:D114"/>
    <mergeCell ref="A104:B104"/>
    <mergeCell ref="F104:H104"/>
    <mergeCell ref="A105:B105"/>
    <mergeCell ref="F105:H105"/>
    <mergeCell ref="A106:A108"/>
    <mergeCell ref="F106:H106"/>
    <mergeCell ref="F107:H107"/>
  </mergeCells>
  <phoneticPr fontId="2"/>
  <dataValidations count="1">
    <dataValidation type="list" allowBlank="1" showInputMessage="1" showErrorMessage="1" sqref="E4:E18 E33:E47 E62:E76 E91:E105" xr:uid="{00000000-0002-0000-0200-000000000000}">
      <formula1>$N$28:$N$29</formula1>
    </dataValidation>
  </dataValidations>
  <pageMargins left="0.59055118110236227" right="0.59055118110236227" top="0.47244094488188981" bottom="0.11811023622047245" header="0.31496062992125984" footer="0.31496062992125984"/>
  <pageSetup paperSize="9" scale="96" fitToHeight="0" orientation="landscape" verticalDpi="0" r:id="rId1"/>
  <rowBreaks count="3" manualBreakCount="3">
    <brk id="29" max="11" man="1"/>
    <brk id="58" max="11" man="1"/>
    <brk id="87" max="11" man="1"/>
  </rowBreaks>
  <ignoredErrors>
    <ignoredError sqref="A1"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R60"/>
  <sheetViews>
    <sheetView view="pageBreakPreview" zoomScale="85" zoomScaleNormal="100" zoomScaleSheetLayoutView="85" workbookViewId="0">
      <pane ySplit="3" topLeftCell="A4" activePane="bottomLeft" state="frozen"/>
      <selection activeCell="I14" sqref="I14"/>
      <selection pane="bottomLeft" activeCell="B57" sqref="B57:D57"/>
    </sheetView>
  </sheetViews>
  <sheetFormatPr defaultColWidth="9" defaultRowHeight="12.75" x14ac:dyDescent="0.25"/>
  <cols>
    <col min="1" max="1" width="3.6640625" style="1" customWidth="1"/>
    <col min="2" max="2" width="9.46484375" style="1" customWidth="1"/>
    <col min="3" max="3" width="11.33203125" style="1" customWidth="1"/>
    <col min="4" max="4" width="11.33203125" style="59" customWidth="1"/>
    <col min="5" max="13" width="11.33203125" style="1" customWidth="1"/>
    <col min="14" max="14" width="2.19921875" style="1" customWidth="1"/>
    <col min="15" max="16384" width="9" style="1"/>
  </cols>
  <sheetData>
    <row r="1" spans="1:18" ht="18.75" customHeight="1" thickBot="1" x14ac:dyDescent="0.3">
      <c r="A1" s="133" t="s">
        <v>198</v>
      </c>
      <c r="B1" s="3" t="s">
        <v>197</v>
      </c>
      <c r="C1" s="4"/>
      <c r="E1" s="44"/>
      <c r="F1" s="158" t="s">
        <v>95</v>
      </c>
      <c r="G1" s="158"/>
      <c r="H1" s="2"/>
      <c r="I1" s="2"/>
      <c r="M1" s="134" t="s">
        <v>196</v>
      </c>
      <c r="O1" s="297" t="s">
        <v>195</v>
      </c>
    </row>
    <row r="2" spans="1:18" ht="27.75" customHeight="1" x14ac:dyDescent="0.25">
      <c r="A2" s="369" t="s">
        <v>194</v>
      </c>
      <c r="B2" s="370"/>
      <c r="C2" s="370"/>
      <c r="D2" s="371"/>
      <c r="E2" s="372" t="s">
        <v>193</v>
      </c>
      <c r="F2" s="373"/>
      <c r="G2" s="374"/>
      <c r="H2" s="375" t="s">
        <v>192</v>
      </c>
      <c r="I2" s="370"/>
      <c r="J2" s="371"/>
      <c r="K2" s="366" t="s">
        <v>191</v>
      </c>
      <c r="L2" s="367"/>
      <c r="M2" s="368"/>
      <c r="O2" s="297"/>
    </row>
    <row r="3" spans="1:18" ht="27.75" customHeight="1" x14ac:dyDescent="0.25">
      <c r="A3" s="157" t="s">
        <v>190</v>
      </c>
      <c r="B3" s="363" t="s">
        <v>189</v>
      </c>
      <c r="C3" s="364"/>
      <c r="D3" s="365"/>
      <c r="E3" s="360">
        <f>SUMIF('【様式5-1】人件費'!E4:E26,"立候補準備",'【様式5-1】人件費'!C4:D26)</f>
        <v>0</v>
      </c>
      <c r="F3" s="361"/>
      <c r="G3" s="362"/>
      <c r="H3" s="360">
        <f>SUMIF('【様式5-1】人件費'!E4:E26,"選 挙 運 動",'【様式5-1】人件費'!C4:D26)</f>
        <v>0</v>
      </c>
      <c r="I3" s="361"/>
      <c r="J3" s="362"/>
      <c r="K3" s="360">
        <f t="shared" ref="K3:K9" si="0">E3+H3</f>
        <v>0</v>
      </c>
      <c r="L3" s="361"/>
      <c r="M3" s="362"/>
      <c r="O3" s="297"/>
    </row>
    <row r="4" spans="1:18" ht="27.75" customHeight="1" x14ac:dyDescent="0.25">
      <c r="A4" s="157" t="s">
        <v>188</v>
      </c>
      <c r="B4" s="363" t="s">
        <v>223</v>
      </c>
      <c r="C4" s="364"/>
      <c r="D4" s="365"/>
      <c r="E4" s="360">
        <f>E5+E6</f>
        <v>0</v>
      </c>
      <c r="F4" s="361"/>
      <c r="G4" s="362"/>
      <c r="H4" s="360">
        <f>H5+H6</f>
        <v>0</v>
      </c>
      <c r="I4" s="361"/>
      <c r="J4" s="362"/>
      <c r="K4" s="360">
        <f t="shared" si="0"/>
        <v>0</v>
      </c>
      <c r="L4" s="361"/>
      <c r="M4" s="362"/>
      <c r="O4" s="297"/>
    </row>
    <row r="5" spans="1:18" ht="27.75" customHeight="1" x14ac:dyDescent="0.25">
      <c r="A5" s="157"/>
      <c r="B5" s="363" t="s">
        <v>187</v>
      </c>
      <c r="C5" s="364"/>
      <c r="D5" s="365"/>
      <c r="E5" s="360">
        <f>SUMIF('【様式5-2の1】家屋費（選挙事務所費）'!E4:E26,"立候補準備",'【様式5-2の1】家屋費（選挙事務所費）'!C4:D26)</f>
        <v>0</v>
      </c>
      <c r="F5" s="361"/>
      <c r="G5" s="362"/>
      <c r="H5" s="360">
        <f>SUMIF('【様式5-2の1】家屋費（選挙事務所費）'!E4:E26,"選 挙 運 動",'【様式5-2の1】家屋費（選挙事務所費）'!C4:D26)</f>
        <v>0</v>
      </c>
      <c r="I5" s="361"/>
      <c r="J5" s="362"/>
      <c r="K5" s="360">
        <f t="shared" si="0"/>
        <v>0</v>
      </c>
      <c r="L5" s="361"/>
      <c r="M5" s="362"/>
      <c r="O5" s="297"/>
    </row>
    <row r="6" spans="1:18" ht="27.95" customHeight="1" x14ac:dyDescent="0.25">
      <c r="A6" s="157"/>
      <c r="B6" s="363" t="s">
        <v>186</v>
      </c>
      <c r="C6" s="364"/>
      <c r="D6" s="365"/>
      <c r="E6" s="360">
        <f>SUMIF('【様式5-2の2】家屋費（集合会場費）'!E4:E26,"立候補準備",'【様式5-2の2】家屋費（集合会場費）'!C4:D26)</f>
        <v>0</v>
      </c>
      <c r="F6" s="361"/>
      <c r="G6" s="362"/>
      <c r="H6" s="360">
        <f>SUMIF('【様式5-2の2】家屋費（集合会場費）'!E4:E26,"選 挙 運 動",'【様式5-2の2】家屋費（集合会場費）'!C4:D26)</f>
        <v>0</v>
      </c>
      <c r="I6" s="361"/>
      <c r="J6" s="362"/>
      <c r="K6" s="360">
        <f t="shared" si="0"/>
        <v>0</v>
      </c>
      <c r="L6" s="361"/>
      <c r="M6" s="362"/>
      <c r="O6" s="297"/>
    </row>
    <row r="7" spans="1:18" ht="27.95" customHeight="1" x14ac:dyDescent="0.25">
      <c r="A7" s="157" t="s">
        <v>185</v>
      </c>
      <c r="B7" s="363" t="s">
        <v>184</v>
      </c>
      <c r="C7" s="364"/>
      <c r="D7" s="365"/>
      <c r="E7" s="360">
        <f>SUMIF('【様式5-3】通信費'!E4:E26,"立候補準備",'【様式5-3】通信費'!C4:D26)</f>
        <v>0</v>
      </c>
      <c r="F7" s="361"/>
      <c r="G7" s="362"/>
      <c r="H7" s="360">
        <f>SUMIF('【様式5-3】通信費'!E4:E26,"選 挙 運 動",'【様式5-3】通信費'!C4:D26)</f>
        <v>0</v>
      </c>
      <c r="I7" s="361"/>
      <c r="J7" s="362"/>
      <c r="K7" s="360">
        <f t="shared" si="0"/>
        <v>0</v>
      </c>
      <c r="L7" s="361"/>
      <c r="M7" s="362"/>
      <c r="O7" s="297"/>
    </row>
    <row r="8" spans="1:18" ht="27.95" customHeight="1" x14ac:dyDescent="0.25">
      <c r="A8" s="157" t="s">
        <v>183</v>
      </c>
      <c r="B8" s="363" t="s">
        <v>182</v>
      </c>
      <c r="C8" s="364"/>
      <c r="D8" s="365"/>
      <c r="E8" s="360">
        <f>SUMIF('【様式5-4】交通費'!E4:E26,"立候補準備",'【様式5-4】交通費'!C4:D26)</f>
        <v>0</v>
      </c>
      <c r="F8" s="361"/>
      <c r="G8" s="362"/>
      <c r="H8" s="360">
        <f>SUMIF('【様式5-4】交通費'!E4:E26,"選 挙 運 動",'【様式5-4】交通費'!C4:D26)</f>
        <v>0</v>
      </c>
      <c r="I8" s="361"/>
      <c r="J8" s="362"/>
      <c r="K8" s="360">
        <f t="shared" si="0"/>
        <v>0</v>
      </c>
      <c r="L8" s="361"/>
      <c r="M8" s="362"/>
      <c r="O8" s="297"/>
    </row>
    <row r="9" spans="1:18" ht="27.95" customHeight="1" x14ac:dyDescent="0.25">
      <c r="A9" s="157" t="s">
        <v>181</v>
      </c>
      <c r="B9" s="363" t="s">
        <v>180</v>
      </c>
      <c r="C9" s="364"/>
      <c r="D9" s="365"/>
      <c r="E9" s="360">
        <f>SUMIF('【様式5-5】印刷費'!E4:E26,"立候補準備",'【様式5-5】印刷費'!C4:D26)</f>
        <v>0</v>
      </c>
      <c r="F9" s="361"/>
      <c r="G9" s="362"/>
      <c r="H9" s="360">
        <f>SUMIF('【様式5-5】印刷費'!E4:E26,"選 挙 運 動",'【様式5-5】印刷費'!C4:D26)</f>
        <v>0</v>
      </c>
      <c r="I9" s="361"/>
      <c r="J9" s="362"/>
      <c r="K9" s="360">
        <f t="shared" si="0"/>
        <v>0</v>
      </c>
      <c r="L9" s="361"/>
      <c r="M9" s="362"/>
      <c r="O9" s="297"/>
    </row>
    <row r="10" spans="1:18" ht="27.95" customHeight="1" x14ac:dyDescent="0.25">
      <c r="A10" s="157" t="s">
        <v>179</v>
      </c>
      <c r="B10" s="363" t="s">
        <v>178</v>
      </c>
      <c r="C10" s="364"/>
      <c r="D10" s="365"/>
      <c r="E10" s="360">
        <f>SUMIF('【様式5-6】広告費'!E4:E26,"立候補準備",'【様式5-6】広告費'!C4:D26)</f>
        <v>0</v>
      </c>
      <c r="F10" s="361"/>
      <c r="G10" s="362"/>
      <c r="H10" s="360">
        <f>SUMIF('【様式5-6】広告費'!E4:E26,"選 挙 運 動",'【様式5-6】広告費'!C4:D26)</f>
        <v>0</v>
      </c>
      <c r="I10" s="361"/>
      <c r="J10" s="362"/>
      <c r="K10" s="360">
        <f t="shared" ref="K10:K14" si="1">E10+H10</f>
        <v>0</v>
      </c>
      <c r="L10" s="361"/>
      <c r="M10" s="362"/>
      <c r="O10" s="297"/>
    </row>
    <row r="11" spans="1:18" ht="27.75" customHeight="1" x14ac:dyDescent="0.25">
      <c r="A11" s="157" t="s">
        <v>177</v>
      </c>
      <c r="B11" s="363" t="s">
        <v>176</v>
      </c>
      <c r="C11" s="364"/>
      <c r="D11" s="365"/>
      <c r="E11" s="360">
        <f>SUMIF('【様式5-7】文具費'!E4:E26,"立候補準備",'【様式5-7】文具費'!C4:D26)</f>
        <v>0</v>
      </c>
      <c r="F11" s="361"/>
      <c r="G11" s="362"/>
      <c r="H11" s="360">
        <f>SUMIF('【様式5-7】文具費'!E4:E26,"選 挙 運 動",'【様式5-7】文具費'!C4:D26)</f>
        <v>0</v>
      </c>
      <c r="I11" s="361"/>
      <c r="J11" s="362"/>
      <c r="K11" s="360">
        <f t="shared" si="1"/>
        <v>0</v>
      </c>
      <c r="L11" s="361"/>
      <c r="M11" s="362"/>
      <c r="O11" s="297"/>
      <c r="Q11" s="18"/>
      <c r="R11" s="63"/>
    </row>
    <row r="12" spans="1:18" ht="27.95" customHeight="1" x14ac:dyDescent="0.25">
      <c r="A12" s="157" t="s">
        <v>175</v>
      </c>
      <c r="B12" s="363" t="s">
        <v>233</v>
      </c>
      <c r="C12" s="364"/>
      <c r="D12" s="365"/>
      <c r="E12" s="360">
        <f>SUMIF('【様式5-8】食料費'!E4:E26,"立候補準備",'【様式5-8】食料費'!C4:D26)+SUMIF('【様式5-8】食料費'!E31:E52,"立候補準備",'【様式5-8】食料費'!C31:D52)</f>
        <v>0</v>
      </c>
      <c r="F12" s="361"/>
      <c r="G12" s="362"/>
      <c r="H12" s="360">
        <f>SUMIF('【様式5-8】食料費'!E4:E26,"選 挙 運 動",'【様式5-8】食料費'!C4:D26)+SUMIF('【様式5-8】食料費'!E31:E52,"選 挙 運 動",'【様式5-8】食料費'!C31:D52)</f>
        <v>0</v>
      </c>
      <c r="I12" s="361"/>
      <c r="J12" s="362"/>
      <c r="K12" s="360">
        <f t="shared" si="1"/>
        <v>0</v>
      </c>
      <c r="L12" s="361"/>
      <c r="M12" s="362"/>
      <c r="O12" s="297"/>
      <c r="Q12" s="18"/>
      <c r="R12" s="63"/>
    </row>
    <row r="13" spans="1:18" ht="27.95" customHeight="1" x14ac:dyDescent="0.25">
      <c r="A13" s="157" t="s">
        <v>174</v>
      </c>
      <c r="B13" s="363" t="s">
        <v>173</v>
      </c>
      <c r="C13" s="364"/>
      <c r="D13" s="365"/>
      <c r="E13" s="360">
        <f>SUMIF('【様式5-9】休泊費'!E4:E26,"立候補準備",'【様式5-9】休泊費'!C4:D26)</f>
        <v>0</v>
      </c>
      <c r="F13" s="361"/>
      <c r="G13" s="362"/>
      <c r="H13" s="360">
        <f>SUMIF('【様式5-9】休泊費'!E4:E26,"選 挙 運 動",'【様式5-9】休泊費'!C4:D26)</f>
        <v>0</v>
      </c>
      <c r="I13" s="361"/>
      <c r="J13" s="362"/>
      <c r="K13" s="360">
        <f t="shared" si="1"/>
        <v>0</v>
      </c>
      <c r="L13" s="361"/>
      <c r="M13" s="362"/>
      <c r="O13" s="297"/>
      <c r="Q13" s="18"/>
    </row>
    <row r="14" spans="1:18" ht="27.95" customHeight="1" thickBot="1" x14ac:dyDescent="0.3">
      <c r="A14" s="157" t="s">
        <v>172</v>
      </c>
      <c r="B14" s="363" t="s">
        <v>171</v>
      </c>
      <c r="C14" s="364"/>
      <c r="D14" s="365"/>
      <c r="E14" s="360">
        <f>SUMIF('【様式5-10】雑費'!E4:E26,"立候補準備",'【様式5-10】雑費'!C4:D26)+SUMIF('【様式5-10】雑費'!E31:E52,"立候補準備",'【様式5-10】雑費'!C31:D52)</f>
        <v>0</v>
      </c>
      <c r="F14" s="361"/>
      <c r="G14" s="362"/>
      <c r="H14" s="360">
        <f>SUMIF('【様式5-10】雑費'!E4:E26,"選 挙 運 動",'【様式5-10】雑費'!C4:D26)+SUMIF('【様式5-10】雑費'!E31:E52,"選 挙 運 動",'【様式5-10】雑費'!C31:D52)</f>
        <v>0</v>
      </c>
      <c r="I14" s="361"/>
      <c r="J14" s="362"/>
      <c r="K14" s="360">
        <f t="shared" si="1"/>
        <v>0</v>
      </c>
      <c r="L14" s="361"/>
      <c r="M14" s="362"/>
      <c r="O14" s="297"/>
      <c r="Q14" s="57"/>
    </row>
    <row r="15" spans="1:18" ht="27.95" customHeight="1" thickTop="1" x14ac:dyDescent="0.25">
      <c r="A15" s="376" t="s">
        <v>2</v>
      </c>
      <c r="B15" s="377"/>
      <c r="C15" s="377"/>
      <c r="D15" s="378"/>
      <c r="E15" s="357">
        <f>E3+E4+SUM(E7:G14)</f>
        <v>0</v>
      </c>
      <c r="F15" s="358"/>
      <c r="G15" s="359"/>
      <c r="H15" s="357">
        <f>H3+H4+SUM(H7:J14)</f>
        <v>0</v>
      </c>
      <c r="I15" s="358"/>
      <c r="J15" s="359"/>
      <c r="K15" s="357">
        <f>K3+K4+SUM(K7:M14)</f>
        <v>0</v>
      </c>
      <c r="L15" s="358"/>
      <c r="M15" s="359"/>
    </row>
    <row r="16" spans="1:18" ht="18.75" customHeight="1" thickBot="1" x14ac:dyDescent="0.3">
      <c r="A16" s="133" t="s">
        <v>198</v>
      </c>
      <c r="B16" s="3" t="s">
        <v>197</v>
      </c>
      <c r="C16" s="4"/>
      <c r="E16" s="44"/>
      <c r="F16" s="158" t="s">
        <v>96</v>
      </c>
      <c r="G16" s="158"/>
      <c r="H16" s="2"/>
      <c r="I16" s="2"/>
      <c r="M16" s="134" t="s">
        <v>196</v>
      </c>
      <c r="O16" s="297" t="s">
        <v>200</v>
      </c>
    </row>
    <row r="17" spans="1:18" ht="27.95" customHeight="1" x14ac:dyDescent="0.25">
      <c r="A17" s="369" t="s">
        <v>194</v>
      </c>
      <c r="B17" s="370"/>
      <c r="C17" s="370"/>
      <c r="D17" s="371"/>
      <c r="E17" s="372" t="s">
        <v>193</v>
      </c>
      <c r="F17" s="373"/>
      <c r="G17" s="374"/>
      <c r="H17" s="375" t="s">
        <v>192</v>
      </c>
      <c r="I17" s="370"/>
      <c r="J17" s="371"/>
      <c r="K17" s="366" t="s">
        <v>191</v>
      </c>
      <c r="L17" s="367"/>
      <c r="M17" s="368"/>
      <c r="O17" s="297"/>
    </row>
    <row r="18" spans="1:18" ht="27.75" customHeight="1" x14ac:dyDescent="0.25">
      <c r="A18" s="157" t="s">
        <v>190</v>
      </c>
      <c r="B18" s="363" t="s">
        <v>189</v>
      </c>
      <c r="C18" s="364"/>
      <c r="D18" s="365"/>
      <c r="E18" s="360">
        <f>SUMIF('【様式5-1】人件費'!E31:E53,"立候補準備",'【様式5-1】人件費'!C31:D53)</f>
        <v>0</v>
      </c>
      <c r="F18" s="361"/>
      <c r="G18" s="362"/>
      <c r="H18" s="360">
        <f>SUMIF('【様式5-1】人件費'!E31:E53,"選 挙 運 動",'【様式5-1】人件費'!C31:D53)</f>
        <v>0</v>
      </c>
      <c r="I18" s="361"/>
      <c r="J18" s="362"/>
      <c r="K18" s="360">
        <f t="shared" ref="K18:K24" si="2">E18+H18</f>
        <v>0</v>
      </c>
      <c r="L18" s="361"/>
      <c r="M18" s="362"/>
      <c r="O18" s="297"/>
    </row>
    <row r="19" spans="1:18" ht="27.95" customHeight="1" x14ac:dyDescent="0.25">
      <c r="A19" s="157" t="s">
        <v>188</v>
      </c>
      <c r="B19" s="363" t="s">
        <v>223</v>
      </c>
      <c r="C19" s="364"/>
      <c r="D19" s="365"/>
      <c r="E19" s="360">
        <f>E20+E21</f>
        <v>0</v>
      </c>
      <c r="F19" s="361"/>
      <c r="G19" s="362"/>
      <c r="H19" s="360">
        <f>H20+H21</f>
        <v>0</v>
      </c>
      <c r="I19" s="361"/>
      <c r="J19" s="362"/>
      <c r="K19" s="360">
        <f t="shared" si="2"/>
        <v>0</v>
      </c>
      <c r="L19" s="361"/>
      <c r="M19" s="362"/>
      <c r="O19" s="297"/>
    </row>
    <row r="20" spans="1:18" ht="27.95" customHeight="1" x14ac:dyDescent="0.25">
      <c r="A20" s="157"/>
      <c r="B20" s="363" t="s">
        <v>187</v>
      </c>
      <c r="C20" s="364"/>
      <c r="D20" s="365"/>
      <c r="E20" s="360">
        <f>SUMIF('【様式5-2の1】家屋費（選挙事務所費）'!E31:E53,"立候補準備",'【様式5-2の1】家屋費（選挙事務所費）'!C31:D53)</f>
        <v>0</v>
      </c>
      <c r="F20" s="361"/>
      <c r="G20" s="362"/>
      <c r="H20" s="360">
        <f>SUMIF('【様式5-2の1】家屋費（選挙事務所費）'!E31:E53,"選 挙 運 動",'【様式5-2の1】家屋費（選挙事務所費）'!C31:D53)</f>
        <v>0</v>
      </c>
      <c r="I20" s="361"/>
      <c r="J20" s="362"/>
      <c r="K20" s="360">
        <f t="shared" si="2"/>
        <v>0</v>
      </c>
      <c r="L20" s="361"/>
      <c r="M20" s="362"/>
      <c r="O20" s="297"/>
    </row>
    <row r="21" spans="1:18" ht="27.75" customHeight="1" x14ac:dyDescent="0.25">
      <c r="A21" s="157"/>
      <c r="B21" s="363" t="s">
        <v>186</v>
      </c>
      <c r="C21" s="364"/>
      <c r="D21" s="365"/>
      <c r="E21" s="360">
        <f>SUMIF('【様式5-2の2】家屋費（集合会場費）'!E31:E53,"立候補準備",'【様式5-2の2】家屋費（集合会場費）'!C31:D53)</f>
        <v>0</v>
      </c>
      <c r="F21" s="361"/>
      <c r="G21" s="362"/>
      <c r="H21" s="360">
        <f>SUMIF('【様式5-2の2】家屋費（集合会場費）'!E31:E53,"選 挙 運 動",'【様式5-2の2】家屋費（集合会場費）'!C31:D53)</f>
        <v>0</v>
      </c>
      <c r="I21" s="361"/>
      <c r="J21" s="362"/>
      <c r="K21" s="360">
        <f t="shared" si="2"/>
        <v>0</v>
      </c>
      <c r="L21" s="361"/>
      <c r="M21" s="362"/>
      <c r="O21" s="297"/>
    </row>
    <row r="22" spans="1:18" ht="27.95" customHeight="1" x14ac:dyDescent="0.25">
      <c r="A22" s="157" t="s">
        <v>185</v>
      </c>
      <c r="B22" s="363" t="s">
        <v>184</v>
      </c>
      <c r="C22" s="364"/>
      <c r="D22" s="365"/>
      <c r="E22" s="360">
        <f>SUMIF('【様式5-3】通信費'!E31:E53,"立候補準備",'【様式5-3】通信費'!C31:D53)</f>
        <v>0</v>
      </c>
      <c r="F22" s="361"/>
      <c r="G22" s="362"/>
      <c r="H22" s="360">
        <f>SUMIF('【様式5-3】通信費'!E31:E53,"選 挙 運 動",'【様式5-3】通信費'!C31:D53)</f>
        <v>0</v>
      </c>
      <c r="I22" s="361"/>
      <c r="J22" s="362"/>
      <c r="K22" s="360">
        <f t="shared" si="2"/>
        <v>0</v>
      </c>
      <c r="L22" s="361"/>
      <c r="M22" s="362"/>
      <c r="O22" s="297"/>
    </row>
    <row r="23" spans="1:18" ht="27.95" customHeight="1" x14ac:dyDescent="0.25">
      <c r="A23" s="157" t="s">
        <v>183</v>
      </c>
      <c r="B23" s="363" t="s">
        <v>182</v>
      </c>
      <c r="C23" s="364"/>
      <c r="D23" s="365"/>
      <c r="E23" s="360">
        <f>SUMIF('【様式5-4】交通費'!E31:E53,"立候補準備",'【様式5-4】交通費'!C31:D53)</f>
        <v>0</v>
      </c>
      <c r="F23" s="361"/>
      <c r="G23" s="362"/>
      <c r="H23" s="360">
        <f>SUMIF('【様式5-4】交通費'!E31:E53,"選 挙 運 動",'【様式5-4】交通費'!C31:D53)</f>
        <v>0</v>
      </c>
      <c r="I23" s="361"/>
      <c r="J23" s="362"/>
      <c r="K23" s="360">
        <f t="shared" si="2"/>
        <v>0</v>
      </c>
      <c r="L23" s="361"/>
      <c r="M23" s="362"/>
      <c r="O23" s="297"/>
    </row>
    <row r="24" spans="1:18" ht="27.95" customHeight="1" x14ac:dyDescent="0.25">
      <c r="A24" s="157" t="s">
        <v>181</v>
      </c>
      <c r="B24" s="363" t="s">
        <v>180</v>
      </c>
      <c r="C24" s="364"/>
      <c r="D24" s="365"/>
      <c r="E24" s="360">
        <f>SUMIF('【様式5-5】印刷費'!E31:E53,"立候補準備",'【様式5-5】印刷費'!C31:D53)</f>
        <v>0</v>
      </c>
      <c r="F24" s="361"/>
      <c r="G24" s="362"/>
      <c r="H24" s="360">
        <f>SUMIF('【様式5-5】印刷費'!E31:E53,"選 挙 運 動",'【様式5-5】印刷費'!C31:D53)</f>
        <v>0</v>
      </c>
      <c r="I24" s="361"/>
      <c r="J24" s="362"/>
      <c r="K24" s="360">
        <f t="shared" si="2"/>
        <v>0</v>
      </c>
      <c r="L24" s="361"/>
      <c r="M24" s="362"/>
      <c r="O24" s="297"/>
    </row>
    <row r="25" spans="1:18" ht="27.95" customHeight="1" x14ac:dyDescent="0.25">
      <c r="A25" s="157" t="s">
        <v>179</v>
      </c>
      <c r="B25" s="363" t="s">
        <v>178</v>
      </c>
      <c r="C25" s="364"/>
      <c r="D25" s="365"/>
      <c r="E25" s="360">
        <f>SUMIF('【様式5-6】広告費'!E31:E53,"立候補準備",'【様式5-6】広告費'!C31:D53)</f>
        <v>0</v>
      </c>
      <c r="F25" s="361"/>
      <c r="G25" s="362"/>
      <c r="H25" s="360">
        <f>SUMIF('【様式5-6】広告費'!E31:E53,"選 挙 運 動",'【様式5-6】広告費'!C31:D53)</f>
        <v>0</v>
      </c>
      <c r="I25" s="361"/>
      <c r="J25" s="362"/>
      <c r="K25" s="360">
        <f t="shared" ref="K25:K29" si="3">E25+H25</f>
        <v>0</v>
      </c>
      <c r="L25" s="361"/>
      <c r="M25" s="362"/>
      <c r="O25" s="297"/>
    </row>
    <row r="26" spans="1:18" ht="27.95" customHeight="1" x14ac:dyDescent="0.25">
      <c r="A26" s="157" t="s">
        <v>177</v>
      </c>
      <c r="B26" s="363" t="s">
        <v>176</v>
      </c>
      <c r="C26" s="364"/>
      <c r="D26" s="365"/>
      <c r="E26" s="360">
        <f>SUMIF('【様式5-7】文具費'!E31:E53,"立候補準備",'【様式5-7】文具費'!C31:D53)</f>
        <v>0</v>
      </c>
      <c r="F26" s="361"/>
      <c r="G26" s="362"/>
      <c r="H26" s="360">
        <f>SUMIF('【様式5-7】文具費'!E31:E53,"選 挙 運 動",'【様式5-7】文具費'!C31:D53)</f>
        <v>0</v>
      </c>
      <c r="I26" s="361"/>
      <c r="J26" s="362"/>
      <c r="K26" s="360">
        <f t="shared" si="3"/>
        <v>0</v>
      </c>
      <c r="L26" s="361"/>
      <c r="M26" s="362"/>
      <c r="O26" s="297"/>
      <c r="Q26" s="18"/>
      <c r="R26" s="63"/>
    </row>
    <row r="27" spans="1:18" ht="27.95" customHeight="1" x14ac:dyDescent="0.25">
      <c r="A27" s="157" t="s">
        <v>175</v>
      </c>
      <c r="B27" s="363" t="s">
        <v>233</v>
      </c>
      <c r="C27" s="364"/>
      <c r="D27" s="365"/>
      <c r="E27" s="360">
        <f>SUMIF('【様式5-8】食料費'!E58:E80,"立候補準備",'【様式5-8】食料費'!C58:D80)</f>
        <v>0</v>
      </c>
      <c r="F27" s="361"/>
      <c r="G27" s="362"/>
      <c r="H27" s="360">
        <f>SUMIF('【様式5-8】食料費'!E58:E80,"選 挙 運 動",'【様式5-8】食料費'!C58:D80)</f>
        <v>0</v>
      </c>
      <c r="I27" s="361"/>
      <c r="J27" s="362"/>
      <c r="K27" s="360">
        <f t="shared" si="3"/>
        <v>0</v>
      </c>
      <c r="L27" s="361"/>
      <c r="M27" s="362"/>
      <c r="O27" s="297"/>
      <c r="Q27" s="18"/>
      <c r="R27" s="63"/>
    </row>
    <row r="28" spans="1:18" ht="27.95" customHeight="1" x14ac:dyDescent="0.25">
      <c r="A28" s="157" t="s">
        <v>174</v>
      </c>
      <c r="B28" s="363" t="s">
        <v>173</v>
      </c>
      <c r="C28" s="364"/>
      <c r="D28" s="365"/>
      <c r="E28" s="360">
        <f>SUMIF('【様式5-9】休泊費'!E31:E53,"立候補準備",'【様式5-9】休泊費'!C31:D53)</f>
        <v>0</v>
      </c>
      <c r="F28" s="361"/>
      <c r="G28" s="362"/>
      <c r="H28" s="360">
        <f>SUMIF('【様式5-9】休泊費'!E31:E53,"選 挙 運 動",'【様式5-9】休泊費'!C31:D53)</f>
        <v>0</v>
      </c>
      <c r="I28" s="361"/>
      <c r="J28" s="362"/>
      <c r="K28" s="360">
        <f t="shared" si="3"/>
        <v>0</v>
      </c>
      <c r="L28" s="361"/>
      <c r="M28" s="362"/>
      <c r="O28" s="297"/>
      <c r="Q28" s="18"/>
    </row>
    <row r="29" spans="1:18" ht="27.75" customHeight="1" thickBot="1" x14ac:dyDescent="0.3">
      <c r="A29" s="157" t="s">
        <v>172</v>
      </c>
      <c r="B29" s="363" t="s">
        <v>171</v>
      </c>
      <c r="C29" s="364"/>
      <c r="D29" s="365"/>
      <c r="E29" s="360">
        <f>SUMIF('【様式5-10】雑費'!E58:E80,"立候補準備",'【様式5-10】雑費'!C58:D80)</f>
        <v>0</v>
      </c>
      <c r="F29" s="361"/>
      <c r="G29" s="362"/>
      <c r="H29" s="360">
        <f>SUMIF('【様式5-10】雑費'!E58:E80,"選 挙 運 動",'【様式5-10】雑費'!C58:D80)</f>
        <v>0</v>
      </c>
      <c r="I29" s="361"/>
      <c r="J29" s="362"/>
      <c r="K29" s="360">
        <f t="shared" si="3"/>
        <v>0</v>
      </c>
      <c r="L29" s="361"/>
      <c r="M29" s="362"/>
      <c r="O29" s="297"/>
      <c r="Q29" s="57"/>
    </row>
    <row r="30" spans="1:18" ht="27.95" customHeight="1" thickTop="1" x14ac:dyDescent="0.25">
      <c r="A30" s="376" t="s">
        <v>2</v>
      </c>
      <c r="B30" s="377"/>
      <c r="C30" s="377"/>
      <c r="D30" s="378"/>
      <c r="E30" s="379">
        <f>E18+E19+SUM(E22:G29)</f>
        <v>0</v>
      </c>
      <c r="F30" s="380"/>
      <c r="G30" s="381"/>
      <c r="H30" s="379">
        <f t="shared" ref="H30" si="4">H18+H19+SUM(H22:J29)</f>
        <v>0</v>
      </c>
      <c r="I30" s="380"/>
      <c r="J30" s="381"/>
      <c r="K30" s="379">
        <f t="shared" ref="K30" si="5">K18+K19+SUM(K22:M29)</f>
        <v>0</v>
      </c>
      <c r="L30" s="380"/>
      <c r="M30" s="381"/>
    </row>
    <row r="31" spans="1:18" ht="18.75" customHeight="1" thickBot="1" x14ac:dyDescent="0.3">
      <c r="A31" s="133" t="s">
        <v>198</v>
      </c>
      <c r="B31" s="3" t="s">
        <v>197</v>
      </c>
      <c r="C31" s="4"/>
      <c r="E31" s="44"/>
      <c r="F31" s="158" t="s">
        <v>97</v>
      </c>
      <c r="G31" s="158"/>
      <c r="H31" s="2"/>
      <c r="I31" s="2"/>
      <c r="M31" s="134" t="s">
        <v>196</v>
      </c>
      <c r="O31" s="297" t="s">
        <v>201</v>
      </c>
    </row>
    <row r="32" spans="1:18" ht="27.95" customHeight="1" x14ac:dyDescent="0.25">
      <c r="A32" s="369" t="s">
        <v>194</v>
      </c>
      <c r="B32" s="370"/>
      <c r="C32" s="370"/>
      <c r="D32" s="371"/>
      <c r="E32" s="372" t="s">
        <v>193</v>
      </c>
      <c r="F32" s="373"/>
      <c r="G32" s="374"/>
      <c r="H32" s="375" t="s">
        <v>192</v>
      </c>
      <c r="I32" s="370"/>
      <c r="J32" s="371"/>
      <c r="K32" s="366" t="s">
        <v>191</v>
      </c>
      <c r="L32" s="367"/>
      <c r="M32" s="368"/>
      <c r="O32" s="297"/>
    </row>
    <row r="33" spans="1:18" ht="27.95" customHeight="1" x14ac:dyDescent="0.25">
      <c r="A33" s="157" t="s">
        <v>190</v>
      </c>
      <c r="B33" s="363" t="s">
        <v>189</v>
      </c>
      <c r="C33" s="364"/>
      <c r="D33" s="365"/>
      <c r="E33" s="360">
        <f>SUMIF('【様式5-1】人件費'!E58:E80,"立候補準備",'【様式5-1】人件費'!C58:D80)</f>
        <v>0</v>
      </c>
      <c r="F33" s="361"/>
      <c r="G33" s="362"/>
      <c r="H33" s="360">
        <f>SUMIF('【様式5-1】人件費'!E58:E80,"選 挙 運 動",'【様式5-1】人件費'!C58:D80)</f>
        <v>0</v>
      </c>
      <c r="I33" s="361"/>
      <c r="J33" s="362"/>
      <c r="K33" s="360">
        <f t="shared" ref="K33:K39" si="6">E33+H33</f>
        <v>0</v>
      </c>
      <c r="L33" s="361"/>
      <c r="M33" s="362"/>
      <c r="O33" s="297"/>
    </row>
    <row r="34" spans="1:18" ht="27.95" customHeight="1" x14ac:dyDescent="0.25">
      <c r="A34" s="157" t="s">
        <v>188</v>
      </c>
      <c r="B34" s="363" t="s">
        <v>223</v>
      </c>
      <c r="C34" s="364"/>
      <c r="D34" s="365"/>
      <c r="E34" s="360">
        <f>E35+E36</f>
        <v>0</v>
      </c>
      <c r="F34" s="361"/>
      <c r="G34" s="362"/>
      <c r="H34" s="360">
        <f>H35+H36</f>
        <v>0</v>
      </c>
      <c r="I34" s="361"/>
      <c r="J34" s="362"/>
      <c r="K34" s="360">
        <f t="shared" si="6"/>
        <v>0</v>
      </c>
      <c r="L34" s="361"/>
      <c r="M34" s="362"/>
      <c r="O34" s="297"/>
    </row>
    <row r="35" spans="1:18" ht="27.95" customHeight="1" x14ac:dyDescent="0.25">
      <c r="A35" s="157"/>
      <c r="B35" s="363" t="s">
        <v>187</v>
      </c>
      <c r="C35" s="364"/>
      <c r="D35" s="365"/>
      <c r="E35" s="360">
        <f>SUMIF('【様式5-2の1】家屋費（選挙事務所費）'!E58:E80,"立候補準備",'【様式5-2の1】家屋費（選挙事務所費）'!C58:D80)</f>
        <v>0</v>
      </c>
      <c r="F35" s="361"/>
      <c r="G35" s="362"/>
      <c r="H35" s="360">
        <f>SUMIF('【様式5-2の1】家屋費（選挙事務所費）'!E58:E80,"選 挙 運 動",'【様式5-2の1】家屋費（選挙事務所費）'!C58:D80)</f>
        <v>0</v>
      </c>
      <c r="I35" s="361"/>
      <c r="J35" s="362"/>
      <c r="K35" s="360">
        <f t="shared" si="6"/>
        <v>0</v>
      </c>
      <c r="L35" s="361"/>
      <c r="M35" s="362"/>
      <c r="O35" s="297"/>
    </row>
    <row r="36" spans="1:18" ht="27.95" customHeight="1" x14ac:dyDescent="0.25">
      <c r="A36" s="157"/>
      <c r="B36" s="363" t="s">
        <v>186</v>
      </c>
      <c r="C36" s="364"/>
      <c r="D36" s="365"/>
      <c r="E36" s="360">
        <f>SUMIF('【様式5-2の2】家屋費（集合会場費）'!E58:E80,"立候補準備",'【様式5-2の2】家屋費（集合会場費）'!C58:D80)</f>
        <v>0</v>
      </c>
      <c r="F36" s="361"/>
      <c r="G36" s="362"/>
      <c r="H36" s="360">
        <f>SUMIF('【様式5-2の2】家屋費（集合会場費）'!E58:E80,"選 挙 運 動",'【様式5-2の2】家屋費（集合会場費）'!C58:D80)</f>
        <v>0</v>
      </c>
      <c r="I36" s="361"/>
      <c r="J36" s="362"/>
      <c r="K36" s="360">
        <f t="shared" si="6"/>
        <v>0</v>
      </c>
      <c r="L36" s="361"/>
      <c r="M36" s="362"/>
      <c r="O36" s="297"/>
    </row>
    <row r="37" spans="1:18" ht="27.95" customHeight="1" x14ac:dyDescent="0.25">
      <c r="A37" s="157" t="s">
        <v>185</v>
      </c>
      <c r="B37" s="363" t="s">
        <v>184</v>
      </c>
      <c r="C37" s="364"/>
      <c r="D37" s="365"/>
      <c r="E37" s="360">
        <f>SUMIF('【様式5-3】通信費'!E58:E80,"立候補準備",'【様式5-3】通信費'!C58:D80)</f>
        <v>0</v>
      </c>
      <c r="F37" s="361"/>
      <c r="G37" s="362"/>
      <c r="H37" s="360">
        <f>SUMIF('【様式5-3】通信費'!E58:E80,"選 挙 運 動",'【様式5-3】通信費'!C58:D80)</f>
        <v>0</v>
      </c>
      <c r="I37" s="361"/>
      <c r="J37" s="362"/>
      <c r="K37" s="360">
        <f t="shared" si="6"/>
        <v>0</v>
      </c>
      <c r="L37" s="361"/>
      <c r="M37" s="362"/>
      <c r="O37" s="297"/>
    </row>
    <row r="38" spans="1:18" ht="27.95" customHeight="1" x14ac:dyDescent="0.25">
      <c r="A38" s="157" t="s">
        <v>183</v>
      </c>
      <c r="B38" s="363" t="s">
        <v>182</v>
      </c>
      <c r="C38" s="364"/>
      <c r="D38" s="365"/>
      <c r="E38" s="360">
        <f>SUMIF('【様式5-4】交通費'!E58:E80,"立候補準備",'【様式5-4】交通費'!C58:D80)</f>
        <v>0</v>
      </c>
      <c r="F38" s="361"/>
      <c r="G38" s="362"/>
      <c r="H38" s="360">
        <f>SUMIF('【様式5-4】交通費'!E58:E80,"選 挙 運 動",'【様式5-4】交通費'!C58:D80)</f>
        <v>0</v>
      </c>
      <c r="I38" s="361"/>
      <c r="J38" s="362"/>
      <c r="K38" s="360">
        <f t="shared" si="6"/>
        <v>0</v>
      </c>
      <c r="L38" s="361"/>
      <c r="M38" s="362"/>
      <c r="O38" s="297"/>
    </row>
    <row r="39" spans="1:18" ht="27.95" customHeight="1" x14ac:dyDescent="0.25">
      <c r="A39" s="157" t="s">
        <v>181</v>
      </c>
      <c r="B39" s="363" t="s">
        <v>180</v>
      </c>
      <c r="C39" s="364"/>
      <c r="D39" s="365"/>
      <c r="E39" s="360">
        <f>SUMIF('【様式5-5】印刷費'!E58:E80,"立候補準備",'【様式5-5】印刷費'!C58:D80)</f>
        <v>0</v>
      </c>
      <c r="F39" s="361"/>
      <c r="G39" s="362"/>
      <c r="H39" s="360">
        <f>SUMIF('【様式5-5】印刷費'!E58:E80,"選 挙 運 動",'【様式5-5】印刷費'!C58:D80)</f>
        <v>0</v>
      </c>
      <c r="I39" s="361"/>
      <c r="J39" s="362"/>
      <c r="K39" s="360">
        <f t="shared" si="6"/>
        <v>0</v>
      </c>
      <c r="L39" s="361"/>
      <c r="M39" s="362"/>
      <c r="O39" s="297"/>
    </row>
    <row r="40" spans="1:18" ht="27.95" customHeight="1" x14ac:dyDescent="0.25">
      <c r="A40" s="157" t="s">
        <v>179</v>
      </c>
      <c r="B40" s="363" t="s">
        <v>178</v>
      </c>
      <c r="C40" s="364"/>
      <c r="D40" s="365"/>
      <c r="E40" s="360">
        <f>SUMIF('【様式5-6】広告費'!E58:E80,"立候補準備",'【様式5-6】広告費'!C58:D80)</f>
        <v>0</v>
      </c>
      <c r="F40" s="361"/>
      <c r="G40" s="362"/>
      <c r="H40" s="360">
        <f>SUMIF('【様式5-6】広告費'!E58:E80,"選 挙 運 動",'【様式5-6】広告費'!C58:D80)</f>
        <v>0</v>
      </c>
      <c r="I40" s="361"/>
      <c r="J40" s="362"/>
      <c r="K40" s="360">
        <f t="shared" ref="K40:K44" si="7">E40+H40</f>
        <v>0</v>
      </c>
      <c r="L40" s="361"/>
      <c r="M40" s="362"/>
      <c r="O40" s="297"/>
    </row>
    <row r="41" spans="1:18" ht="27.95" customHeight="1" x14ac:dyDescent="0.25">
      <c r="A41" s="157" t="s">
        <v>177</v>
      </c>
      <c r="B41" s="363" t="s">
        <v>176</v>
      </c>
      <c r="C41" s="364"/>
      <c r="D41" s="365"/>
      <c r="E41" s="360">
        <f>SUMIF('【様式5-7】文具費'!E58:E80,"立候補準備",'【様式5-7】文具費'!C58:D80)</f>
        <v>0</v>
      </c>
      <c r="F41" s="361"/>
      <c r="G41" s="362"/>
      <c r="H41" s="360">
        <f>SUMIF('【様式5-7】文具費'!E58:E80,"選 挙 運 動",'【様式5-7】文具費'!C58:D80)</f>
        <v>0</v>
      </c>
      <c r="I41" s="361"/>
      <c r="J41" s="362"/>
      <c r="K41" s="360">
        <f t="shared" si="7"/>
        <v>0</v>
      </c>
      <c r="L41" s="361"/>
      <c r="M41" s="362"/>
      <c r="O41" s="297"/>
      <c r="Q41" s="18"/>
      <c r="R41" s="63"/>
    </row>
    <row r="42" spans="1:18" ht="27.95" customHeight="1" x14ac:dyDescent="0.25">
      <c r="A42" s="157" t="s">
        <v>175</v>
      </c>
      <c r="B42" s="363" t="s">
        <v>233</v>
      </c>
      <c r="C42" s="364"/>
      <c r="D42" s="365"/>
      <c r="E42" s="360">
        <f>SUMIF('【様式5-8】食料費'!E85:E107,"立候補準備",'【様式5-8】食料費'!C85:D107)</f>
        <v>0</v>
      </c>
      <c r="F42" s="361"/>
      <c r="G42" s="362"/>
      <c r="H42" s="360">
        <f>SUMIF('【様式5-8】食料費'!E85:E107,"選 挙 運 動",'【様式5-8】食料費'!C85:D107)</f>
        <v>0</v>
      </c>
      <c r="I42" s="361"/>
      <c r="J42" s="362"/>
      <c r="K42" s="360">
        <f t="shared" si="7"/>
        <v>0</v>
      </c>
      <c r="L42" s="361"/>
      <c r="M42" s="362"/>
      <c r="O42" s="297"/>
      <c r="Q42" s="18"/>
      <c r="R42" s="63"/>
    </row>
    <row r="43" spans="1:18" ht="27.95" customHeight="1" x14ac:dyDescent="0.25">
      <c r="A43" s="157" t="s">
        <v>174</v>
      </c>
      <c r="B43" s="363" t="s">
        <v>173</v>
      </c>
      <c r="C43" s="364"/>
      <c r="D43" s="365"/>
      <c r="E43" s="360">
        <f>SUMIF('【様式5-9】休泊費'!E58:E80,"立候補準備",'【様式5-9】休泊費'!C58:D80)</f>
        <v>0</v>
      </c>
      <c r="F43" s="361"/>
      <c r="G43" s="362"/>
      <c r="H43" s="360">
        <f>SUMIF('【様式5-9】休泊費'!E58:E80,"選 挙 運 動",'【様式5-9】休泊費'!C58:D80)</f>
        <v>0</v>
      </c>
      <c r="I43" s="361"/>
      <c r="J43" s="362"/>
      <c r="K43" s="360">
        <f t="shared" si="7"/>
        <v>0</v>
      </c>
      <c r="L43" s="361"/>
      <c r="M43" s="362"/>
      <c r="O43" s="297"/>
      <c r="Q43" s="18"/>
    </row>
    <row r="44" spans="1:18" ht="27.95" customHeight="1" thickBot="1" x14ac:dyDescent="0.3">
      <c r="A44" s="157" t="s">
        <v>172</v>
      </c>
      <c r="B44" s="363" t="s">
        <v>171</v>
      </c>
      <c r="C44" s="364"/>
      <c r="D44" s="365"/>
      <c r="E44" s="360">
        <f>SUMIF('【様式5-10】雑費'!E85:E107,"立候補準備",'【様式5-10】雑費'!C85:D107)</f>
        <v>0</v>
      </c>
      <c r="F44" s="361"/>
      <c r="G44" s="362"/>
      <c r="H44" s="360">
        <f>SUMIF('【様式5-10】雑費'!E85:E107,"選 挙 運 動",'【様式5-10】雑費'!C85:D107)</f>
        <v>0</v>
      </c>
      <c r="I44" s="361"/>
      <c r="J44" s="362"/>
      <c r="K44" s="360">
        <f t="shared" si="7"/>
        <v>0</v>
      </c>
      <c r="L44" s="361"/>
      <c r="M44" s="362"/>
      <c r="O44" s="297"/>
      <c r="Q44" s="57"/>
    </row>
    <row r="45" spans="1:18" ht="27.95" customHeight="1" thickTop="1" x14ac:dyDescent="0.25">
      <c r="A45" s="376" t="s">
        <v>2</v>
      </c>
      <c r="B45" s="377"/>
      <c r="C45" s="377"/>
      <c r="D45" s="378"/>
      <c r="E45" s="379">
        <f>E33+E34+SUM(E37:G44)</f>
        <v>0</v>
      </c>
      <c r="F45" s="380"/>
      <c r="G45" s="381"/>
      <c r="H45" s="379">
        <f t="shared" ref="H45" si="8">H33+H34+SUM(H37:J44)</f>
        <v>0</v>
      </c>
      <c r="I45" s="380"/>
      <c r="J45" s="381"/>
      <c r="K45" s="379">
        <f t="shared" ref="K45" si="9">K33+K34+SUM(K37:M44)</f>
        <v>0</v>
      </c>
      <c r="L45" s="380"/>
      <c r="M45" s="381"/>
    </row>
    <row r="46" spans="1:18" ht="18.75" customHeight="1" thickBot="1" x14ac:dyDescent="0.3">
      <c r="A46" s="133" t="s">
        <v>198</v>
      </c>
      <c r="B46" s="3" t="s">
        <v>197</v>
      </c>
      <c r="C46" s="4"/>
      <c r="E46" s="44"/>
      <c r="F46" s="158" t="s">
        <v>98</v>
      </c>
      <c r="G46" s="158"/>
      <c r="H46" s="2"/>
      <c r="I46" s="2"/>
      <c r="M46" s="134" t="s">
        <v>196</v>
      </c>
      <c r="O46" s="297" t="s">
        <v>202</v>
      </c>
    </row>
    <row r="47" spans="1:18" ht="27.95" customHeight="1" x14ac:dyDescent="0.25">
      <c r="A47" s="369" t="s">
        <v>194</v>
      </c>
      <c r="B47" s="370"/>
      <c r="C47" s="370"/>
      <c r="D47" s="371"/>
      <c r="E47" s="372" t="s">
        <v>193</v>
      </c>
      <c r="F47" s="373"/>
      <c r="G47" s="374"/>
      <c r="H47" s="375" t="s">
        <v>192</v>
      </c>
      <c r="I47" s="370"/>
      <c r="J47" s="371"/>
      <c r="K47" s="366" t="s">
        <v>191</v>
      </c>
      <c r="L47" s="367"/>
      <c r="M47" s="368"/>
      <c r="O47" s="297"/>
    </row>
    <row r="48" spans="1:18" ht="27.95" customHeight="1" x14ac:dyDescent="0.25">
      <c r="A48" s="157" t="s">
        <v>190</v>
      </c>
      <c r="B48" s="363" t="s">
        <v>189</v>
      </c>
      <c r="C48" s="364"/>
      <c r="D48" s="365"/>
      <c r="E48" s="360">
        <f>SUMIF('【様式5-1】人件費'!E85:E107,"立候補準備",'【様式5-1】人件費'!C85:D107)</f>
        <v>0</v>
      </c>
      <c r="F48" s="361"/>
      <c r="G48" s="362"/>
      <c r="H48" s="360">
        <f>SUMIF('【様式5-1】人件費'!E85:E107,"選 挙 運 動",'【様式5-1】人件費'!C85:D107)</f>
        <v>0</v>
      </c>
      <c r="I48" s="361"/>
      <c r="J48" s="362"/>
      <c r="K48" s="360">
        <f t="shared" ref="K48:K54" si="10">E48+H48</f>
        <v>0</v>
      </c>
      <c r="L48" s="361"/>
      <c r="M48" s="362"/>
      <c r="O48" s="297"/>
    </row>
    <row r="49" spans="1:18" ht="27.95" customHeight="1" x14ac:dyDescent="0.25">
      <c r="A49" s="157" t="s">
        <v>188</v>
      </c>
      <c r="B49" s="363" t="s">
        <v>223</v>
      </c>
      <c r="C49" s="364"/>
      <c r="D49" s="365"/>
      <c r="E49" s="360">
        <f>E50+E51</f>
        <v>0</v>
      </c>
      <c r="F49" s="361"/>
      <c r="G49" s="362"/>
      <c r="H49" s="360">
        <f>H50+H51</f>
        <v>0</v>
      </c>
      <c r="I49" s="361"/>
      <c r="J49" s="362"/>
      <c r="K49" s="360">
        <f t="shared" si="10"/>
        <v>0</v>
      </c>
      <c r="L49" s="361"/>
      <c r="M49" s="362"/>
      <c r="O49" s="297"/>
    </row>
    <row r="50" spans="1:18" ht="27.95" customHeight="1" x14ac:dyDescent="0.25">
      <c r="A50" s="157"/>
      <c r="B50" s="363" t="s">
        <v>187</v>
      </c>
      <c r="C50" s="364"/>
      <c r="D50" s="365"/>
      <c r="E50" s="360">
        <f>SUMIF('【様式5-2の1】家屋費（選挙事務所費）'!E85:E107,"立候補準備",'【様式5-2の1】家屋費（選挙事務所費）'!C85:D107)</f>
        <v>0</v>
      </c>
      <c r="F50" s="361"/>
      <c r="G50" s="362"/>
      <c r="H50" s="360">
        <f>SUMIF('【様式5-2の1】家屋費（選挙事務所費）'!E85:E107,"選 挙 運 動",'【様式5-2の1】家屋費（選挙事務所費）'!C85:D107)</f>
        <v>0</v>
      </c>
      <c r="I50" s="361"/>
      <c r="J50" s="362"/>
      <c r="K50" s="360">
        <f t="shared" si="10"/>
        <v>0</v>
      </c>
      <c r="L50" s="361"/>
      <c r="M50" s="362"/>
      <c r="O50" s="297"/>
    </row>
    <row r="51" spans="1:18" ht="27.95" customHeight="1" x14ac:dyDescent="0.25">
      <c r="A51" s="157"/>
      <c r="B51" s="363" t="s">
        <v>186</v>
      </c>
      <c r="C51" s="364"/>
      <c r="D51" s="365"/>
      <c r="E51" s="360">
        <f>SUMIF('【様式5-2の2】家屋費（集合会場費）'!E85:E107,"立候補準備",'【様式5-2の2】家屋費（集合会場費）'!C85:D107)</f>
        <v>0</v>
      </c>
      <c r="F51" s="361"/>
      <c r="G51" s="362"/>
      <c r="H51" s="360">
        <f>SUMIF('【様式5-2の2】家屋費（集合会場費）'!E85:E107,"選 挙 運 動",'【様式5-2の2】家屋費（集合会場費）'!C85:D107)</f>
        <v>0</v>
      </c>
      <c r="I51" s="361"/>
      <c r="J51" s="362"/>
      <c r="K51" s="360">
        <f t="shared" si="10"/>
        <v>0</v>
      </c>
      <c r="L51" s="361"/>
      <c r="M51" s="362"/>
      <c r="O51" s="297"/>
    </row>
    <row r="52" spans="1:18" ht="27.95" customHeight="1" x14ac:dyDescent="0.25">
      <c r="A52" s="157" t="s">
        <v>185</v>
      </c>
      <c r="B52" s="363" t="s">
        <v>184</v>
      </c>
      <c r="C52" s="364"/>
      <c r="D52" s="365"/>
      <c r="E52" s="360">
        <f>SUMIF('【様式5-3】通信費'!E85:E107,"立候補準備",'【様式5-3】通信費'!C85:D107)</f>
        <v>0</v>
      </c>
      <c r="F52" s="361"/>
      <c r="G52" s="362"/>
      <c r="H52" s="360">
        <f>SUMIF('【様式5-3】通信費'!E85:E107,"選 挙 運 動",'【様式5-3】通信費'!C85:D107)</f>
        <v>0</v>
      </c>
      <c r="I52" s="361"/>
      <c r="J52" s="362"/>
      <c r="K52" s="360">
        <f t="shared" si="10"/>
        <v>0</v>
      </c>
      <c r="L52" s="361"/>
      <c r="M52" s="362"/>
      <c r="O52" s="297"/>
    </row>
    <row r="53" spans="1:18" ht="27.95" customHeight="1" x14ac:dyDescent="0.25">
      <c r="A53" s="157" t="s">
        <v>183</v>
      </c>
      <c r="B53" s="363" t="s">
        <v>182</v>
      </c>
      <c r="C53" s="364"/>
      <c r="D53" s="365"/>
      <c r="E53" s="360">
        <f>SUMIF('【様式5-4】交通費'!E85:E107,"立候補準備",'【様式5-4】交通費'!C85:D107)</f>
        <v>0</v>
      </c>
      <c r="F53" s="361"/>
      <c r="G53" s="362"/>
      <c r="H53" s="360">
        <f>SUMIF('【様式5-4】交通費'!E85:E107,"選 挙 運 動",'【様式5-4】交通費'!C85:D107)</f>
        <v>0</v>
      </c>
      <c r="I53" s="361"/>
      <c r="J53" s="362"/>
      <c r="K53" s="360">
        <f t="shared" si="10"/>
        <v>0</v>
      </c>
      <c r="L53" s="361"/>
      <c r="M53" s="362"/>
      <c r="O53" s="297"/>
    </row>
    <row r="54" spans="1:18" ht="27.95" customHeight="1" x14ac:dyDescent="0.25">
      <c r="A54" s="157" t="s">
        <v>181</v>
      </c>
      <c r="B54" s="363" t="s">
        <v>180</v>
      </c>
      <c r="C54" s="364"/>
      <c r="D54" s="365"/>
      <c r="E54" s="360">
        <f>SUMIF('【様式5-5】印刷費'!E85:E107,"立候補準備",'【様式5-5】印刷費'!C85:D107)</f>
        <v>0</v>
      </c>
      <c r="F54" s="361"/>
      <c r="G54" s="362"/>
      <c r="H54" s="360">
        <f>SUMIF('【様式5-5】印刷費'!E85:E107,"選 挙 運 動",'【様式5-5】印刷費'!C85:D107)</f>
        <v>0</v>
      </c>
      <c r="I54" s="361"/>
      <c r="J54" s="362"/>
      <c r="K54" s="360">
        <f t="shared" si="10"/>
        <v>0</v>
      </c>
      <c r="L54" s="361"/>
      <c r="M54" s="362"/>
      <c r="O54" s="297"/>
    </row>
    <row r="55" spans="1:18" ht="27.95" customHeight="1" x14ac:dyDescent="0.25">
      <c r="A55" s="157" t="s">
        <v>179</v>
      </c>
      <c r="B55" s="363" t="s">
        <v>178</v>
      </c>
      <c r="C55" s="364"/>
      <c r="D55" s="365"/>
      <c r="E55" s="360">
        <f>SUMIF('【様式5-6】広告費'!E85:E107,"立候補準備",'【様式5-6】広告費'!C85:D107)</f>
        <v>0</v>
      </c>
      <c r="F55" s="361"/>
      <c r="G55" s="362"/>
      <c r="H55" s="360">
        <f>SUMIF('【様式5-6】広告費'!E85:E107,"選 挙 運 動",'【様式5-6】広告費'!C85:D107)</f>
        <v>0</v>
      </c>
      <c r="I55" s="361"/>
      <c r="J55" s="362"/>
      <c r="K55" s="360">
        <f t="shared" ref="K55:K59" si="11">E55+H55</f>
        <v>0</v>
      </c>
      <c r="L55" s="361"/>
      <c r="M55" s="362"/>
      <c r="O55" s="297"/>
    </row>
    <row r="56" spans="1:18" ht="27.95" customHeight="1" x14ac:dyDescent="0.25">
      <c r="A56" s="157" t="s">
        <v>177</v>
      </c>
      <c r="B56" s="363" t="s">
        <v>176</v>
      </c>
      <c r="C56" s="364"/>
      <c r="D56" s="365"/>
      <c r="E56" s="360">
        <f>SUMIF('【様式5-7】文具費'!E85:E107,"立候補準備",'【様式5-7】文具費'!C85:D107)</f>
        <v>0</v>
      </c>
      <c r="F56" s="361"/>
      <c r="G56" s="362"/>
      <c r="H56" s="360">
        <f>SUMIF('【様式5-7】文具費'!E85:E107,"選 挙 運 動",'【様式5-7】文具費'!C85:D107)</f>
        <v>0</v>
      </c>
      <c r="I56" s="361"/>
      <c r="J56" s="362"/>
      <c r="K56" s="360">
        <f t="shared" si="11"/>
        <v>0</v>
      </c>
      <c r="L56" s="361"/>
      <c r="M56" s="362"/>
      <c r="O56" s="297"/>
      <c r="Q56" s="18"/>
      <c r="R56" s="63"/>
    </row>
    <row r="57" spans="1:18" ht="27.95" customHeight="1" x14ac:dyDescent="0.25">
      <c r="A57" s="157" t="s">
        <v>175</v>
      </c>
      <c r="B57" s="363" t="s">
        <v>233</v>
      </c>
      <c r="C57" s="364"/>
      <c r="D57" s="365"/>
      <c r="E57" s="360">
        <f>SUMIF('【様式5-8】食料費'!E112:E134,"立候補準備",'【様式5-8】食料費'!C112:D134)</f>
        <v>0</v>
      </c>
      <c r="F57" s="361"/>
      <c r="G57" s="362"/>
      <c r="H57" s="360">
        <f>SUMIF('【様式5-8】食料費'!E112:E134,"選 挙 運 動",'【様式5-8】食料費'!C112:D134)</f>
        <v>0</v>
      </c>
      <c r="I57" s="361"/>
      <c r="J57" s="362"/>
      <c r="K57" s="360">
        <f t="shared" si="11"/>
        <v>0</v>
      </c>
      <c r="L57" s="361"/>
      <c r="M57" s="362"/>
      <c r="O57" s="297"/>
      <c r="Q57" s="18"/>
      <c r="R57" s="63"/>
    </row>
    <row r="58" spans="1:18" ht="27.95" customHeight="1" x14ac:dyDescent="0.25">
      <c r="A58" s="157" t="s">
        <v>174</v>
      </c>
      <c r="B58" s="363" t="s">
        <v>173</v>
      </c>
      <c r="C58" s="364"/>
      <c r="D58" s="365"/>
      <c r="E58" s="360">
        <f>SUMIF('【様式5-9】休泊費'!E85:E107,"立候補準備",'【様式5-9】休泊費'!C85:D107)</f>
        <v>0</v>
      </c>
      <c r="F58" s="361"/>
      <c r="G58" s="362"/>
      <c r="H58" s="360">
        <f>SUMIF('【様式5-9】休泊費'!E85:E107,"選 挙 運 動",'【様式5-9】休泊費'!C85:D107)</f>
        <v>0</v>
      </c>
      <c r="I58" s="361"/>
      <c r="J58" s="362"/>
      <c r="K58" s="360">
        <f t="shared" si="11"/>
        <v>0</v>
      </c>
      <c r="L58" s="361"/>
      <c r="M58" s="362"/>
      <c r="O58" s="297"/>
      <c r="Q58" s="18"/>
    </row>
    <row r="59" spans="1:18" ht="27.95" customHeight="1" thickBot="1" x14ac:dyDescent="0.3">
      <c r="A59" s="157" t="s">
        <v>172</v>
      </c>
      <c r="B59" s="363" t="s">
        <v>171</v>
      </c>
      <c r="C59" s="364"/>
      <c r="D59" s="365"/>
      <c r="E59" s="360">
        <f>SUMIF('【様式5-10】雑費'!E112:E134,"立候補準備",'【様式5-10】雑費'!C112:D134)</f>
        <v>0</v>
      </c>
      <c r="F59" s="361"/>
      <c r="G59" s="362"/>
      <c r="H59" s="360">
        <f>SUMIF('【様式5-10】雑費'!E112:E134,"選 挙 運 動",'【様式5-10】雑費'!C112:D134)</f>
        <v>0</v>
      </c>
      <c r="I59" s="361"/>
      <c r="J59" s="362"/>
      <c r="K59" s="360">
        <f t="shared" si="11"/>
        <v>0</v>
      </c>
      <c r="L59" s="361"/>
      <c r="M59" s="362"/>
      <c r="O59" s="297"/>
      <c r="Q59" s="57"/>
    </row>
    <row r="60" spans="1:18" ht="27.95" customHeight="1" thickTop="1" x14ac:dyDescent="0.25">
      <c r="A60" s="376" t="s">
        <v>2</v>
      </c>
      <c r="B60" s="377"/>
      <c r="C60" s="377"/>
      <c r="D60" s="378"/>
      <c r="E60" s="379">
        <f>E48+E49+SUM(E52:G59)</f>
        <v>0</v>
      </c>
      <c r="F60" s="380"/>
      <c r="G60" s="381"/>
      <c r="H60" s="379">
        <f t="shared" ref="H60" si="12">H48+H49+SUM(H52:J59)</f>
        <v>0</v>
      </c>
      <c r="I60" s="380"/>
      <c r="J60" s="381"/>
      <c r="K60" s="379">
        <f t="shared" ref="K60" si="13">K48+K49+SUM(K52:M59)</f>
        <v>0</v>
      </c>
      <c r="L60" s="380"/>
      <c r="M60" s="381"/>
    </row>
  </sheetData>
  <sheetProtection sheet="1" objects="1" scenarios="1"/>
  <mergeCells count="228">
    <mergeCell ref="B59:D59"/>
    <mergeCell ref="E59:G59"/>
    <mergeCell ref="H59:J59"/>
    <mergeCell ref="K59:M59"/>
    <mergeCell ref="A60:D60"/>
    <mergeCell ref="E60:G60"/>
    <mergeCell ref="H60:J60"/>
    <mergeCell ref="K60:M60"/>
    <mergeCell ref="B57:D57"/>
    <mergeCell ref="E57:G57"/>
    <mergeCell ref="H57:J57"/>
    <mergeCell ref="K57:M57"/>
    <mergeCell ref="B58:D58"/>
    <mergeCell ref="E58:G58"/>
    <mergeCell ref="H58:J58"/>
    <mergeCell ref="K58:M58"/>
    <mergeCell ref="K50:M50"/>
    <mergeCell ref="B55:D55"/>
    <mergeCell ref="E55:G55"/>
    <mergeCell ref="H55:J55"/>
    <mergeCell ref="K55:M55"/>
    <mergeCell ref="B56:D56"/>
    <mergeCell ref="E56:G56"/>
    <mergeCell ref="H56:J56"/>
    <mergeCell ref="K56:M56"/>
    <mergeCell ref="B53:D53"/>
    <mergeCell ref="E53:G53"/>
    <mergeCell ref="H53:J53"/>
    <mergeCell ref="K53:M53"/>
    <mergeCell ref="B54:D54"/>
    <mergeCell ref="E54:G54"/>
    <mergeCell ref="H54:J54"/>
    <mergeCell ref="K54:M54"/>
    <mergeCell ref="O46:O59"/>
    <mergeCell ref="A47:D47"/>
    <mergeCell ref="E47:G47"/>
    <mergeCell ref="H47:J47"/>
    <mergeCell ref="K47:M47"/>
    <mergeCell ref="B48:D48"/>
    <mergeCell ref="E48:G48"/>
    <mergeCell ref="H48:J48"/>
    <mergeCell ref="K48:M48"/>
    <mergeCell ref="B49:D49"/>
    <mergeCell ref="B51:D51"/>
    <mergeCell ref="E51:G51"/>
    <mergeCell ref="H51:J51"/>
    <mergeCell ref="K51:M51"/>
    <mergeCell ref="B52:D52"/>
    <mergeCell ref="E52:G52"/>
    <mergeCell ref="H52:J52"/>
    <mergeCell ref="K52:M52"/>
    <mergeCell ref="E49:G49"/>
    <mergeCell ref="H49:J49"/>
    <mergeCell ref="K49:M49"/>
    <mergeCell ref="B50:D50"/>
    <mergeCell ref="E50:G50"/>
    <mergeCell ref="H50:J50"/>
    <mergeCell ref="B44:D44"/>
    <mergeCell ref="E44:G44"/>
    <mergeCell ref="H44:J44"/>
    <mergeCell ref="K44:M44"/>
    <mergeCell ref="A45:D45"/>
    <mergeCell ref="E45:G45"/>
    <mergeCell ref="H45:J45"/>
    <mergeCell ref="K45:M45"/>
    <mergeCell ref="B42:D42"/>
    <mergeCell ref="E42:G42"/>
    <mergeCell ref="H42:J42"/>
    <mergeCell ref="K42:M42"/>
    <mergeCell ref="B43:D43"/>
    <mergeCell ref="E43:G43"/>
    <mergeCell ref="H43:J43"/>
    <mergeCell ref="K43:M43"/>
    <mergeCell ref="K35:M35"/>
    <mergeCell ref="B40:D40"/>
    <mergeCell ref="E40:G40"/>
    <mergeCell ref="H40:J40"/>
    <mergeCell ref="K40:M40"/>
    <mergeCell ref="B41:D41"/>
    <mergeCell ref="E41:G41"/>
    <mergeCell ref="H41:J41"/>
    <mergeCell ref="K41:M41"/>
    <mergeCell ref="B38:D38"/>
    <mergeCell ref="E38:G38"/>
    <mergeCell ref="H38:J38"/>
    <mergeCell ref="K38:M38"/>
    <mergeCell ref="B39:D39"/>
    <mergeCell ref="E39:G39"/>
    <mergeCell ref="H39:J39"/>
    <mergeCell ref="K39:M39"/>
    <mergeCell ref="O31:O44"/>
    <mergeCell ref="A32:D32"/>
    <mergeCell ref="E32:G32"/>
    <mergeCell ref="H32:J32"/>
    <mergeCell ref="K32:M32"/>
    <mergeCell ref="B33:D33"/>
    <mergeCell ref="E33:G33"/>
    <mergeCell ref="H33:J33"/>
    <mergeCell ref="K33:M33"/>
    <mergeCell ref="B34:D34"/>
    <mergeCell ref="B36:D36"/>
    <mergeCell ref="E36:G36"/>
    <mergeCell ref="H36:J36"/>
    <mergeCell ref="K36:M36"/>
    <mergeCell ref="B37:D37"/>
    <mergeCell ref="E37:G37"/>
    <mergeCell ref="H37:J37"/>
    <mergeCell ref="K37:M37"/>
    <mergeCell ref="E34:G34"/>
    <mergeCell ref="H34:J34"/>
    <mergeCell ref="K34:M34"/>
    <mergeCell ref="B35:D35"/>
    <mergeCell ref="E35:G35"/>
    <mergeCell ref="H35:J35"/>
    <mergeCell ref="B29:D29"/>
    <mergeCell ref="E29:G29"/>
    <mergeCell ref="H29:J29"/>
    <mergeCell ref="K29:M29"/>
    <mergeCell ref="A30:D30"/>
    <mergeCell ref="E30:G30"/>
    <mergeCell ref="H30:J30"/>
    <mergeCell ref="K30:M30"/>
    <mergeCell ref="B27:D27"/>
    <mergeCell ref="E27:G27"/>
    <mergeCell ref="H27:J27"/>
    <mergeCell ref="K27:M27"/>
    <mergeCell ref="B28:D28"/>
    <mergeCell ref="E28:G28"/>
    <mergeCell ref="H28:J28"/>
    <mergeCell ref="K28:M28"/>
    <mergeCell ref="H7:J7"/>
    <mergeCell ref="H8:J8"/>
    <mergeCell ref="H9:J9"/>
    <mergeCell ref="H10:J10"/>
    <mergeCell ref="B25:D25"/>
    <mergeCell ref="E25:G25"/>
    <mergeCell ref="H25:J25"/>
    <mergeCell ref="K25:M25"/>
    <mergeCell ref="B26:D26"/>
    <mergeCell ref="E26:G26"/>
    <mergeCell ref="H26:J26"/>
    <mergeCell ref="K26:M26"/>
    <mergeCell ref="B23:D23"/>
    <mergeCell ref="E23:G23"/>
    <mergeCell ref="H23:J23"/>
    <mergeCell ref="K23:M23"/>
    <mergeCell ref="B24:D24"/>
    <mergeCell ref="E24:G24"/>
    <mergeCell ref="H24:J24"/>
    <mergeCell ref="K24:M24"/>
    <mergeCell ref="B21:D21"/>
    <mergeCell ref="E21:G21"/>
    <mergeCell ref="H21:J21"/>
    <mergeCell ref="K21:M21"/>
    <mergeCell ref="B22:D22"/>
    <mergeCell ref="E22:G22"/>
    <mergeCell ref="H22:J22"/>
    <mergeCell ref="K22:M22"/>
    <mergeCell ref="B19:D19"/>
    <mergeCell ref="E19:G19"/>
    <mergeCell ref="H19:J19"/>
    <mergeCell ref="K19:M19"/>
    <mergeCell ref="B20:D20"/>
    <mergeCell ref="E20:G20"/>
    <mergeCell ref="H20:J20"/>
    <mergeCell ref="K20:M20"/>
    <mergeCell ref="O1:O14"/>
    <mergeCell ref="O16:O29"/>
    <mergeCell ref="A17:D17"/>
    <mergeCell ref="E17:G17"/>
    <mergeCell ref="H17:J17"/>
    <mergeCell ref="K17:M17"/>
    <mergeCell ref="B18:D18"/>
    <mergeCell ref="E18:G18"/>
    <mergeCell ref="H18:J18"/>
    <mergeCell ref="K18:M18"/>
    <mergeCell ref="A2:D2"/>
    <mergeCell ref="B3:D3"/>
    <mergeCell ref="B4:D4"/>
    <mergeCell ref="B5:D5"/>
    <mergeCell ref="A15:D15"/>
    <mergeCell ref="B14:D14"/>
    <mergeCell ref="B12:D12"/>
    <mergeCell ref="B13:D13"/>
    <mergeCell ref="B6:D6"/>
    <mergeCell ref="E3:G3"/>
    <mergeCell ref="E2:G2"/>
    <mergeCell ref="H2:J2"/>
    <mergeCell ref="B7:D7"/>
    <mergeCell ref="B8:D8"/>
    <mergeCell ref="B9:D9"/>
    <mergeCell ref="B10:D10"/>
    <mergeCell ref="B11:D11"/>
    <mergeCell ref="H11:J11"/>
    <mergeCell ref="K2:M2"/>
    <mergeCell ref="E6:G6"/>
    <mergeCell ref="E7:G7"/>
    <mergeCell ref="E8:G8"/>
    <mergeCell ref="E9:G9"/>
    <mergeCell ref="E10:G10"/>
    <mergeCell ref="E11:G11"/>
    <mergeCell ref="K4:M4"/>
    <mergeCell ref="K5:M5"/>
    <mergeCell ref="K6:M6"/>
    <mergeCell ref="K7:M7"/>
    <mergeCell ref="K8:M8"/>
    <mergeCell ref="K9:M9"/>
    <mergeCell ref="H4:J4"/>
    <mergeCell ref="H5:J5"/>
    <mergeCell ref="H6:J6"/>
    <mergeCell ref="H3:J3"/>
    <mergeCell ref="K3:M3"/>
    <mergeCell ref="E4:G4"/>
    <mergeCell ref="E5:G5"/>
    <mergeCell ref="E15:G15"/>
    <mergeCell ref="K15:M15"/>
    <mergeCell ref="H15:J15"/>
    <mergeCell ref="K10:M10"/>
    <mergeCell ref="K11:M11"/>
    <mergeCell ref="K12:M12"/>
    <mergeCell ref="K13:M13"/>
    <mergeCell ref="K14:M14"/>
    <mergeCell ref="H12:J12"/>
    <mergeCell ref="H13:J13"/>
    <mergeCell ref="E12:G12"/>
    <mergeCell ref="E13:G13"/>
    <mergeCell ref="E14:G14"/>
    <mergeCell ref="H14:J14"/>
  </mergeCells>
  <phoneticPr fontId="2"/>
  <pageMargins left="0.51181102362204722" right="0.39370078740157483" top="0.47244094488188981" bottom="0.31496062992125984" header="0.35433070866141736" footer="0.19685039370078741"/>
  <pageSetup paperSize="9" fitToHeight="0" orientation="landscape" verticalDpi="0" r:id="rId1"/>
  <headerFooter alignWithMargins="0">
    <oddFooter>&amp;L&amp;"ＭＳ Ｐ明朝,標準"（注）「計」欄の算出について、「（2）家屋費　（①＋②）」を重複して計算しないように、ご注意ください。</oddFooter>
  </headerFooter>
  <rowBreaks count="3" manualBreakCount="3">
    <brk id="15" max="12" man="1"/>
    <brk id="30" max="12" man="1"/>
    <brk id="45" max="1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O108"/>
  <sheetViews>
    <sheetView view="pageBreakPreview" zoomScale="85" zoomScaleNormal="100" zoomScaleSheetLayoutView="85" workbookViewId="0">
      <pane ySplit="3" topLeftCell="A9"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46484375" style="1" customWidth="1"/>
    <col min="13" max="13" width="9" style="1"/>
    <col min="14" max="14" width="11" style="1" bestFit="1" customWidth="1"/>
    <col min="15" max="16384" width="9" style="1"/>
  </cols>
  <sheetData>
    <row r="1" spans="1:13" ht="18.75" customHeight="1" thickBot="1" x14ac:dyDescent="0.3">
      <c r="A1" s="133" t="s">
        <v>94</v>
      </c>
      <c r="B1" s="3" t="s">
        <v>161</v>
      </c>
      <c r="C1" s="4"/>
      <c r="D1" s="2"/>
      <c r="E1" s="44"/>
      <c r="F1" s="44"/>
      <c r="G1" s="4" t="s">
        <v>155</v>
      </c>
      <c r="K1" s="134" t="s">
        <v>93</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82"/>
      <c r="B4" s="383"/>
      <c r="C4" s="334"/>
      <c r="D4" s="335"/>
      <c r="E4" s="49"/>
      <c r="F4" s="32"/>
      <c r="G4" s="164"/>
      <c r="H4" s="164"/>
      <c r="I4" s="32"/>
      <c r="J4" s="48"/>
      <c r="K4" s="38"/>
      <c r="M4" s="297"/>
    </row>
    <row r="5" spans="1:13" ht="22.5" customHeight="1" x14ac:dyDescent="0.25">
      <c r="A5" s="382"/>
      <c r="B5" s="383"/>
      <c r="C5" s="334"/>
      <c r="D5" s="335"/>
      <c r="E5" s="49"/>
      <c r="F5" s="32"/>
      <c r="G5" s="164"/>
      <c r="H5" s="164"/>
      <c r="I5" s="32"/>
      <c r="J5" s="40"/>
      <c r="K5" s="37"/>
      <c r="M5" s="297"/>
    </row>
    <row r="6" spans="1:13" ht="22.5" customHeight="1" x14ac:dyDescent="0.25">
      <c r="A6" s="382"/>
      <c r="B6" s="383"/>
      <c r="C6" s="334"/>
      <c r="D6" s="335"/>
      <c r="E6" s="49"/>
      <c r="F6" s="32"/>
      <c r="G6" s="164"/>
      <c r="H6" s="164"/>
      <c r="I6" s="32"/>
      <c r="J6" s="48"/>
      <c r="K6" s="38"/>
      <c r="M6" s="297"/>
    </row>
    <row r="7" spans="1:13" ht="22.5" customHeight="1" x14ac:dyDescent="0.25">
      <c r="A7" s="382"/>
      <c r="B7" s="383"/>
      <c r="C7" s="334"/>
      <c r="D7" s="335"/>
      <c r="E7" s="49"/>
      <c r="F7" s="32"/>
      <c r="G7" s="164"/>
      <c r="H7" s="164"/>
      <c r="I7" s="32"/>
      <c r="J7" s="48"/>
      <c r="K7" s="38"/>
      <c r="M7" s="297"/>
    </row>
    <row r="8" spans="1:13" ht="22.5" customHeight="1" x14ac:dyDescent="0.25">
      <c r="A8" s="382"/>
      <c r="B8" s="383"/>
      <c r="C8" s="334"/>
      <c r="D8" s="335"/>
      <c r="E8" s="49"/>
      <c r="F8" s="32"/>
      <c r="G8" s="164"/>
      <c r="H8" s="164"/>
      <c r="I8" s="32"/>
      <c r="J8" s="48"/>
      <c r="K8" s="38"/>
      <c r="M8" s="297"/>
    </row>
    <row r="9" spans="1:13" ht="22.5" customHeight="1" x14ac:dyDescent="0.25">
      <c r="A9" s="382"/>
      <c r="B9" s="383"/>
      <c r="C9" s="334"/>
      <c r="D9" s="335"/>
      <c r="E9" s="49"/>
      <c r="F9" s="32"/>
      <c r="G9" s="164"/>
      <c r="H9" s="164"/>
      <c r="I9" s="32"/>
      <c r="J9" s="48"/>
      <c r="K9" s="38"/>
      <c r="M9" s="297"/>
    </row>
    <row r="10" spans="1:13" ht="22.5" customHeight="1" x14ac:dyDescent="0.25">
      <c r="A10" s="382"/>
      <c r="B10" s="383"/>
      <c r="C10" s="334"/>
      <c r="D10" s="335"/>
      <c r="E10" s="49"/>
      <c r="F10" s="32"/>
      <c r="G10" s="164"/>
      <c r="H10" s="164"/>
      <c r="I10" s="32"/>
      <c r="J10" s="48"/>
      <c r="K10" s="38"/>
      <c r="M10" s="297"/>
    </row>
    <row r="11" spans="1:13" ht="22.5" customHeight="1" x14ac:dyDescent="0.25">
      <c r="A11" s="382"/>
      <c r="B11" s="383"/>
      <c r="C11" s="334"/>
      <c r="D11" s="335"/>
      <c r="E11" s="49"/>
      <c r="F11" s="32"/>
      <c r="G11" s="164"/>
      <c r="H11" s="164"/>
      <c r="I11" s="32"/>
      <c r="J11" s="48"/>
      <c r="K11" s="38"/>
      <c r="M11" s="297"/>
    </row>
    <row r="12" spans="1:13" ht="22.5" customHeight="1" x14ac:dyDescent="0.25">
      <c r="A12" s="382"/>
      <c r="B12" s="383"/>
      <c r="C12" s="334"/>
      <c r="D12" s="335"/>
      <c r="E12" s="49"/>
      <c r="F12" s="32"/>
      <c r="G12" s="164"/>
      <c r="H12" s="164"/>
      <c r="I12" s="32"/>
      <c r="J12" s="48"/>
      <c r="K12" s="38"/>
      <c r="M12" s="297"/>
    </row>
    <row r="13" spans="1:13" ht="22.5" customHeight="1" x14ac:dyDescent="0.25">
      <c r="A13" s="382"/>
      <c r="B13" s="383"/>
      <c r="C13" s="334"/>
      <c r="D13" s="335"/>
      <c r="E13" s="49"/>
      <c r="F13" s="32"/>
      <c r="G13" s="164"/>
      <c r="H13" s="164"/>
      <c r="I13" s="32"/>
      <c r="J13" s="48"/>
      <c r="K13" s="38"/>
      <c r="M13" s="297"/>
    </row>
    <row r="14" spans="1:13" ht="22.5" customHeight="1" x14ac:dyDescent="0.25">
      <c r="A14" s="382"/>
      <c r="B14" s="383"/>
      <c r="C14" s="334"/>
      <c r="D14" s="335"/>
      <c r="E14" s="49"/>
      <c r="F14" s="32"/>
      <c r="G14" s="164"/>
      <c r="H14" s="164"/>
      <c r="I14" s="32"/>
      <c r="J14" s="40"/>
      <c r="K14" s="38"/>
      <c r="M14" s="297"/>
    </row>
    <row r="15" spans="1:13" ht="22.5" customHeight="1" x14ac:dyDescent="0.25">
      <c r="A15" s="382"/>
      <c r="B15" s="383"/>
      <c r="C15" s="334"/>
      <c r="D15" s="335"/>
      <c r="E15" s="49"/>
      <c r="F15" s="32"/>
      <c r="G15" s="164"/>
      <c r="H15" s="164"/>
      <c r="I15" s="32"/>
      <c r="J15" s="48"/>
      <c r="K15" s="38"/>
      <c r="M15" s="297"/>
    </row>
    <row r="16" spans="1:13" ht="22.5" customHeight="1" x14ac:dyDescent="0.25">
      <c r="A16" s="382"/>
      <c r="B16" s="383"/>
      <c r="C16" s="334"/>
      <c r="D16" s="335"/>
      <c r="E16" s="49"/>
      <c r="F16" s="32"/>
      <c r="G16" s="164"/>
      <c r="H16" s="164"/>
      <c r="I16" s="32"/>
      <c r="J16" s="48"/>
      <c r="K16" s="38"/>
    </row>
    <row r="17" spans="1:15" ht="22.5" customHeight="1" x14ac:dyDescent="0.25">
      <c r="A17" s="382"/>
      <c r="B17" s="383"/>
      <c r="C17" s="334"/>
      <c r="D17" s="335"/>
      <c r="E17" s="49"/>
      <c r="F17" s="32"/>
      <c r="G17" s="165"/>
      <c r="H17" s="165"/>
      <c r="I17" s="162"/>
      <c r="J17" s="185"/>
      <c r="K17" s="186"/>
    </row>
    <row r="18" spans="1:15" ht="22.5" customHeight="1" x14ac:dyDescent="0.25">
      <c r="A18" s="382"/>
      <c r="B18" s="383"/>
      <c r="C18" s="334"/>
      <c r="D18" s="335"/>
      <c r="E18" s="49"/>
      <c r="F18" s="32"/>
      <c r="G18" s="165"/>
      <c r="H18" s="165"/>
      <c r="I18" s="162"/>
      <c r="J18" s="185"/>
      <c r="K18" s="186"/>
    </row>
    <row r="19" spans="1:15" ht="22.5" customHeight="1" x14ac:dyDescent="0.25">
      <c r="A19" s="382"/>
      <c r="B19" s="383"/>
      <c r="C19" s="334"/>
      <c r="D19" s="335"/>
      <c r="E19" s="49"/>
      <c r="F19" s="32"/>
      <c r="G19" s="164"/>
      <c r="H19" s="164"/>
      <c r="I19" s="32"/>
      <c r="J19" s="48"/>
      <c r="K19" s="38"/>
    </row>
    <row r="20" spans="1:15" ht="22.5" customHeight="1" x14ac:dyDescent="0.25">
      <c r="A20" s="382"/>
      <c r="B20" s="383"/>
      <c r="C20" s="334"/>
      <c r="D20" s="335"/>
      <c r="E20" s="49"/>
      <c r="F20" s="32"/>
      <c r="G20" s="164"/>
      <c r="H20" s="164"/>
      <c r="I20" s="32"/>
      <c r="J20" s="48"/>
      <c r="K20" s="38"/>
    </row>
    <row r="21" spans="1:15" ht="22.5" customHeight="1" x14ac:dyDescent="0.25">
      <c r="A21" s="382"/>
      <c r="B21" s="383"/>
      <c r="C21" s="334"/>
      <c r="D21" s="335"/>
      <c r="E21" s="49"/>
      <c r="F21" s="32"/>
      <c r="G21" s="164"/>
      <c r="H21" s="164"/>
      <c r="I21" s="32"/>
      <c r="J21" s="48"/>
      <c r="K21" s="38"/>
    </row>
    <row r="22" spans="1:15" ht="22.5" customHeight="1" x14ac:dyDescent="0.25">
      <c r="A22" s="382"/>
      <c r="B22" s="383"/>
      <c r="C22" s="334"/>
      <c r="D22" s="335"/>
      <c r="E22" s="49"/>
      <c r="F22" s="32"/>
      <c r="G22" s="164"/>
      <c r="H22" s="164"/>
      <c r="I22" s="32"/>
      <c r="J22" s="48"/>
      <c r="K22" s="38"/>
    </row>
    <row r="23" spans="1:15" ht="22.5" customHeight="1" x14ac:dyDescent="0.25">
      <c r="A23" s="382"/>
      <c r="B23" s="383"/>
      <c r="C23" s="334"/>
      <c r="D23" s="335"/>
      <c r="E23" s="49"/>
      <c r="F23" s="32"/>
      <c r="G23" s="164"/>
      <c r="H23" s="164"/>
      <c r="I23" s="32"/>
      <c r="J23" s="48"/>
      <c r="K23" s="38"/>
    </row>
    <row r="24" spans="1:15" ht="22.5" customHeight="1" x14ac:dyDescent="0.25">
      <c r="A24" s="382"/>
      <c r="B24" s="383"/>
      <c r="C24" s="334"/>
      <c r="D24" s="335"/>
      <c r="E24" s="49"/>
      <c r="F24" s="32"/>
      <c r="G24" s="164"/>
      <c r="H24" s="164"/>
      <c r="I24" s="32"/>
      <c r="J24" s="48"/>
      <c r="K24" s="38"/>
      <c r="M24" s="71">
        <f>SUMIF(E4:E26,"立候補準備",C4:C26)</f>
        <v>0</v>
      </c>
      <c r="N24" s="63" t="s">
        <v>199</v>
      </c>
      <c r="O24" s="62" t="s">
        <v>34</v>
      </c>
    </row>
    <row r="25" spans="1:15" ht="22.5" customHeight="1" x14ac:dyDescent="0.25">
      <c r="A25" s="382"/>
      <c r="B25" s="383"/>
      <c r="C25" s="334"/>
      <c r="D25" s="335"/>
      <c r="E25" s="49"/>
      <c r="F25" s="32"/>
      <c r="G25" s="164"/>
      <c r="H25" s="164"/>
      <c r="I25" s="32"/>
      <c r="J25" s="48"/>
      <c r="K25" s="38"/>
      <c r="M25" s="71">
        <f>SUMIF(E4:E26,"選 挙 運 動",C4:C26)</f>
        <v>0</v>
      </c>
      <c r="N25" s="63" t="s">
        <v>54</v>
      </c>
      <c r="O25" s="62" t="s">
        <v>35</v>
      </c>
    </row>
    <row r="26" spans="1:15" ht="22.5" customHeight="1" thickBot="1" x14ac:dyDescent="0.3">
      <c r="A26" s="382"/>
      <c r="B26" s="383"/>
      <c r="C26" s="390"/>
      <c r="D26" s="391"/>
      <c r="E26" s="49"/>
      <c r="F26" s="32"/>
      <c r="G26" s="164"/>
      <c r="H26" s="164"/>
      <c r="I26" s="32"/>
      <c r="J26" s="48"/>
      <c r="K26" s="38"/>
      <c r="M26" s="71">
        <f>SUM(M24:M25)</f>
        <v>0</v>
      </c>
      <c r="O26" s="62" t="s">
        <v>208</v>
      </c>
    </row>
    <row r="27" spans="1:15" ht="18.75" customHeight="1" thickTop="1" thickBot="1" x14ac:dyDescent="0.3">
      <c r="A27" s="384" t="s">
        <v>22</v>
      </c>
      <c r="B27" s="385"/>
      <c r="C27" s="392">
        <f>SUM(C4:C26)</f>
        <v>0</v>
      </c>
      <c r="D27" s="393"/>
      <c r="E27" s="163"/>
      <c r="F27" s="163"/>
      <c r="G27" s="183"/>
      <c r="H27" s="184"/>
      <c r="I27" s="163"/>
      <c r="J27" s="182"/>
      <c r="K27" s="64"/>
      <c r="M27" s="57" t="str">
        <f>IF(M26=C27,"OK","NG")</f>
        <v>OK</v>
      </c>
      <c r="O27" s="62" t="s">
        <v>36</v>
      </c>
    </row>
    <row r="28" spans="1:15" ht="18.75" customHeight="1" thickBot="1" x14ac:dyDescent="0.3">
      <c r="A28" s="133" t="s">
        <v>94</v>
      </c>
      <c r="B28" s="3" t="s">
        <v>161</v>
      </c>
      <c r="C28" s="4"/>
      <c r="D28" s="2"/>
      <c r="E28" s="44"/>
      <c r="F28" s="44"/>
      <c r="G28" s="4" t="s">
        <v>156</v>
      </c>
      <c r="K28" s="134" t="s">
        <v>93</v>
      </c>
      <c r="M28" s="297" t="s">
        <v>49</v>
      </c>
      <c r="O28" s="62" t="s">
        <v>61</v>
      </c>
    </row>
    <row r="29" spans="1:15" ht="15" customHeight="1" x14ac:dyDescent="0.25">
      <c r="A29" s="340" t="s">
        <v>0</v>
      </c>
      <c r="B29" s="341"/>
      <c r="C29" s="344" t="s">
        <v>100</v>
      </c>
      <c r="D29" s="341"/>
      <c r="E29" s="341" t="s">
        <v>10</v>
      </c>
      <c r="F29" s="386" t="s">
        <v>3</v>
      </c>
      <c r="G29" s="341" t="s">
        <v>11</v>
      </c>
      <c r="H29" s="341"/>
      <c r="I29" s="341"/>
      <c r="J29" s="388" t="s">
        <v>230</v>
      </c>
      <c r="K29" s="347" t="s">
        <v>9</v>
      </c>
      <c r="M29" s="297"/>
    </row>
    <row r="30" spans="1:15" ht="15" customHeight="1" x14ac:dyDescent="0.25">
      <c r="A30" s="342"/>
      <c r="B30" s="343"/>
      <c r="C30" s="343"/>
      <c r="D30" s="343"/>
      <c r="E30" s="343"/>
      <c r="F30" s="387"/>
      <c r="G30" s="32" t="s">
        <v>43</v>
      </c>
      <c r="H30" s="32" t="s">
        <v>1</v>
      </c>
      <c r="I30" s="31" t="s">
        <v>44</v>
      </c>
      <c r="J30" s="389"/>
      <c r="K30" s="348"/>
      <c r="M30" s="297"/>
    </row>
    <row r="31" spans="1:15" ht="22.5" customHeight="1" x14ac:dyDescent="0.25">
      <c r="A31" s="382"/>
      <c r="B31" s="383"/>
      <c r="C31" s="334"/>
      <c r="D31" s="335"/>
      <c r="E31" s="49"/>
      <c r="F31" s="32"/>
      <c r="G31" s="164"/>
      <c r="H31" s="164"/>
      <c r="I31" s="32"/>
      <c r="J31" s="48"/>
      <c r="K31" s="38"/>
      <c r="M31" s="297"/>
    </row>
    <row r="32" spans="1:15" ht="22.5" customHeight="1" x14ac:dyDescent="0.25">
      <c r="A32" s="382"/>
      <c r="B32" s="383"/>
      <c r="C32" s="334"/>
      <c r="D32" s="335"/>
      <c r="E32" s="49"/>
      <c r="F32" s="32"/>
      <c r="G32" s="164"/>
      <c r="H32" s="164"/>
      <c r="I32" s="32"/>
      <c r="J32" s="40"/>
      <c r="K32" s="37"/>
      <c r="M32" s="297"/>
    </row>
    <row r="33" spans="1:13" ht="22.5" customHeight="1" x14ac:dyDescent="0.25">
      <c r="A33" s="382"/>
      <c r="B33" s="383"/>
      <c r="C33" s="334"/>
      <c r="D33" s="335"/>
      <c r="E33" s="49"/>
      <c r="F33" s="32"/>
      <c r="G33" s="164"/>
      <c r="H33" s="164"/>
      <c r="I33" s="32"/>
      <c r="J33" s="48"/>
      <c r="K33" s="38"/>
      <c r="M33" s="297"/>
    </row>
    <row r="34" spans="1:13" ht="22.5" customHeight="1" x14ac:dyDescent="0.25">
      <c r="A34" s="382"/>
      <c r="B34" s="383"/>
      <c r="C34" s="334"/>
      <c r="D34" s="335"/>
      <c r="E34" s="49"/>
      <c r="F34" s="32"/>
      <c r="G34" s="164"/>
      <c r="H34" s="164"/>
      <c r="I34" s="32"/>
      <c r="J34" s="48"/>
      <c r="K34" s="38"/>
      <c r="M34" s="297"/>
    </row>
    <row r="35" spans="1:13" ht="22.5" customHeight="1" x14ac:dyDescent="0.25">
      <c r="A35" s="382"/>
      <c r="B35" s="383"/>
      <c r="C35" s="334"/>
      <c r="D35" s="335"/>
      <c r="E35" s="49"/>
      <c r="F35" s="32"/>
      <c r="G35" s="164"/>
      <c r="H35" s="164"/>
      <c r="I35" s="32"/>
      <c r="J35" s="48"/>
      <c r="K35" s="38"/>
      <c r="M35" s="297"/>
    </row>
    <row r="36" spans="1:13" ht="22.5" customHeight="1" x14ac:dyDescent="0.25">
      <c r="A36" s="382"/>
      <c r="B36" s="383"/>
      <c r="C36" s="334"/>
      <c r="D36" s="335"/>
      <c r="E36" s="49"/>
      <c r="F36" s="32"/>
      <c r="G36" s="164"/>
      <c r="H36" s="164"/>
      <c r="I36" s="32"/>
      <c r="J36" s="48"/>
      <c r="K36" s="38"/>
      <c r="M36" s="297"/>
    </row>
    <row r="37" spans="1:13" ht="22.5" customHeight="1" x14ac:dyDescent="0.25">
      <c r="A37" s="382"/>
      <c r="B37" s="383"/>
      <c r="C37" s="334"/>
      <c r="D37" s="335"/>
      <c r="E37" s="49"/>
      <c r="F37" s="32"/>
      <c r="G37" s="164"/>
      <c r="H37" s="164"/>
      <c r="I37" s="32"/>
      <c r="J37" s="48"/>
      <c r="K37" s="38"/>
      <c r="M37" s="297"/>
    </row>
    <row r="38" spans="1:13" ht="22.5" customHeight="1" x14ac:dyDescent="0.25">
      <c r="A38" s="382"/>
      <c r="B38" s="383"/>
      <c r="C38" s="334"/>
      <c r="D38" s="335"/>
      <c r="E38" s="49"/>
      <c r="F38" s="32"/>
      <c r="G38" s="164"/>
      <c r="H38" s="164"/>
      <c r="I38" s="32"/>
      <c r="J38" s="48"/>
      <c r="K38" s="38"/>
      <c r="M38" s="297"/>
    </row>
    <row r="39" spans="1:13" ht="22.5" customHeight="1" x14ac:dyDescent="0.25">
      <c r="A39" s="382"/>
      <c r="B39" s="383"/>
      <c r="C39" s="334"/>
      <c r="D39" s="335"/>
      <c r="E39" s="49"/>
      <c r="F39" s="32"/>
      <c r="G39" s="164"/>
      <c r="H39" s="164"/>
      <c r="I39" s="32"/>
      <c r="J39" s="48"/>
      <c r="K39" s="38"/>
      <c r="M39" s="297"/>
    </row>
    <row r="40" spans="1:13" ht="22.5" customHeight="1" x14ac:dyDescent="0.25">
      <c r="A40" s="382"/>
      <c r="B40" s="383"/>
      <c r="C40" s="334"/>
      <c r="D40" s="335"/>
      <c r="E40" s="49"/>
      <c r="F40" s="32"/>
      <c r="G40" s="164"/>
      <c r="H40" s="164"/>
      <c r="I40" s="32"/>
      <c r="J40" s="48"/>
      <c r="K40" s="38"/>
      <c r="M40" s="297"/>
    </row>
    <row r="41" spans="1:13" ht="22.5" customHeight="1" x14ac:dyDescent="0.25">
      <c r="A41" s="382"/>
      <c r="B41" s="383"/>
      <c r="C41" s="334"/>
      <c r="D41" s="335"/>
      <c r="E41" s="49"/>
      <c r="F41" s="32"/>
      <c r="G41" s="164"/>
      <c r="H41" s="164"/>
      <c r="I41" s="32"/>
      <c r="J41" s="40"/>
      <c r="K41" s="38"/>
      <c r="M41" s="297"/>
    </row>
    <row r="42" spans="1:13" ht="22.5" customHeight="1" x14ac:dyDescent="0.25">
      <c r="A42" s="382"/>
      <c r="B42" s="383"/>
      <c r="C42" s="334"/>
      <c r="D42" s="335"/>
      <c r="E42" s="49"/>
      <c r="F42" s="32"/>
      <c r="G42" s="164"/>
      <c r="H42" s="164"/>
      <c r="I42" s="32"/>
      <c r="J42" s="48"/>
      <c r="K42" s="38"/>
      <c r="M42" s="297"/>
    </row>
    <row r="43" spans="1:13" ht="22.5" customHeight="1" x14ac:dyDescent="0.25">
      <c r="A43" s="382"/>
      <c r="B43" s="383"/>
      <c r="C43" s="334"/>
      <c r="D43" s="335"/>
      <c r="E43" s="49"/>
      <c r="F43" s="32"/>
      <c r="G43" s="164"/>
      <c r="H43" s="164"/>
      <c r="I43" s="32"/>
      <c r="J43" s="48"/>
      <c r="K43" s="38"/>
    </row>
    <row r="44" spans="1:13" ht="22.5" customHeight="1" x14ac:dyDescent="0.25">
      <c r="A44" s="382"/>
      <c r="B44" s="383"/>
      <c r="C44" s="334"/>
      <c r="D44" s="335"/>
      <c r="E44" s="49"/>
      <c r="F44" s="32"/>
      <c r="G44" s="165"/>
      <c r="H44" s="165"/>
      <c r="I44" s="162"/>
      <c r="J44" s="185"/>
      <c r="K44" s="186"/>
    </row>
    <row r="45" spans="1:13" ht="22.5" customHeight="1" x14ac:dyDescent="0.25">
      <c r="A45" s="382"/>
      <c r="B45" s="383"/>
      <c r="C45" s="334"/>
      <c r="D45" s="335"/>
      <c r="E45" s="49"/>
      <c r="F45" s="32"/>
      <c r="G45" s="165"/>
      <c r="H45" s="165"/>
      <c r="I45" s="162"/>
      <c r="J45" s="185"/>
      <c r="K45" s="186"/>
    </row>
    <row r="46" spans="1:13" ht="22.5" customHeight="1" x14ac:dyDescent="0.25">
      <c r="A46" s="382"/>
      <c r="B46" s="383"/>
      <c r="C46" s="334"/>
      <c r="D46" s="335"/>
      <c r="E46" s="49"/>
      <c r="F46" s="32"/>
      <c r="G46" s="164"/>
      <c r="H46" s="164"/>
      <c r="I46" s="32"/>
      <c r="J46" s="48"/>
      <c r="K46" s="38"/>
    </row>
    <row r="47" spans="1:13" ht="22.5" customHeight="1" x14ac:dyDescent="0.25">
      <c r="A47" s="382"/>
      <c r="B47" s="383"/>
      <c r="C47" s="334"/>
      <c r="D47" s="335"/>
      <c r="E47" s="49"/>
      <c r="F47" s="32"/>
      <c r="G47" s="164"/>
      <c r="H47" s="164"/>
      <c r="I47" s="32"/>
      <c r="J47" s="48"/>
      <c r="K47" s="38"/>
    </row>
    <row r="48" spans="1:13" ht="22.5" customHeight="1" x14ac:dyDescent="0.25">
      <c r="A48" s="382"/>
      <c r="B48" s="383"/>
      <c r="C48" s="334"/>
      <c r="D48" s="335"/>
      <c r="E48" s="49"/>
      <c r="F48" s="32"/>
      <c r="G48" s="164"/>
      <c r="H48" s="164"/>
      <c r="I48" s="32"/>
      <c r="J48" s="48"/>
      <c r="K48" s="38"/>
    </row>
    <row r="49" spans="1:13" ht="22.5" customHeight="1" x14ac:dyDescent="0.25">
      <c r="A49" s="382"/>
      <c r="B49" s="383"/>
      <c r="C49" s="334"/>
      <c r="D49" s="335"/>
      <c r="E49" s="49"/>
      <c r="F49" s="32"/>
      <c r="G49" s="164"/>
      <c r="H49" s="164"/>
      <c r="I49" s="32"/>
      <c r="J49" s="48"/>
      <c r="K49" s="38"/>
    </row>
    <row r="50" spans="1:13" ht="22.5" customHeight="1" x14ac:dyDescent="0.25">
      <c r="A50" s="382"/>
      <c r="B50" s="383"/>
      <c r="C50" s="334"/>
      <c r="D50" s="335"/>
      <c r="E50" s="49"/>
      <c r="F50" s="32"/>
      <c r="G50" s="164"/>
      <c r="H50" s="164"/>
      <c r="I50" s="32"/>
      <c r="J50" s="48"/>
      <c r="K50" s="38"/>
    </row>
    <row r="51" spans="1:13" ht="22.5" customHeight="1" x14ac:dyDescent="0.25">
      <c r="A51" s="382"/>
      <c r="B51" s="383"/>
      <c r="C51" s="334"/>
      <c r="D51" s="335"/>
      <c r="E51" s="49"/>
      <c r="F51" s="32"/>
      <c r="G51" s="164"/>
      <c r="H51" s="164"/>
      <c r="I51" s="32"/>
      <c r="J51" s="48"/>
      <c r="K51" s="38"/>
      <c r="M51" s="71">
        <f>SUMIF(E31:E53,"立候補準備",C31:C53)</f>
        <v>0</v>
      </c>
    </row>
    <row r="52" spans="1:13" ht="22.5" customHeight="1" x14ac:dyDescent="0.25">
      <c r="A52" s="382"/>
      <c r="B52" s="383"/>
      <c r="C52" s="334"/>
      <c r="D52" s="335"/>
      <c r="E52" s="49"/>
      <c r="F52" s="32"/>
      <c r="G52" s="164"/>
      <c r="H52" s="164"/>
      <c r="I52" s="32"/>
      <c r="J52" s="48"/>
      <c r="K52" s="38"/>
      <c r="M52" s="71">
        <f>SUMIF(E31:E53,"選 挙 運 動",C31:C53)</f>
        <v>0</v>
      </c>
    </row>
    <row r="53" spans="1:13" ht="22.5" customHeight="1" thickBot="1" x14ac:dyDescent="0.3">
      <c r="A53" s="382"/>
      <c r="B53" s="383"/>
      <c r="C53" s="390"/>
      <c r="D53" s="391"/>
      <c r="E53" s="49"/>
      <c r="F53" s="32"/>
      <c r="G53" s="164"/>
      <c r="H53" s="164"/>
      <c r="I53" s="32"/>
      <c r="J53" s="48"/>
      <c r="K53" s="38"/>
      <c r="M53" s="71">
        <f>SUM(M51:M52)</f>
        <v>0</v>
      </c>
    </row>
    <row r="54" spans="1:13" ht="18.75" customHeight="1" thickTop="1" thickBot="1" x14ac:dyDescent="0.3">
      <c r="A54" s="384" t="s">
        <v>22</v>
      </c>
      <c r="B54" s="385"/>
      <c r="C54" s="392">
        <f>SUM(C31:C53)</f>
        <v>0</v>
      </c>
      <c r="D54" s="393"/>
      <c r="E54" s="163"/>
      <c r="F54" s="163"/>
      <c r="G54" s="183"/>
      <c r="H54" s="184"/>
      <c r="I54" s="163"/>
      <c r="J54" s="182"/>
      <c r="K54" s="98"/>
      <c r="M54" s="57" t="str">
        <f>IF(M53=C54,"OK","NG")</f>
        <v>OK</v>
      </c>
    </row>
    <row r="55" spans="1:13" ht="18.75" customHeight="1" thickBot="1" x14ac:dyDescent="0.3">
      <c r="A55" s="133" t="s">
        <v>94</v>
      </c>
      <c r="B55" s="3" t="s">
        <v>161</v>
      </c>
      <c r="C55" s="4"/>
      <c r="D55" s="2"/>
      <c r="E55" s="44"/>
      <c r="F55" s="44"/>
      <c r="G55" s="4" t="s">
        <v>157</v>
      </c>
      <c r="K55" s="134" t="s">
        <v>93</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82"/>
      <c r="B58" s="383"/>
      <c r="C58" s="334"/>
      <c r="D58" s="335"/>
      <c r="E58" s="49"/>
      <c r="F58" s="32"/>
      <c r="G58" s="164"/>
      <c r="H58" s="164"/>
      <c r="I58" s="32"/>
      <c r="J58" s="48"/>
      <c r="K58" s="38"/>
      <c r="M58" s="297"/>
    </row>
    <row r="59" spans="1:13" ht="22.5" customHeight="1" x14ac:dyDescent="0.25">
      <c r="A59" s="382"/>
      <c r="B59" s="383"/>
      <c r="C59" s="334"/>
      <c r="D59" s="335"/>
      <c r="E59" s="49"/>
      <c r="F59" s="32"/>
      <c r="G59" s="164"/>
      <c r="H59" s="164"/>
      <c r="I59" s="32"/>
      <c r="J59" s="40"/>
      <c r="K59" s="37"/>
      <c r="M59" s="297"/>
    </row>
    <row r="60" spans="1:13" ht="22.5" customHeight="1" x14ac:dyDescent="0.25">
      <c r="A60" s="382"/>
      <c r="B60" s="383"/>
      <c r="C60" s="334"/>
      <c r="D60" s="335"/>
      <c r="E60" s="49"/>
      <c r="F60" s="32"/>
      <c r="G60" s="164"/>
      <c r="H60" s="164"/>
      <c r="I60" s="32"/>
      <c r="J60" s="48"/>
      <c r="K60" s="38"/>
      <c r="M60" s="297"/>
    </row>
    <row r="61" spans="1:13" ht="22.5" customHeight="1" x14ac:dyDescent="0.25">
      <c r="A61" s="382"/>
      <c r="B61" s="383"/>
      <c r="C61" s="334"/>
      <c r="D61" s="335"/>
      <c r="E61" s="49"/>
      <c r="F61" s="32"/>
      <c r="G61" s="164"/>
      <c r="H61" s="164"/>
      <c r="I61" s="32"/>
      <c r="J61" s="48"/>
      <c r="K61" s="38"/>
      <c r="M61" s="297"/>
    </row>
    <row r="62" spans="1:13" ht="22.5" customHeight="1" x14ac:dyDescent="0.25">
      <c r="A62" s="382"/>
      <c r="B62" s="383"/>
      <c r="C62" s="334"/>
      <c r="D62" s="335"/>
      <c r="E62" s="49"/>
      <c r="F62" s="32"/>
      <c r="G62" s="164"/>
      <c r="H62" s="164"/>
      <c r="I62" s="32"/>
      <c r="J62" s="48"/>
      <c r="K62" s="38"/>
      <c r="M62" s="297"/>
    </row>
    <row r="63" spans="1:13" ht="22.5" customHeight="1" x14ac:dyDescent="0.25">
      <c r="A63" s="382"/>
      <c r="B63" s="383"/>
      <c r="C63" s="334"/>
      <c r="D63" s="335"/>
      <c r="E63" s="49"/>
      <c r="F63" s="32"/>
      <c r="G63" s="164"/>
      <c r="H63" s="164"/>
      <c r="I63" s="32"/>
      <c r="J63" s="48"/>
      <c r="K63" s="38"/>
      <c r="M63" s="297"/>
    </row>
    <row r="64" spans="1:13" ht="22.5" customHeight="1" x14ac:dyDescent="0.25">
      <c r="A64" s="382"/>
      <c r="B64" s="383"/>
      <c r="C64" s="334"/>
      <c r="D64" s="335"/>
      <c r="E64" s="49"/>
      <c r="F64" s="32"/>
      <c r="G64" s="164"/>
      <c r="H64" s="164"/>
      <c r="I64" s="32"/>
      <c r="J64" s="48"/>
      <c r="K64" s="38"/>
      <c r="M64" s="297"/>
    </row>
    <row r="65" spans="1:13" ht="22.5" customHeight="1" x14ac:dyDescent="0.25">
      <c r="A65" s="382"/>
      <c r="B65" s="383"/>
      <c r="C65" s="334"/>
      <c r="D65" s="335"/>
      <c r="E65" s="49"/>
      <c r="F65" s="32"/>
      <c r="G65" s="164"/>
      <c r="H65" s="164"/>
      <c r="I65" s="32"/>
      <c r="J65" s="48"/>
      <c r="K65" s="38"/>
      <c r="M65" s="297"/>
    </row>
    <row r="66" spans="1:13" ht="22.5" customHeight="1" x14ac:dyDescent="0.25">
      <c r="A66" s="382"/>
      <c r="B66" s="383"/>
      <c r="C66" s="334"/>
      <c r="D66" s="335"/>
      <c r="E66" s="49"/>
      <c r="F66" s="32"/>
      <c r="G66" s="164"/>
      <c r="H66" s="164"/>
      <c r="I66" s="32"/>
      <c r="J66" s="48"/>
      <c r="K66" s="38"/>
      <c r="M66" s="297"/>
    </row>
    <row r="67" spans="1:13" ht="22.5" customHeight="1" x14ac:dyDescent="0.25">
      <c r="A67" s="382"/>
      <c r="B67" s="383"/>
      <c r="C67" s="334"/>
      <c r="D67" s="335"/>
      <c r="E67" s="49"/>
      <c r="F67" s="32"/>
      <c r="G67" s="164"/>
      <c r="H67" s="164"/>
      <c r="I67" s="32"/>
      <c r="J67" s="48"/>
      <c r="K67" s="38"/>
      <c r="M67" s="297"/>
    </row>
    <row r="68" spans="1:13" ht="22.5" customHeight="1" x14ac:dyDescent="0.25">
      <c r="A68" s="382"/>
      <c r="B68" s="383"/>
      <c r="C68" s="334"/>
      <c r="D68" s="335"/>
      <c r="E68" s="49"/>
      <c r="F68" s="32"/>
      <c r="G68" s="164"/>
      <c r="H68" s="164"/>
      <c r="I68" s="32"/>
      <c r="J68" s="40"/>
      <c r="K68" s="38"/>
      <c r="M68" s="297"/>
    </row>
    <row r="69" spans="1:13" ht="22.5" customHeight="1" x14ac:dyDescent="0.25">
      <c r="A69" s="382"/>
      <c r="B69" s="383"/>
      <c r="C69" s="334"/>
      <c r="D69" s="335"/>
      <c r="E69" s="49"/>
      <c r="F69" s="32"/>
      <c r="G69" s="164"/>
      <c r="H69" s="164"/>
      <c r="I69" s="32"/>
      <c r="J69" s="48"/>
      <c r="K69" s="38"/>
      <c r="M69" s="297"/>
    </row>
    <row r="70" spans="1:13" ht="22.5" customHeight="1" x14ac:dyDescent="0.25">
      <c r="A70" s="382"/>
      <c r="B70" s="383"/>
      <c r="C70" s="334"/>
      <c r="D70" s="335"/>
      <c r="E70" s="49"/>
      <c r="F70" s="32"/>
      <c r="G70" s="164"/>
      <c r="H70" s="164"/>
      <c r="I70" s="32"/>
      <c r="J70" s="48"/>
      <c r="K70" s="38"/>
    </row>
    <row r="71" spans="1:13" ht="22.5" customHeight="1" x14ac:dyDescent="0.25">
      <c r="A71" s="382"/>
      <c r="B71" s="383"/>
      <c r="C71" s="334"/>
      <c r="D71" s="335"/>
      <c r="E71" s="49"/>
      <c r="F71" s="32"/>
      <c r="G71" s="165"/>
      <c r="H71" s="165"/>
      <c r="I71" s="162"/>
      <c r="J71" s="185"/>
      <c r="K71" s="186"/>
    </row>
    <row r="72" spans="1:13" ht="22.5" customHeight="1" x14ac:dyDescent="0.25">
      <c r="A72" s="382"/>
      <c r="B72" s="383"/>
      <c r="C72" s="334"/>
      <c r="D72" s="335"/>
      <c r="E72" s="49"/>
      <c r="F72" s="32"/>
      <c r="G72" s="165"/>
      <c r="H72" s="165"/>
      <c r="I72" s="162"/>
      <c r="J72" s="185"/>
      <c r="K72" s="186"/>
    </row>
    <row r="73" spans="1:13" ht="22.5" customHeight="1" x14ac:dyDescent="0.25">
      <c r="A73" s="382"/>
      <c r="B73" s="383"/>
      <c r="C73" s="334"/>
      <c r="D73" s="335"/>
      <c r="E73" s="49"/>
      <c r="F73" s="32"/>
      <c r="G73" s="164"/>
      <c r="H73" s="164"/>
      <c r="I73" s="32"/>
      <c r="J73" s="48"/>
      <c r="K73" s="38"/>
    </row>
    <row r="74" spans="1:13" ht="22.5" customHeight="1" x14ac:dyDescent="0.25">
      <c r="A74" s="382"/>
      <c r="B74" s="383"/>
      <c r="C74" s="334"/>
      <c r="D74" s="335"/>
      <c r="E74" s="49"/>
      <c r="F74" s="32"/>
      <c r="G74" s="164"/>
      <c r="H74" s="164"/>
      <c r="I74" s="32"/>
      <c r="J74" s="48"/>
      <c r="K74" s="38"/>
    </row>
    <row r="75" spans="1:13" ht="22.5" customHeight="1" x14ac:dyDescent="0.25">
      <c r="A75" s="382"/>
      <c r="B75" s="383"/>
      <c r="C75" s="334"/>
      <c r="D75" s="335"/>
      <c r="E75" s="49"/>
      <c r="F75" s="32"/>
      <c r="G75" s="164"/>
      <c r="H75" s="164"/>
      <c r="I75" s="32"/>
      <c r="J75" s="48"/>
      <c r="K75" s="38"/>
    </row>
    <row r="76" spans="1:13" ht="22.5" customHeight="1" x14ac:dyDescent="0.25">
      <c r="A76" s="382"/>
      <c r="B76" s="383"/>
      <c r="C76" s="334"/>
      <c r="D76" s="335"/>
      <c r="E76" s="49"/>
      <c r="F76" s="32"/>
      <c r="G76" s="164"/>
      <c r="H76" s="164"/>
      <c r="I76" s="32"/>
      <c r="J76" s="48"/>
      <c r="K76" s="38"/>
    </row>
    <row r="77" spans="1:13" ht="22.5" customHeight="1" x14ac:dyDescent="0.25">
      <c r="A77" s="382"/>
      <c r="B77" s="383"/>
      <c r="C77" s="334"/>
      <c r="D77" s="335"/>
      <c r="E77" s="49"/>
      <c r="F77" s="32"/>
      <c r="G77" s="164"/>
      <c r="H77" s="164"/>
      <c r="I77" s="32"/>
      <c r="J77" s="48"/>
      <c r="K77" s="38"/>
    </row>
    <row r="78" spans="1:13" ht="22.5" customHeight="1" x14ac:dyDescent="0.25">
      <c r="A78" s="382"/>
      <c r="B78" s="383"/>
      <c r="C78" s="334"/>
      <c r="D78" s="335"/>
      <c r="E78" s="49"/>
      <c r="F78" s="32"/>
      <c r="G78" s="164"/>
      <c r="H78" s="164"/>
      <c r="I78" s="32"/>
      <c r="J78" s="48"/>
      <c r="K78" s="38"/>
      <c r="M78" s="71">
        <f>SUMIF(E58:E80,"立候補準備",C58:C80)</f>
        <v>0</v>
      </c>
    </row>
    <row r="79" spans="1:13" ht="22.5" customHeight="1" x14ac:dyDescent="0.25">
      <c r="A79" s="382"/>
      <c r="B79" s="383"/>
      <c r="C79" s="334"/>
      <c r="D79" s="335"/>
      <c r="E79" s="49"/>
      <c r="F79" s="32"/>
      <c r="G79" s="164"/>
      <c r="H79" s="164"/>
      <c r="I79" s="32"/>
      <c r="J79" s="48"/>
      <c r="K79" s="38"/>
      <c r="M79" s="71">
        <f>SUMIF(E58:E80,"選 挙 運 動",C58:C80)</f>
        <v>0</v>
      </c>
    </row>
    <row r="80" spans="1:13" ht="22.5" customHeight="1" thickBot="1" x14ac:dyDescent="0.3">
      <c r="A80" s="382"/>
      <c r="B80" s="383"/>
      <c r="C80" s="390"/>
      <c r="D80" s="391"/>
      <c r="E80" s="49"/>
      <c r="F80" s="32"/>
      <c r="G80" s="164"/>
      <c r="H80" s="164"/>
      <c r="I80" s="32"/>
      <c r="J80" s="48"/>
      <c r="K80" s="38"/>
      <c r="M80" s="71">
        <f>SUM(M78:M79)</f>
        <v>0</v>
      </c>
    </row>
    <row r="81" spans="1:13" ht="18.75" customHeight="1" thickTop="1" thickBot="1" x14ac:dyDescent="0.3">
      <c r="A81" s="384" t="s">
        <v>22</v>
      </c>
      <c r="B81" s="385"/>
      <c r="C81" s="392">
        <f>SUM(C58:C80)</f>
        <v>0</v>
      </c>
      <c r="D81" s="393"/>
      <c r="E81" s="163"/>
      <c r="F81" s="163"/>
      <c r="G81" s="183"/>
      <c r="H81" s="184"/>
      <c r="I81" s="163"/>
      <c r="J81" s="182"/>
      <c r="K81" s="98"/>
      <c r="M81" s="57" t="str">
        <f>IF(M80=C81,"OK","NG")</f>
        <v>OK</v>
      </c>
    </row>
    <row r="82" spans="1:13" ht="18.75" customHeight="1" thickBot="1" x14ac:dyDescent="0.3">
      <c r="A82" s="133" t="s">
        <v>94</v>
      </c>
      <c r="B82" s="3" t="s">
        <v>161</v>
      </c>
      <c r="C82" s="4"/>
      <c r="D82" s="2"/>
      <c r="E82" s="44"/>
      <c r="F82" s="44"/>
      <c r="G82" s="4" t="s">
        <v>158</v>
      </c>
      <c r="K82" s="134" t="s">
        <v>93</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82"/>
      <c r="B85" s="383"/>
      <c r="C85" s="334"/>
      <c r="D85" s="335"/>
      <c r="E85" s="49"/>
      <c r="F85" s="32"/>
      <c r="G85" s="164"/>
      <c r="H85" s="164"/>
      <c r="I85" s="32"/>
      <c r="J85" s="41"/>
      <c r="K85" s="42"/>
      <c r="M85" s="297"/>
    </row>
    <row r="86" spans="1:13" ht="22.5" customHeight="1" x14ac:dyDescent="0.25">
      <c r="A86" s="382"/>
      <c r="B86" s="383"/>
      <c r="C86" s="334"/>
      <c r="D86" s="335"/>
      <c r="E86" s="49"/>
      <c r="F86" s="32"/>
      <c r="G86" s="164"/>
      <c r="H86" s="164"/>
      <c r="I86" s="32"/>
      <c r="J86" s="40"/>
      <c r="K86" s="37"/>
      <c r="M86" s="297"/>
    </row>
    <row r="87" spans="1:13" ht="22.5" customHeight="1" x14ac:dyDescent="0.25">
      <c r="A87" s="382"/>
      <c r="B87" s="383"/>
      <c r="C87" s="334"/>
      <c r="D87" s="335"/>
      <c r="E87" s="49"/>
      <c r="F87" s="32"/>
      <c r="G87" s="164"/>
      <c r="H87" s="164"/>
      <c r="I87" s="32"/>
      <c r="J87" s="48"/>
      <c r="K87" s="38"/>
      <c r="M87" s="297"/>
    </row>
    <row r="88" spans="1:13" ht="22.5" customHeight="1" x14ac:dyDescent="0.25">
      <c r="A88" s="382"/>
      <c r="B88" s="383"/>
      <c r="C88" s="334"/>
      <c r="D88" s="335"/>
      <c r="E88" s="49"/>
      <c r="F88" s="32"/>
      <c r="G88" s="164"/>
      <c r="H88" s="164"/>
      <c r="I88" s="32"/>
      <c r="J88" s="48"/>
      <c r="K88" s="38"/>
      <c r="M88" s="297"/>
    </row>
    <row r="89" spans="1:13" ht="22.5" customHeight="1" x14ac:dyDescent="0.25">
      <c r="A89" s="382"/>
      <c r="B89" s="383"/>
      <c r="C89" s="334"/>
      <c r="D89" s="335"/>
      <c r="E89" s="49"/>
      <c r="F89" s="32"/>
      <c r="G89" s="164"/>
      <c r="H89" s="164"/>
      <c r="I89" s="32"/>
      <c r="J89" s="48"/>
      <c r="K89" s="38"/>
      <c r="M89" s="297"/>
    </row>
    <row r="90" spans="1:13" ht="22.5" customHeight="1" x14ac:dyDescent="0.25">
      <c r="A90" s="382"/>
      <c r="B90" s="383"/>
      <c r="C90" s="334"/>
      <c r="D90" s="335"/>
      <c r="E90" s="49"/>
      <c r="F90" s="32"/>
      <c r="G90" s="164"/>
      <c r="H90" s="164"/>
      <c r="I90" s="32"/>
      <c r="J90" s="48"/>
      <c r="K90" s="38"/>
      <c r="M90" s="297"/>
    </row>
    <row r="91" spans="1:13" ht="22.5" customHeight="1" x14ac:dyDescent="0.25">
      <c r="A91" s="382"/>
      <c r="B91" s="383"/>
      <c r="C91" s="334"/>
      <c r="D91" s="335"/>
      <c r="E91" s="49"/>
      <c r="F91" s="32"/>
      <c r="G91" s="164"/>
      <c r="H91" s="164"/>
      <c r="I91" s="32"/>
      <c r="J91" s="48"/>
      <c r="K91" s="38"/>
      <c r="M91" s="297"/>
    </row>
    <row r="92" spans="1:13" ht="22.5" customHeight="1" x14ac:dyDescent="0.25">
      <c r="A92" s="382"/>
      <c r="B92" s="383"/>
      <c r="C92" s="334"/>
      <c r="D92" s="335"/>
      <c r="E92" s="49"/>
      <c r="F92" s="32"/>
      <c r="G92" s="164"/>
      <c r="H92" s="164"/>
      <c r="I92" s="32"/>
      <c r="J92" s="48"/>
      <c r="K92" s="38"/>
      <c r="M92" s="297"/>
    </row>
    <row r="93" spans="1:13" ht="22.5" customHeight="1" x14ac:dyDescent="0.25">
      <c r="A93" s="382"/>
      <c r="B93" s="383"/>
      <c r="C93" s="334"/>
      <c r="D93" s="335"/>
      <c r="E93" s="49"/>
      <c r="F93" s="32"/>
      <c r="G93" s="164"/>
      <c r="H93" s="164"/>
      <c r="I93" s="32"/>
      <c r="J93" s="48"/>
      <c r="K93" s="38"/>
      <c r="M93" s="297"/>
    </row>
    <row r="94" spans="1:13" ht="22.5" customHeight="1" x14ac:dyDescent="0.25">
      <c r="A94" s="382"/>
      <c r="B94" s="383"/>
      <c r="C94" s="334"/>
      <c r="D94" s="335"/>
      <c r="E94" s="49"/>
      <c r="F94" s="32"/>
      <c r="G94" s="164"/>
      <c r="H94" s="164"/>
      <c r="I94" s="32"/>
      <c r="J94" s="48"/>
      <c r="K94" s="38"/>
      <c r="M94" s="297"/>
    </row>
    <row r="95" spans="1:13" ht="22.5" customHeight="1" x14ac:dyDescent="0.25">
      <c r="A95" s="382"/>
      <c r="B95" s="383"/>
      <c r="C95" s="334"/>
      <c r="D95" s="335"/>
      <c r="E95" s="49"/>
      <c r="F95" s="32"/>
      <c r="G95" s="164"/>
      <c r="H95" s="164"/>
      <c r="I95" s="32"/>
      <c r="J95" s="40"/>
      <c r="K95" s="38"/>
      <c r="M95" s="297"/>
    </row>
    <row r="96" spans="1:13" ht="22.5" customHeight="1" x14ac:dyDescent="0.25">
      <c r="A96" s="382"/>
      <c r="B96" s="383"/>
      <c r="C96" s="334"/>
      <c r="D96" s="335"/>
      <c r="E96" s="49"/>
      <c r="F96" s="32"/>
      <c r="G96" s="164"/>
      <c r="H96" s="164"/>
      <c r="I96" s="32"/>
      <c r="J96" s="48"/>
      <c r="K96" s="38"/>
      <c r="M96" s="297"/>
    </row>
    <row r="97" spans="1:13" ht="22.5" customHeight="1" x14ac:dyDescent="0.25">
      <c r="A97" s="382"/>
      <c r="B97" s="383"/>
      <c r="C97" s="334"/>
      <c r="D97" s="335"/>
      <c r="E97" s="49"/>
      <c r="F97" s="32"/>
      <c r="G97" s="164"/>
      <c r="H97" s="164"/>
      <c r="I97" s="32"/>
      <c r="J97" s="48"/>
      <c r="K97" s="38"/>
    </row>
    <row r="98" spans="1:13" ht="22.5" customHeight="1" x14ac:dyDescent="0.25">
      <c r="A98" s="382"/>
      <c r="B98" s="383"/>
      <c r="C98" s="334"/>
      <c r="D98" s="335"/>
      <c r="E98" s="49"/>
      <c r="F98" s="32"/>
      <c r="G98" s="165"/>
      <c r="H98" s="165"/>
      <c r="I98" s="162"/>
      <c r="J98" s="185"/>
      <c r="K98" s="186"/>
    </row>
    <row r="99" spans="1:13" ht="22.5" customHeight="1" x14ac:dyDescent="0.25">
      <c r="A99" s="382"/>
      <c r="B99" s="383"/>
      <c r="C99" s="334"/>
      <c r="D99" s="335"/>
      <c r="E99" s="49"/>
      <c r="F99" s="32"/>
      <c r="G99" s="165"/>
      <c r="H99" s="165"/>
      <c r="I99" s="162"/>
      <c r="J99" s="185"/>
      <c r="K99" s="186"/>
    </row>
    <row r="100" spans="1:13" ht="22.5" customHeight="1" x14ac:dyDescent="0.25">
      <c r="A100" s="382"/>
      <c r="B100" s="383"/>
      <c r="C100" s="334"/>
      <c r="D100" s="335"/>
      <c r="E100" s="49"/>
      <c r="F100" s="32"/>
      <c r="G100" s="164"/>
      <c r="H100" s="164"/>
      <c r="I100" s="32"/>
      <c r="J100" s="48"/>
      <c r="K100" s="38"/>
    </row>
    <row r="101" spans="1:13" ht="22.5" customHeight="1" x14ac:dyDescent="0.25">
      <c r="A101" s="382"/>
      <c r="B101" s="383"/>
      <c r="C101" s="334"/>
      <c r="D101" s="335"/>
      <c r="E101" s="49"/>
      <c r="F101" s="32"/>
      <c r="G101" s="164"/>
      <c r="H101" s="164"/>
      <c r="I101" s="32"/>
      <c r="J101" s="48"/>
      <c r="K101" s="38"/>
    </row>
    <row r="102" spans="1:13" ht="22.5" customHeight="1" x14ac:dyDescent="0.25">
      <c r="A102" s="382"/>
      <c r="B102" s="383"/>
      <c r="C102" s="334"/>
      <c r="D102" s="335"/>
      <c r="E102" s="49"/>
      <c r="F102" s="32"/>
      <c r="G102" s="164"/>
      <c r="H102" s="164"/>
      <c r="I102" s="32"/>
      <c r="J102" s="48"/>
      <c r="K102" s="38"/>
    </row>
    <row r="103" spans="1:13" ht="22.5" customHeight="1" x14ac:dyDescent="0.25">
      <c r="A103" s="382"/>
      <c r="B103" s="383"/>
      <c r="C103" s="334"/>
      <c r="D103" s="335"/>
      <c r="E103" s="49"/>
      <c r="F103" s="32"/>
      <c r="G103" s="164"/>
      <c r="H103" s="164"/>
      <c r="I103" s="32"/>
      <c r="J103" s="48"/>
      <c r="K103" s="38"/>
    </row>
    <row r="104" spans="1:13" ht="22.5" customHeight="1" x14ac:dyDescent="0.25">
      <c r="A104" s="382"/>
      <c r="B104" s="383"/>
      <c r="C104" s="334"/>
      <c r="D104" s="335"/>
      <c r="E104" s="49"/>
      <c r="F104" s="32"/>
      <c r="G104" s="164"/>
      <c r="H104" s="164"/>
      <c r="I104" s="32"/>
      <c r="J104" s="48"/>
      <c r="K104" s="38"/>
    </row>
    <row r="105" spans="1:13" ht="22.5" customHeight="1" x14ac:dyDescent="0.25">
      <c r="A105" s="382"/>
      <c r="B105" s="383"/>
      <c r="C105" s="334"/>
      <c r="D105" s="335"/>
      <c r="E105" s="49"/>
      <c r="F105" s="32"/>
      <c r="G105" s="164"/>
      <c r="H105" s="164"/>
      <c r="I105" s="32"/>
      <c r="J105" s="48"/>
      <c r="K105" s="38"/>
      <c r="M105" s="71">
        <f>SUMIF(E85:E107,"立候補準備",C85:C107)</f>
        <v>0</v>
      </c>
    </row>
    <row r="106" spans="1:13" ht="22.5" customHeight="1" x14ac:dyDescent="0.25">
      <c r="A106" s="382"/>
      <c r="B106" s="383"/>
      <c r="C106" s="334"/>
      <c r="D106" s="335"/>
      <c r="E106" s="49"/>
      <c r="F106" s="32"/>
      <c r="G106" s="164"/>
      <c r="H106" s="164"/>
      <c r="I106" s="32"/>
      <c r="J106" s="48"/>
      <c r="K106" s="38"/>
      <c r="M106" s="71">
        <f>SUMIF(E85:E107,"選 挙 運 動",C85:C107)</f>
        <v>0</v>
      </c>
    </row>
    <row r="107" spans="1:13" ht="22.5" customHeight="1" thickBot="1" x14ac:dyDescent="0.3">
      <c r="A107" s="382"/>
      <c r="B107" s="383"/>
      <c r="C107" s="390"/>
      <c r="D107" s="391"/>
      <c r="E107" s="49"/>
      <c r="F107" s="32"/>
      <c r="G107" s="164"/>
      <c r="H107" s="164"/>
      <c r="I107" s="32"/>
      <c r="J107" s="48"/>
      <c r="K107" s="38"/>
      <c r="M107" s="71">
        <f>SUM(M105:M106)</f>
        <v>0</v>
      </c>
    </row>
    <row r="108" spans="1:13" ht="18.75" customHeight="1" thickTop="1" thickBot="1" x14ac:dyDescent="0.3">
      <c r="A108" s="384" t="s">
        <v>22</v>
      </c>
      <c r="B108" s="385"/>
      <c r="C108" s="392">
        <f>SUM(C85:C107)</f>
        <v>0</v>
      </c>
      <c r="D108" s="393"/>
      <c r="E108" s="163"/>
      <c r="F108" s="163"/>
      <c r="G108" s="183"/>
      <c r="H108" s="184"/>
      <c r="I108" s="163"/>
      <c r="J108" s="182"/>
      <c r="K108" s="98"/>
      <c r="M108" s="57" t="str">
        <f>IF(M107=C108,"OK","NG")</f>
        <v>OK</v>
      </c>
    </row>
  </sheetData>
  <mergeCells count="224">
    <mergeCell ref="C107:D107"/>
    <mergeCell ref="C108:D108"/>
    <mergeCell ref="C97:D97"/>
    <mergeCell ref="C98:D98"/>
    <mergeCell ref="C99:D99"/>
    <mergeCell ref="C100:D100"/>
    <mergeCell ref="C101:D101"/>
    <mergeCell ref="C102:D102"/>
    <mergeCell ref="C103:D103"/>
    <mergeCell ref="C104:D104"/>
    <mergeCell ref="C105:D105"/>
    <mergeCell ref="C89:D89"/>
    <mergeCell ref="C90:D90"/>
    <mergeCell ref="C91:D91"/>
    <mergeCell ref="C92:D92"/>
    <mergeCell ref="C93:D93"/>
    <mergeCell ref="C94:D94"/>
    <mergeCell ref="C95:D95"/>
    <mergeCell ref="C96:D96"/>
    <mergeCell ref="C106:D106"/>
    <mergeCell ref="C76:D76"/>
    <mergeCell ref="C77:D77"/>
    <mergeCell ref="C78:D78"/>
    <mergeCell ref="C79:D79"/>
    <mergeCell ref="C80:D80"/>
    <mergeCell ref="C81:D81"/>
    <mergeCell ref="C86:D86"/>
    <mergeCell ref="C85:D85"/>
    <mergeCell ref="C87:D87"/>
    <mergeCell ref="C67:D67"/>
    <mergeCell ref="C68:D68"/>
    <mergeCell ref="C69:D69"/>
    <mergeCell ref="C70:D70"/>
    <mergeCell ref="C71:D71"/>
    <mergeCell ref="C72:D72"/>
    <mergeCell ref="C73:D73"/>
    <mergeCell ref="C74:D74"/>
    <mergeCell ref="C75:D75"/>
    <mergeCell ref="C50:D50"/>
    <mergeCell ref="C51:D51"/>
    <mergeCell ref="C52:D52"/>
    <mergeCell ref="C53:D53"/>
    <mergeCell ref="C54:D54"/>
    <mergeCell ref="C59:D59"/>
    <mergeCell ref="C58:D58"/>
    <mergeCell ref="C60:D60"/>
    <mergeCell ref="C61:D61"/>
    <mergeCell ref="C41:D41"/>
    <mergeCell ref="C42:D42"/>
    <mergeCell ref="C43:D43"/>
    <mergeCell ref="C44:D44"/>
    <mergeCell ref="C45:D45"/>
    <mergeCell ref="C46:D46"/>
    <mergeCell ref="C47:D47"/>
    <mergeCell ref="C48:D48"/>
    <mergeCell ref="C49:D49"/>
    <mergeCell ref="C24:D24"/>
    <mergeCell ref="C25:D25"/>
    <mergeCell ref="C26:D26"/>
    <mergeCell ref="C27:D27"/>
    <mergeCell ref="C31:D31"/>
    <mergeCell ref="C32:D32"/>
    <mergeCell ref="C33:D33"/>
    <mergeCell ref="C34:D34"/>
    <mergeCell ref="C35:D35"/>
    <mergeCell ref="C15:D15"/>
    <mergeCell ref="C16:D16"/>
    <mergeCell ref="C17:D17"/>
    <mergeCell ref="C18:D18"/>
    <mergeCell ref="C19:D19"/>
    <mergeCell ref="C20:D20"/>
    <mergeCell ref="C21:D21"/>
    <mergeCell ref="C22:D22"/>
    <mergeCell ref="C23:D23"/>
    <mergeCell ref="J2:J3"/>
    <mergeCell ref="K2:K3"/>
    <mergeCell ref="A2:B3"/>
    <mergeCell ref="C2:D3"/>
    <mergeCell ref="E2:E3"/>
    <mergeCell ref="F2:F3"/>
    <mergeCell ref="A4:B4"/>
    <mergeCell ref="A6:B6"/>
    <mergeCell ref="A7:B7"/>
    <mergeCell ref="C5:D5"/>
    <mergeCell ref="C4:D4"/>
    <mergeCell ref="C6:D6"/>
    <mergeCell ref="C7:D7"/>
    <mergeCell ref="A13:B13"/>
    <mergeCell ref="A14:B14"/>
    <mergeCell ref="A8:B8"/>
    <mergeCell ref="A9:B9"/>
    <mergeCell ref="A10:B10"/>
    <mergeCell ref="A11:B11"/>
    <mergeCell ref="G2:I2"/>
    <mergeCell ref="A5:B5"/>
    <mergeCell ref="A12:B12"/>
    <mergeCell ref="C8:D8"/>
    <mergeCell ref="C9:D9"/>
    <mergeCell ref="C10:D10"/>
    <mergeCell ref="C11:D11"/>
    <mergeCell ref="C12:D12"/>
    <mergeCell ref="C13:D13"/>
    <mergeCell ref="C14:D14"/>
    <mergeCell ref="A15:B15"/>
    <mergeCell ref="A27:B27"/>
    <mergeCell ref="A21:B21"/>
    <mergeCell ref="A23:B23"/>
    <mergeCell ref="A16:B16"/>
    <mergeCell ref="A17:B17"/>
    <mergeCell ref="A18:B18"/>
    <mergeCell ref="A19:B19"/>
    <mergeCell ref="A20:B20"/>
    <mergeCell ref="A22:B22"/>
    <mergeCell ref="A24:B24"/>
    <mergeCell ref="A25:B25"/>
    <mergeCell ref="A26:B26"/>
    <mergeCell ref="A38:B38"/>
    <mergeCell ref="A39:B39"/>
    <mergeCell ref="A40:B40"/>
    <mergeCell ref="C29:D30"/>
    <mergeCell ref="E29:E30"/>
    <mergeCell ref="F29:F30"/>
    <mergeCell ref="G29:I29"/>
    <mergeCell ref="J29:J30"/>
    <mergeCell ref="C39:D39"/>
    <mergeCell ref="C40:D40"/>
    <mergeCell ref="C36:D36"/>
    <mergeCell ref="C37:D37"/>
    <mergeCell ref="C38:D38"/>
    <mergeCell ref="K29:K30"/>
    <mergeCell ref="A29:B30"/>
    <mergeCell ref="A31:B31"/>
    <mergeCell ref="A32:B32"/>
    <mergeCell ref="A33:B33"/>
    <mergeCell ref="A34:B34"/>
    <mergeCell ref="A35:B35"/>
    <mergeCell ref="A36:B36"/>
    <mergeCell ref="A37:B37"/>
    <mergeCell ref="A46:B46"/>
    <mergeCell ref="A47:B47"/>
    <mergeCell ref="A48:B48"/>
    <mergeCell ref="A49:B49"/>
    <mergeCell ref="A50:B50"/>
    <mergeCell ref="A41:B41"/>
    <mergeCell ref="A42:B42"/>
    <mergeCell ref="A43:B43"/>
    <mergeCell ref="A44:B44"/>
    <mergeCell ref="A45:B45"/>
    <mergeCell ref="C62:D62"/>
    <mergeCell ref="C63:D63"/>
    <mergeCell ref="C64:D64"/>
    <mergeCell ref="C65:D65"/>
    <mergeCell ref="C66:D66"/>
    <mergeCell ref="A51:B51"/>
    <mergeCell ref="A52:B52"/>
    <mergeCell ref="A53:B53"/>
    <mergeCell ref="A54:B54"/>
    <mergeCell ref="A56:B57"/>
    <mergeCell ref="K56:K57"/>
    <mergeCell ref="A58:B58"/>
    <mergeCell ref="A59:B59"/>
    <mergeCell ref="A60:B60"/>
    <mergeCell ref="A61:B61"/>
    <mergeCell ref="C56:D57"/>
    <mergeCell ref="E56:E57"/>
    <mergeCell ref="F56:F57"/>
    <mergeCell ref="G56:I56"/>
    <mergeCell ref="J56:J57"/>
    <mergeCell ref="A67:B67"/>
    <mergeCell ref="A68:B68"/>
    <mergeCell ref="A69:B69"/>
    <mergeCell ref="A70:B70"/>
    <mergeCell ref="A71:B71"/>
    <mergeCell ref="A62:B62"/>
    <mergeCell ref="A63:B63"/>
    <mergeCell ref="A64:B64"/>
    <mergeCell ref="A65:B65"/>
    <mergeCell ref="A66:B66"/>
    <mergeCell ref="A89:B89"/>
    <mergeCell ref="A90:B90"/>
    <mergeCell ref="A77:B77"/>
    <mergeCell ref="A78:B78"/>
    <mergeCell ref="A79:B79"/>
    <mergeCell ref="A80:B80"/>
    <mergeCell ref="A81:B81"/>
    <mergeCell ref="A72:B72"/>
    <mergeCell ref="A73:B73"/>
    <mergeCell ref="A74:B74"/>
    <mergeCell ref="A75:B75"/>
    <mergeCell ref="A76:B76"/>
    <mergeCell ref="E83:E84"/>
    <mergeCell ref="F83:F84"/>
    <mergeCell ref="G83:I83"/>
    <mergeCell ref="J83:J84"/>
    <mergeCell ref="K83:K84"/>
    <mergeCell ref="A85:B85"/>
    <mergeCell ref="A86:B86"/>
    <mergeCell ref="A87:B87"/>
    <mergeCell ref="A88:B88"/>
    <mergeCell ref="C88:D88"/>
    <mergeCell ref="M1:M15"/>
    <mergeCell ref="M28:M42"/>
    <mergeCell ref="M55:M69"/>
    <mergeCell ref="M82:M96"/>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3:B84"/>
    <mergeCell ref="C83:D84"/>
  </mergeCells>
  <phoneticPr fontId="2"/>
  <dataValidations count="2">
    <dataValidation type="list" allowBlank="1" showInputMessage="1" showErrorMessage="1" sqref="F4:F26 F58:F80 F31:F53 F85:F107" xr:uid="{00000000-0002-0000-0400-000000000000}">
      <formula1>$O$24:$O$28</formula1>
    </dataValidation>
    <dataValidation type="list" allowBlank="1" showInputMessage="1" showErrorMessage="1" sqref="E4:E26 E31:E53 E58:E80 E85:E107" xr:uid="{00000000-0002-0000-0400-000001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A1:O108"/>
  <sheetViews>
    <sheetView view="pageBreakPreview" zoomScale="85" zoomScaleNormal="100" zoomScaleSheetLayoutView="85" workbookViewId="0">
      <pane ySplit="3" topLeftCell="A4"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162</v>
      </c>
      <c r="C1" s="4"/>
      <c r="D1" s="2"/>
      <c r="E1" s="2"/>
      <c r="F1" s="44"/>
      <c r="G1" s="4" t="s">
        <v>155</v>
      </c>
      <c r="K1" s="134" t="s">
        <v>102</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188"/>
      <c r="I4" s="35"/>
      <c r="J4" s="191"/>
      <c r="K4" s="192"/>
      <c r="M4" s="297"/>
    </row>
    <row r="5" spans="1:13" ht="22.5" customHeight="1" x14ac:dyDescent="0.25">
      <c r="A5" s="327"/>
      <c r="B5" s="328"/>
      <c r="C5" s="334"/>
      <c r="D5" s="335"/>
      <c r="E5" s="49"/>
      <c r="F5" s="9"/>
      <c r="G5" s="164"/>
      <c r="H5" s="220"/>
      <c r="I5" s="9"/>
      <c r="J5" s="40"/>
      <c r="K5" s="37"/>
      <c r="M5" s="297"/>
    </row>
    <row r="6" spans="1:13" ht="22.5" customHeight="1" x14ac:dyDescent="0.25">
      <c r="A6" s="327"/>
      <c r="B6" s="328"/>
      <c r="C6" s="334"/>
      <c r="D6" s="335"/>
      <c r="E6" s="49"/>
      <c r="F6" s="10"/>
      <c r="G6" s="164"/>
      <c r="H6" s="220"/>
      <c r="I6" s="9"/>
      <c r="J6" s="48"/>
      <c r="K6" s="38"/>
      <c r="M6" s="297"/>
    </row>
    <row r="7" spans="1:13" ht="22.5" customHeight="1" x14ac:dyDescent="0.25">
      <c r="A7" s="327"/>
      <c r="B7" s="328"/>
      <c r="C7" s="334"/>
      <c r="D7" s="335"/>
      <c r="E7" s="49"/>
      <c r="F7" s="9"/>
      <c r="G7" s="164"/>
      <c r="H7" s="220"/>
      <c r="I7" s="9"/>
      <c r="J7" s="48"/>
      <c r="K7" s="38"/>
      <c r="M7" s="297"/>
    </row>
    <row r="8" spans="1:13" ht="22.5" customHeight="1" x14ac:dyDescent="0.25">
      <c r="A8" s="327"/>
      <c r="B8" s="328"/>
      <c r="C8" s="334"/>
      <c r="D8" s="335"/>
      <c r="E8" s="49"/>
      <c r="F8" s="10"/>
      <c r="G8" s="164"/>
      <c r="H8" s="220"/>
      <c r="I8" s="9"/>
      <c r="J8" s="48"/>
      <c r="K8" s="38"/>
      <c r="M8" s="297"/>
    </row>
    <row r="9" spans="1:13" ht="22.5" customHeight="1" x14ac:dyDescent="0.25">
      <c r="A9" s="327"/>
      <c r="B9" s="328"/>
      <c r="C9" s="334"/>
      <c r="D9" s="335"/>
      <c r="E9" s="49"/>
      <c r="F9" s="187"/>
      <c r="G9" s="164"/>
      <c r="H9" s="220"/>
      <c r="I9" s="9"/>
      <c r="J9" s="48"/>
      <c r="K9" s="38"/>
      <c r="M9" s="297"/>
    </row>
    <row r="10" spans="1:13" ht="22.5" customHeight="1" x14ac:dyDescent="0.25">
      <c r="A10" s="327"/>
      <c r="B10" s="328"/>
      <c r="C10" s="334"/>
      <c r="D10" s="335"/>
      <c r="E10" s="49"/>
      <c r="F10" s="187"/>
      <c r="G10" s="164"/>
      <c r="H10" s="220"/>
      <c r="I10" s="9"/>
      <c r="J10" s="48"/>
      <c r="K10" s="38"/>
      <c r="M10" s="297"/>
    </row>
    <row r="11" spans="1:13" ht="22.5" customHeight="1" x14ac:dyDescent="0.25">
      <c r="A11" s="327"/>
      <c r="B11" s="328"/>
      <c r="C11" s="334"/>
      <c r="D11" s="335"/>
      <c r="E11" s="49"/>
      <c r="F11" s="9"/>
      <c r="G11" s="164"/>
      <c r="H11" s="220"/>
      <c r="I11" s="9"/>
      <c r="J11" s="48"/>
      <c r="K11" s="38"/>
      <c r="M11" s="297"/>
    </row>
    <row r="12" spans="1:13" ht="22.5" customHeight="1" x14ac:dyDescent="0.25">
      <c r="A12" s="327"/>
      <c r="B12" s="328"/>
      <c r="C12" s="334"/>
      <c r="D12" s="335"/>
      <c r="E12" s="49"/>
      <c r="F12" s="9"/>
      <c r="G12" s="164"/>
      <c r="H12" s="220"/>
      <c r="I12" s="9"/>
      <c r="J12" s="48"/>
      <c r="K12" s="38"/>
      <c r="M12" s="297"/>
    </row>
    <row r="13" spans="1:13" ht="22.5" customHeight="1" x14ac:dyDescent="0.25">
      <c r="A13" s="327"/>
      <c r="B13" s="328"/>
      <c r="C13" s="334"/>
      <c r="D13" s="335"/>
      <c r="E13" s="49"/>
      <c r="F13" s="9"/>
      <c r="G13" s="164"/>
      <c r="H13" s="220"/>
      <c r="I13" s="9"/>
      <c r="J13" s="48"/>
      <c r="K13" s="38"/>
      <c r="M13" s="297"/>
    </row>
    <row r="14" spans="1:13" ht="22.5" customHeight="1" x14ac:dyDescent="0.25">
      <c r="A14" s="327"/>
      <c r="B14" s="328"/>
      <c r="C14" s="334"/>
      <c r="D14" s="335"/>
      <c r="E14" s="49"/>
      <c r="F14" s="9"/>
      <c r="G14" s="164"/>
      <c r="H14" s="220"/>
      <c r="I14" s="9"/>
      <c r="J14" s="48"/>
      <c r="K14" s="38"/>
      <c r="M14" s="297"/>
    </row>
    <row r="15" spans="1:13" ht="22.5" customHeight="1" x14ac:dyDescent="0.25">
      <c r="A15" s="327"/>
      <c r="B15" s="328"/>
      <c r="C15" s="334"/>
      <c r="D15" s="335"/>
      <c r="E15" s="49"/>
      <c r="F15" s="9"/>
      <c r="G15" s="164"/>
      <c r="H15" s="220"/>
      <c r="I15" s="9"/>
      <c r="J15" s="48"/>
      <c r="K15" s="38"/>
      <c r="M15" s="297"/>
    </row>
    <row r="16" spans="1:13" ht="22.5" customHeight="1" x14ac:dyDescent="0.25">
      <c r="A16" s="327"/>
      <c r="B16" s="328"/>
      <c r="C16" s="334"/>
      <c r="D16" s="335"/>
      <c r="E16" s="49"/>
      <c r="F16" s="9"/>
      <c r="G16" s="164"/>
      <c r="H16" s="220"/>
      <c r="I16" s="9"/>
      <c r="J16" s="48"/>
      <c r="K16" s="38"/>
    </row>
    <row r="17" spans="1:15" ht="22.5" customHeight="1" x14ac:dyDescent="0.25">
      <c r="A17" s="327"/>
      <c r="B17" s="328"/>
      <c r="C17" s="334"/>
      <c r="D17" s="335"/>
      <c r="E17" s="49"/>
      <c r="F17" s="9"/>
      <c r="G17" s="164"/>
      <c r="H17" s="220"/>
      <c r="I17" s="9"/>
      <c r="J17" s="48"/>
      <c r="K17" s="38"/>
    </row>
    <row r="18" spans="1:15" ht="22.5" customHeight="1" x14ac:dyDescent="0.25">
      <c r="A18" s="327"/>
      <c r="B18" s="328"/>
      <c r="C18" s="334"/>
      <c r="D18" s="335"/>
      <c r="E18" s="49"/>
      <c r="F18" s="9"/>
      <c r="G18" s="164"/>
      <c r="H18" s="220"/>
      <c r="I18" s="9"/>
      <c r="J18" s="48"/>
      <c r="K18" s="38"/>
    </row>
    <row r="19" spans="1:15" ht="22.5" customHeight="1" x14ac:dyDescent="0.25">
      <c r="A19" s="327"/>
      <c r="B19" s="328"/>
      <c r="C19" s="334"/>
      <c r="D19" s="335"/>
      <c r="E19" s="49"/>
      <c r="F19" s="9"/>
      <c r="G19" s="164"/>
      <c r="H19" s="220"/>
      <c r="I19" s="9"/>
      <c r="J19" s="48"/>
      <c r="K19" s="38"/>
    </row>
    <row r="20" spans="1:15" ht="22.5" customHeight="1" x14ac:dyDescent="0.25">
      <c r="A20" s="327"/>
      <c r="B20" s="328"/>
      <c r="C20" s="334"/>
      <c r="D20" s="335"/>
      <c r="E20" s="49"/>
      <c r="F20" s="9"/>
      <c r="G20" s="164"/>
      <c r="H20" s="220"/>
      <c r="I20" s="9"/>
      <c r="J20" s="48"/>
      <c r="K20" s="38"/>
    </row>
    <row r="21" spans="1:15" ht="22.5" customHeight="1" x14ac:dyDescent="0.25">
      <c r="A21" s="327"/>
      <c r="B21" s="328"/>
      <c r="C21" s="334"/>
      <c r="D21" s="335"/>
      <c r="E21" s="49"/>
      <c r="F21" s="9"/>
      <c r="G21" s="164"/>
      <c r="H21" s="220"/>
      <c r="I21" s="9"/>
      <c r="J21" s="48"/>
      <c r="K21" s="38"/>
    </row>
    <row r="22" spans="1:15" ht="22.5" customHeight="1" x14ac:dyDescent="0.25">
      <c r="A22" s="327"/>
      <c r="B22" s="328"/>
      <c r="C22" s="334"/>
      <c r="D22" s="335"/>
      <c r="E22" s="49"/>
      <c r="F22" s="9"/>
      <c r="G22" s="164"/>
      <c r="H22" s="220"/>
      <c r="I22" s="9"/>
      <c r="J22" s="48"/>
      <c r="K22" s="38"/>
    </row>
    <row r="23" spans="1:15" ht="22.5" customHeight="1" x14ac:dyDescent="0.25">
      <c r="A23" s="382"/>
      <c r="B23" s="383"/>
      <c r="C23" s="334"/>
      <c r="D23" s="335"/>
      <c r="E23" s="49"/>
      <c r="F23" s="9"/>
      <c r="G23" s="164"/>
      <c r="H23" s="220"/>
      <c r="I23" s="9"/>
      <c r="J23" s="48"/>
      <c r="K23" s="38"/>
    </row>
    <row r="24" spans="1:15" ht="22.5" customHeight="1" x14ac:dyDescent="0.25">
      <c r="A24" s="327"/>
      <c r="B24" s="328"/>
      <c r="C24" s="334"/>
      <c r="D24" s="335"/>
      <c r="E24" s="49"/>
      <c r="F24" s="9"/>
      <c r="G24" s="164"/>
      <c r="H24" s="164"/>
      <c r="I24" s="9"/>
      <c r="J24" s="48"/>
      <c r="K24" s="38"/>
      <c r="M24" s="71">
        <f>SUMIF(E4:E26,"立候補準備",C4:C26)</f>
        <v>0</v>
      </c>
      <c r="N24" s="63" t="s">
        <v>21</v>
      </c>
    </row>
    <row r="25" spans="1:15" ht="22.5" customHeight="1" x14ac:dyDescent="0.25">
      <c r="A25" s="327"/>
      <c r="B25" s="328"/>
      <c r="C25" s="334"/>
      <c r="D25" s="335"/>
      <c r="E25" s="49"/>
      <c r="F25" s="9"/>
      <c r="G25" s="164"/>
      <c r="H25" s="220"/>
      <c r="I25" s="9"/>
      <c r="J25" s="48"/>
      <c r="K25" s="38"/>
      <c r="M25" s="71">
        <f>SUMIF(E4:E26,"選 挙 運 動",C4:C26)</f>
        <v>0</v>
      </c>
      <c r="N25" s="63" t="s">
        <v>54</v>
      </c>
    </row>
    <row r="26" spans="1:15" ht="22.5" customHeight="1" thickBot="1" x14ac:dyDescent="0.3">
      <c r="A26" s="327"/>
      <c r="B26" s="328"/>
      <c r="C26" s="390"/>
      <c r="D26" s="391"/>
      <c r="E26" s="49"/>
      <c r="F26" s="9"/>
      <c r="G26" s="164"/>
      <c r="H26" s="220"/>
      <c r="I26" s="9"/>
      <c r="J26" s="48"/>
      <c r="K26" s="38"/>
      <c r="M26" s="71">
        <f>SUM(M24:M25)</f>
        <v>0</v>
      </c>
      <c r="O26" s="19"/>
    </row>
    <row r="27" spans="1:15" ht="18.75" customHeight="1" thickTop="1" thickBot="1" x14ac:dyDescent="0.3">
      <c r="A27" s="384" t="s">
        <v>22</v>
      </c>
      <c r="B27" s="385"/>
      <c r="C27" s="392">
        <f>SUM(C4:C26)</f>
        <v>0</v>
      </c>
      <c r="D27" s="393"/>
      <c r="E27" s="163"/>
      <c r="F27" s="163"/>
      <c r="G27" s="183"/>
      <c r="H27" s="184"/>
      <c r="I27" s="163"/>
      <c r="J27" s="193"/>
      <c r="K27" s="64"/>
      <c r="M27" s="57" t="str">
        <f>IF(M26=C27,"OK","NG")</f>
        <v>OK</v>
      </c>
    </row>
    <row r="28" spans="1:15" ht="18.75" customHeight="1" thickBot="1" x14ac:dyDescent="0.3">
      <c r="A28" s="133" t="s">
        <v>94</v>
      </c>
      <c r="B28" s="3" t="s">
        <v>162</v>
      </c>
      <c r="C28" s="4"/>
      <c r="D28" s="2"/>
      <c r="E28" s="2"/>
      <c r="F28" s="44"/>
      <c r="G28" s="4" t="s">
        <v>156</v>
      </c>
      <c r="K28" s="134" t="s">
        <v>103</v>
      </c>
      <c r="M28" s="297" t="s">
        <v>49</v>
      </c>
    </row>
    <row r="29" spans="1:15" ht="15" customHeight="1" x14ac:dyDescent="0.25">
      <c r="A29" s="340" t="s">
        <v>0</v>
      </c>
      <c r="B29" s="341"/>
      <c r="C29" s="344" t="s">
        <v>100</v>
      </c>
      <c r="D29" s="341"/>
      <c r="E29" s="341" t="s">
        <v>10</v>
      </c>
      <c r="F29" s="386" t="s">
        <v>3</v>
      </c>
      <c r="G29" s="341" t="s">
        <v>11</v>
      </c>
      <c r="H29" s="341"/>
      <c r="I29" s="341"/>
      <c r="J29" s="388" t="s">
        <v>230</v>
      </c>
      <c r="K29" s="347" t="s">
        <v>9</v>
      </c>
      <c r="M29" s="297"/>
    </row>
    <row r="30" spans="1:15" ht="15" customHeight="1" x14ac:dyDescent="0.25">
      <c r="A30" s="342"/>
      <c r="B30" s="343"/>
      <c r="C30" s="343"/>
      <c r="D30" s="343"/>
      <c r="E30" s="343"/>
      <c r="F30" s="387"/>
      <c r="G30" s="32" t="s">
        <v>43</v>
      </c>
      <c r="H30" s="32" t="s">
        <v>1</v>
      </c>
      <c r="I30" s="31" t="s">
        <v>44</v>
      </c>
      <c r="J30" s="389"/>
      <c r="K30" s="348"/>
      <c r="M30" s="297"/>
    </row>
    <row r="31" spans="1:15" ht="22.5" customHeight="1" x14ac:dyDescent="0.25">
      <c r="A31" s="327"/>
      <c r="B31" s="328"/>
      <c r="C31" s="336"/>
      <c r="D31" s="337"/>
      <c r="E31" s="49"/>
      <c r="F31" s="9"/>
      <c r="G31" s="164"/>
      <c r="H31" s="220"/>
      <c r="I31" s="9"/>
      <c r="J31" s="40"/>
      <c r="K31" s="37"/>
      <c r="M31" s="297"/>
    </row>
    <row r="32" spans="1:15" ht="22.5" customHeight="1" x14ac:dyDescent="0.25">
      <c r="A32" s="327"/>
      <c r="B32" s="328"/>
      <c r="C32" s="336"/>
      <c r="D32" s="337"/>
      <c r="E32" s="49"/>
      <c r="F32" s="10"/>
      <c r="G32" s="164"/>
      <c r="H32" s="220"/>
      <c r="I32" s="9"/>
      <c r="J32" s="48"/>
      <c r="K32" s="38"/>
      <c r="M32" s="297"/>
    </row>
    <row r="33" spans="1:13" ht="22.5" customHeight="1" x14ac:dyDescent="0.25">
      <c r="A33" s="327"/>
      <c r="B33" s="328"/>
      <c r="C33" s="336"/>
      <c r="D33" s="337"/>
      <c r="E33" s="49"/>
      <c r="F33" s="9"/>
      <c r="G33" s="164"/>
      <c r="H33" s="220"/>
      <c r="I33" s="9"/>
      <c r="J33" s="48"/>
      <c r="K33" s="38"/>
      <c r="M33" s="297"/>
    </row>
    <row r="34" spans="1:13" ht="22.5" customHeight="1" x14ac:dyDescent="0.25">
      <c r="A34" s="327"/>
      <c r="B34" s="328"/>
      <c r="C34" s="336"/>
      <c r="D34" s="337"/>
      <c r="E34" s="49"/>
      <c r="F34" s="10"/>
      <c r="G34" s="164"/>
      <c r="H34" s="220"/>
      <c r="I34" s="9"/>
      <c r="J34" s="48"/>
      <c r="K34" s="38"/>
      <c r="M34" s="297"/>
    </row>
    <row r="35" spans="1:13" ht="22.5" customHeight="1" x14ac:dyDescent="0.25">
      <c r="A35" s="327"/>
      <c r="B35" s="328"/>
      <c r="C35" s="336"/>
      <c r="D35" s="337"/>
      <c r="E35" s="49"/>
      <c r="F35" s="187"/>
      <c r="G35" s="164"/>
      <c r="H35" s="220"/>
      <c r="I35" s="9"/>
      <c r="J35" s="48"/>
      <c r="K35" s="38"/>
      <c r="M35" s="297"/>
    </row>
    <row r="36" spans="1:13" ht="22.5" customHeight="1" x14ac:dyDescent="0.25">
      <c r="A36" s="327"/>
      <c r="B36" s="328"/>
      <c r="C36" s="336"/>
      <c r="D36" s="337"/>
      <c r="E36" s="49"/>
      <c r="F36" s="187"/>
      <c r="G36" s="164"/>
      <c r="H36" s="220"/>
      <c r="I36" s="9"/>
      <c r="J36" s="48"/>
      <c r="K36" s="38"/>
      <c r="M36" s="297"/>
    </row>
    <row r="37" spans="1:13" ht="22.5" customHeight="1" x14ac:dyDescent="0.25">
      <c r="A37" s="327"/>
      <c r="B37" s="328"/>
      <c r="C37" s="336"/>
      <c r="D37" s="337"/>
      <c r="E37" s="49"/>
      <c r="F37" s="9"/>
      <c r="G37" s="164"/>
      <c r="H37" s="220"/>
      <c r="I37" s="9"/>
      <c r="J37" s="48"/>
      <c r="K37" s="38"/>
      <c r="M37" s="297"/>
    </row>
    <row r="38" spans="1:13" ht="22.5" customHeight="1" x14ac:dyDescent="0.25">
      <c r="A38" s="327"/>
      <c r="B38" s="328"/>
      <c r="C38" s="336"/>
      <c r="D38" s="337"/>
      <c r="E38" s="49"/>
      <c r="F38" s="9"/>
      <c r="G38" s="164"/>
      <c r="H38" s="220"/>
      <c r="I38" s="9"/>
      <c r="J38" s="48"/>
      <c r="K38" s="38"/>
      <c r="M38" s="297"/>
    </row>
    <row r="39" spans="1:13" ht="22.5" customHeight="1" x14ac:dyDescent="0.25">
      <c r="A39" s="327"/>
      <c r="B39" s="328"/>
      <c r="C39" s="336"/>
      <c r="D39" s="337"/>
      <c r="E39" s="49"/>
      <c r="F39" s="9"/>
      <c r="G39" s="164"/>
      <c r="H39" s="220"/>
      <c r="I39" s="9"/>
      <c r="J39" s="48"/>
      <c r="K39" s="38"/>
      <c r="M39" s="297"/>
    </row>
    <row r="40" spans="1:13" ht="22.5" customHeight="1" x14ac:dyDescent="0.25">
      <c r="A40" s="327"/>
      <c r="B40" s="328"/>
      <c r="C40" s="336"/>
      <c r="D40" s="337"/>
      <c r="E40" s="49"/>
      <c r="F40" s="9"/>
      <c r="G40" s="164"/>
      <c r="H40" s="220"/>
      <c r="I40" s="9"/>
      <c r="J40" s="48"/>
      <c r="K40" s="38"/>
      <c r="M40" s="297"/>
    </row>
    <row r="41" spans="1:13" ht="22.5" customHeight="1" x14ac:dyDescent="0.25">
      <c r="A41" s="327"/>
      <c r="B41" s="328"/>
      <c r="C41" s="336"/>
      <c r="D41" s="337"/>
      <c r="E41" s="49"/>
      <c r="F41" s="9"/>
      <c r="G41" s="164"/>
      <c r="H41" s="220"/>
      <c r="I41" s="9"/>
      <c r="J41" s="48"/>
      <c r="K41" s="38"/>
      <c r="M41" s="297"/>
    </row>
    <row r="42" spans="1:13" ht="22.5" customHeight="1" x14ac:dyDescent="0.25">
      <c r="A42" s="327"/>
      <c r="B42" s="328"/>
      <c r="C42" s="336"/>
      <c r="D42" s="337"/>
      <c r="E42" s="49"/>
      <c r="F42" s="9"/>
      <c r="G42" s="164"/>
      <c r="H42" s="220"/>
      <c r="I42" s="9"/>
      <c r="J42" s="48"/>
      <c r="K42" s="38"/>
      <c r="M42" s="297"/>
    </row>
    <row r="43" spans="1:13" ht="22.5" customHeight="1" x14ac:dyDescent="0.25">
      <c r="A43" s="327"/>
      <c r="B43" s="328"/>
      <c r="C43" s="336"/>
      <c r="D43" s="337"/>
      <c r="E43" s="49"/>
      <c r="F43" s="9"/>
      <c r="G43" s="164"/>
      <c r="H43" s="220"/>
      <c r="I43" s="9"/>
      <c r="J43" s="48"/>
      <c r="K43" s="38"/>
    </row>
    <row r="44" spans="1:13" ht="22.5" customHeight="1" x14ac:dyDescent="0.25">
      <c r="A44" s="327"/>
      <c r="B44" s="328"/>
      <c r="C44" s="336"/>
      <c r="D44" s="337"/>
      <c r="E44" s="49"/>
      <c r="F44" s="9"/>
      <c r="G44" s="164"/>
      <c r="H44" s="220"/>
      <c r="I44" s="9"/>
      <c r="J44" s="48"/>
      <c r="K44" s="38"/>
    </row>
    <row r="45" spans="1:13" ht="22.5" customHeight="1" x14ac:dyDescent="0.25">
      <c r="A45" s="327"/>
      <c r="B45" s="328"/>
      <c r="C45" s="336"/>
      <c r="D45" s="337"/>
      <c r="E45" s="49"/>
      <c r="F45" s="9"/>
      <c r="G45" s="164"/>
      <c r="H45" s="220"/>
      <c r="I45" s="9"/>
      <c r="J45" s="48"/>
      <c r="K45" s="38"/>
    </row>
    <row r="46" spans="1:13" ht="22.5" customHeight="1" x14ac:dyDescent="0.25">
      <c r="A46" s="327"/>
      <c r="B46" s="328"/>
      <c r="C46" s="336"/>
      <c r="D46" s="337"/>
      <c r="E46" s="49"/>
      <c r="F46" s="9"/>
      <c r="G46" s="164"/>
      <c r="H46" s="220"/>
      <c r="I46" s="9"/>
      <c r="J46" s="48"/>
      <c r="K46" s="38"/>
    </row>
    <row r="47" spans="1:13" ht="22.5" customHeight="1" x14ac:dyDescent="0.25">
      <c r="A47" s="327"/>
      <c r="B47" s="328"/>
      <c r="C47" s="336"/>
      <c r="D47" s="337"/>
      <c r="E47" s="49"/>
      <c r="F47" s="9"/>
      <c r="G47" s="164"/>
      <c r="H47" s="220"/>
      <c r="I47" s="9"/>
      <c r="J47" s="48"/>
      <c r="K47" s="38"/>
    </row>
    <row r="48" spans="1:13" ht="22.5" customHeight="1" x14ac:dyDescent="0.25">
      <c r="A48" s="327"/>
      <c r="B48" s="328"/>
      <c r="C48" s="336"/>
      <c r="D48" s="337"/>
      <c r="E48" s="49"/>
      <c r="F48" s="9"/>
      <c r="G48" s="164"/>
      <c r="H48" s="220"/>
      <c r="I48" s="9"/>
      <c r="J48" s="48"/>
      <c r="K48" s="38"/>
    </row>
    <row r="49" spans="1:13" ht="22.5" customHeight="1" x14ac:dyDescent="0.25">
      <c r="A49" s="327"/>
      <c r="B49" s="328"/>
      <c r="C49" s="336"/>
      <c r="D49" s="337"/>
      <c r="E49" s="49"/>
      <c r="F49" s="9"/>
      <c r="G49" s="164"/>
      <c r="H49" s="220"/>
      <c r="I49" s="9"/>
      <c r="J49" s="48"/>
      <c r="K49" s="38"/>
    </row>
    <row r="50" spans="1:13" ht="22.5" customHeight="1" x14ac:dyDescent="0.25">
      <c r="A50" s="382"/>
      <c r="B50" s="383"/>
      <c r="C50" s="336"/>
      <c r="D50" s="337"/>
      <c r="E50" s="49"/>
      <c r="F50" s="9"/>
      <c r="G50" s="164"/>
      <c r="H50" s="220"/>
      <c r="I50" s="9"/>
      <c r="J50" s="48"/>
      <c r="K50" s="38"/>
    </row>
    <row r="51" spans="1:13" ht="22.5" customHeight="1" x14ac:dyDescent="0.25">
      <c r="A51" s="327"/>
      <c r="B51" s="328"/>
      <c r="C51" s="336"/>
      <c r="D51" s="337"/>
      <c r="E51" s="49"/>
      <c r="F51" s="9"/>
      <c r="G51" s="164"/>
      <c r="H51" s="164"/>
      <c r="I51" s="9"/>
      <c r="J51" s="48"/>
      <c r="K51" s="38"/>
      <c r="M51" s="71">
        <f>SUMIF(E31:E53,"立候補準備",C31:C53)</f>
        <v>0</v>
      </c>
    </row>
    <row r="52" spans="1:13" ht="22.5" customHeight="1" x14ac:dyDescent="0.25">
      <c r="A52" s="327"/>
      <c r="B52" s="328"/>
      <c r="C52" s="336"/>
      <c r="D52" s="337"/>
      <c r="E52" s="49"/>
      <c r="F52" s="9"/>
      <c r="G52" s="164"/>
      <c r="H52" s="220"/>
      <c r="I52" s="9"/>
      <c r="J52" s="48"/>
      <c r="K52" s="38"/>
      <c r="M52" s="71">
        <f>SUMIF(E31:E53,"選 挙 運 動",C31:C53)</f>
        <v>0</v>
      </c>
    </row>
    <row r="53" spans="1:13" ht="22.5" customHeight="1" thickBot="1" x14ac:dyDescent="0.3">
      <c r="A53" s="327"/>
      <c r="B53" s="328"/>
      <c r="C53" s="390"/>
      <c r="D53" s="391"/>
      <c r="E53" s="49"/>
      <c r="F53" s="9"/>
      <c r="G53" s="164"/>
      <c r="H53" s="220"/>
      <c r="I53" s="9"/>
      <c r="J53" s="48"/>
      <c r="K53" s="38"/>
      <c r="M53" s="71">
        <f>SUM(M51:M52)</f>
        <v>0</v>
      </c>
    </row>
    <row r="54" spans="1:13" ht="18.75" customHeight="1" thickTop="1" thickBot="1" x14ac:dyDescent="0.3">
      <c r="A54" s="384" t="s">
        <v>22</v>
      </c>
      <c r="B54" s="385"/>
      <c r="C54" s="392">
        <f>SUM(C31:C53)</f>
        <v>0</v>
      </c>
      <c r="D54" s="393"/>
      <c r="E54" s="163"/>
      <c r="F54" s="163"/>
      <c r="G54" s="183"/>
      <c r="H54" s="184"/>
      <c r="I54" s="163"/>
      <c r="J54" s="193"/>
      <c r="K54" s="64"/>
      <c r="M54" s="57" t="str">
        <f>IF(M53=C54,"OK","NG")</f>
        <v>OK</v>
      </c>
    </row>
    <row r="55" spans="1:13" ht="18.75" customHeight="1" thickBot="1" x14ac:dyDescent="0.3">
      <c r="A55" s="133" t="s">
        <v>94</v>
      </c>
      <c r="B55" s="3" t="s">
        <v>162</v>
      </c>
      <c r="C55" s="4"/>
      <c r="D55" s="2"/>
      <c r="E55" s="2"/>
      <c r="F55" s="44"/>
      <c r="G55" s="4" t="s">
        <v>157</v>
      </c>
      <c r="K55" s="134" t="s">
        <v>103</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27"/>
      <c r="B58" s="328"/>
      <c r="C58" s="336"/>
      <c r="D58" s="337"/>
      <c r="E58" s="49"/>
      <c r="F58" s="9"/>
      <c r="G58" s="164"/>
      <c r="H58" s="220"/>
      <c r="I58" s="9"/>
      <c r="J58" s="40"/>
      <c r="K58" s="37"/>
      <c r="M58" s="297"/>
    </row>
    <row r="59" spans="1:13" ht="22.5" customHeight="1" x14ac:dyDescent="0.25">
      <c r="A59" s="327"/>
      <c r="B59" s="328"/>
      <c r="C59" s="336"/>
      <c r="D59" s="337"/>
      <c r="E59" s="49"/>
      <c r="F59" s="10"/>
      <c r="G59" s="164"/>
      <c r="H59" s="220"/>
      <c r="I59" s="9"/>
      <c r="J59" s="48"/>
      <c r="K59" s="38"/>
      <c r="M59" s="297"/>
    </row>
    <row r="60" spans="1:13" ht="22.5" customHeight="1" x14ac:dyDescent="0.25">
      <c r="A60" s="327"/>
      <c r="B60" s="328"/>
      <c r="C60" s="336"/>
      <c r="D60" s="337"/>
      <c r="E60" s="49"/>
      <c r="F60" s="9"/>
      <c r="G60" s="164"/>
      <c r="H60" s="220"/>
      <c r="I60" s="9"/>
      <c r="J60" s="48"/>
      <c r="K60" s="38"/>
      <c r="M60" s="297"/>
    </row>
    <row r="61" spans="1:13" ht="22.5" customHeight="1" x14ac:dyDescent="0.25">
      <c r="A61" s="327"/>
      <c r="B61" s="328"/>
      <c r="C61" s="336"/>
      <c r="D61" s="337"/>
      <c r="E61" s="49"/>
      <c r="F61" s="10"/>
      <c r="G61" s="164"/>
      <c r="H61" s="220"/>
      <c r="I61" s="9"/>
      <c r="J61" s="48"/>
      <c r="K61" s="38"/>
      <c r="M61" s="297"/>
    </row>
    <row r="62" spans="1:13" ht="22.5" customHeight="1" x14ac:dyDescent="0.25">
      <c r="A62" s="327"/>
      <c r="B62" s="328"/>
      <c r="C62" s="336"/>
      <c r="D62" s="337"/>
      <c r="E62" s="49"/>
      <c r="F62" s="187"/>
      <c r="G62" s="164"/>
      <c r="H62" s="220"/>
      <c r="I62" s="9"/>
      <c r="J62" s="48"/>
      <c r="K62" s="38"/>
      <c r="M62" s="297"/>
    </row>
    <row r="63" spans="1:13" ht="22.5" customHeight="1" x14ac:dyDescent="0.25">
      <c r="A63" s="327"/>
      <c r="B63" s="328"/>
      <c r="C63" s="336"/>
      <c r="D63" s="337"/>
      <c r="E63" s="49"/>
      <c r="F63" s="187"/>
      <c r="G63" s="164"/>
      <c r="H63" s="220"/>
      <c r="I63" s="9"/>
      <c r="J63" s="48"/>
      <c r="K63" s="38"/>
      <c r="M63" s="297"/>
    </row>
    <row r="64" spans="1:13" ht="22.5" customHeight="1" x14ac:dyDescent="0.25">
      <c r="A64" s="327"/>
      <c r="B64" s="328"/>
      <c r="C64" s="336"/>
      <c r="D64" s="337"/>
      <c r="E64" s="49"/>
      <c r="F64" s="9"/>
      <c r="G64" s="164"/>
      <c r="H64" s="220"/>
      <c r="I64" s="9"/>
      <c r="J64" s="48"/>
      <c r="K64" s="38"/>
      <c r="M64" s="297"/>
    </row>
    <row r="65" spans="1:13" ht="22.5" customHeight="1" x14ac:dyDescent="0.25">
      <c r="A65" s="327"/>
      <c r="B65" s="328"/>
      <c r="C65" s="336"/>
      <c r="D65" s="337"/>
      <c r="E65" s="49"/>
      <c r="F65" s="9"/>
      <c r="G65" s="164"/>
      <c r="H65" s="220"/>
      <c r="I65" s="9"/>
      <c r="J65" s="48"/>
      <c r="K65" s="38"/>
      <c r="M65" s="297"/>
    </row>
    <row r="66" spans="1:13" ht="22.5" customHeight="1" x14ac:dyDescent="0.25">
      <c r="A66" s="327"/>
      <c r="B66" s="328"/>
      <c r="C66" s="336"/>
      <c r="D66" s="337"/>
      <c r="E66" s="49"/>
      <c r="F66" s="9"/>
      <c r="G66" s="164"/>
      <c r="H66" s="220"/>
      <c r="I66" s="9"/>
      <c r="J66" s="48"/>
      <c r="K66" s="38"/>
      <c r="M66" s="297"/>
    </row>
    <row r="67" spans="1:13" ht="22.5" customHeight="1" x14ac:dyDescent="0.25">
      <c r="A67" s="327"/>
      <c r="B67" s="328"/>
      <c r="C67" s="336"/>
      <c r="D67" s="337"/>
      <c r="E67" s="49"/>
      <c r="F67" s="9"/>
      <c r="G67" s="164"/>
      <c r="H67" s="220"/>
      <c r="I67" s="9"/>
      <c r="J67" s="48"/>
      <c r="K67" s="38"/>
      <c r="M67" s="297"/>
    </row>
    <row r="68" spans="1:13" ht="22.5" customHeight="1" x14ac:dyDescent="0.25">
      <c r="A68" s="327"/>
      <c r="B68" s="328"/>
      <c r="C68" s="336"/>
      <c r="D68" s="337"/>
      <c r="E68" s="49"/>
      <c r="F68" s="9"/>
      <c r="G68" s="164"/>
      <c r="H68" s="220"/>
      <c r="I68" s="9"/>
      <c r="J68" s="48"/>
      <c r="K68" s="38"/>
      <c r="M68" s="297"/>
    </row>
    <row r="69" spans="1:13" ht="22.5" customHeight="1" x14ac:dyDescent="0.25">
      <c r="A69" s="327"/>
      <c r="B69" s="328"/>
      <c r="C69" s="336"/>
      <c r="D69" s="337"/>
      <c r="E69" s="49"/>
      <c r="F69" s="9"/>
      <c r="G69" s="164"/>
      <c r="H69" s="220"/>
      <c r="I69" s="9"/>
      <c r="J69" s="48"/>
      <c r="K69" s="38"/>
      <c r="M69" s="297"/>
    </row>
    <row r="70" spans="1:13" ht="22.5" customHeight="1" x14ac:dyDescent="0.25">
      <c r="A70" s="327"/>
      <c r="B70" s="328"/>
      <c r="C70" s="336"/>
      <c r="D70" s="337"/>
      <c r="E70" s="49"/>
      <c r="F70" s="9"/>
      <c r="G70" s="164"/>
      <c r="H70" s="220"/>
      <c r="I70" s="9"/>
      <c r="J70" s="48"/>
      <c r="K70" s="38"/>
    </row>
    <row r="71" spans="1:13" ht="22.5" customHeight="1" x14ac:dyDescent="0.25">
      <c r="A71" s="327"/>
      <c r="B71" s="328"/>
      <c r="C71" s="336"/>
      <c r="D71" s="337"/>
      <c r="E71" s="49"/>
      <c r="F71" s="9"/>
      <c r="G71" s="164"/>
      <c r="H71" s="220"/>
      <c r="I71" s="9"/>
      <c r="J71" s="48"/>
      <c r="K71" s="38"/>
    </row>
    <row r="72" spans="1:13" ht="22.5" customHeight="1" x14ac:dyDescent="0.25">
      <c r="A72" s="327"/>
      <c r="B72" s="328"/>
      <c r="C72" s="336"/>
      <c r="D72" s="337"/>
      <c r="E72" s="49"/>
      <c r="F72" s="9"/>
      <c r="G72" s="164"/>
      <c r="H72" s="220"/>
      <c r="I72" s="9"/>
      <c r="J72" s="48"/>
      <c r="K72" s="38"/>
    </row>
    <row r="73" spans="1:13" ht="22.5" customHeight="1" x14ac:dyDescent="0.25">
      <c r="A73" s="327"/>
      <c r="B73" s="328"/>
      <c r="C73" s="336"/>
      <c r="D73" s="337"/>
      <c r="E73" s="49"/>
      <c r="F73" s="9"/>
      <c r="G73" s="164"/>
      <c r="H73" s="220"/>
      <c r="I73" s="9"/>
      <c r="J73" s="48"/>
      <c r="K73" s="38"/>
    </row>
    <row r="74" spans="1:13" ht="22.5" customHeight="1" x14ac:dyDescent="0.25">
      <c r="A74" s="327"/>
      <c r="B74" s="328"/>
      <c r="C74" s="336"/>
      <c r="D74" s="337"/>
      <c r="E74" s="49"/>
      <c r="F74" s="9"/>
      <c r="G74" s="164"/>
      <c r="H74" s="220"/>
      <c r="I74" s="9"/>
      <c r="J74" s="48"/>
      <c r="K74" s="38"/>
    </row>
    <row r="75" spans="1:13" ht="22.5" customHeight="1" x14ac:dyDescent="0.25">
      <c r="A75" s="327"/>
      <c r="B75" s="328"/>
      <c r="C75" s="336"/>
      <c r="D75" s="337"/>
      <c r="E75" s="49"/>
      <c r="F75" s="9"/>
      <c r="G75" s="164"/>
      <c r="H75" s="220"/>
      <c r="I75" s="9"/>
      <c r="J75" s="48"/>
      <c r="K75" s="38"/>
    </row>
    <row r="76" spans="1:13" ht="22.5" customHeight="1" x14ac:dyDescent="0.25">
      <c r="A76" s="327"/>
      <c r="B76" s="328"/>
      <c r="C76" s="336"/>
      <c r="D76" s="337"/>
      <c r="E76" s="49"/>
      <c r="F76" s="9"/>
      <c r="G76" s="164"/>
      <c r="H76" s="220"/>
      <c r="I76" s="9"/>
      <c r="J76" s="48"/>
      <c r="K76" s="38"/>
    </row>
    <row r="77" spans="1:13" ht="22.5" customHeight="1" x14ac:dyDescent="0.25">
      <c r="A77" s="382"/>
      <c r="B77" s="383"/>
      <c r="C77" s="336"/>
      <c r="D77" s="337"/>
      <c r="E77" s="49"/>
      <c r="F77" s="9"/>
      <c r="G77" s="164"/>
      <c r="H77" s="220"/>
      <c r="I77" s="9"/>
      <c r="J77" s="48"/>
      <c r="K77" s="38"/>
    </row>
    <row r="78" spans="1:13" ht="22.5" customHeight="1" x14ac:dyDescent="0.25">
      <c r="A78" s="327"/>
      <c r="B78" s="328"/>
      <c r="C78" s="336"/>
      <c r="D78" s="337"/>
      <c r="E78" s="49"/>
      <c r="F78" s="9"/>
      <c r="G78" s="164"/>
      <c r="H78" s="164"/>
      <c r="I78" s="9"/>
      <c r="J78" s="48"/>
      <c r="K78" s="38"/>
      <c r="M78" s="71">
        <f>SUMIF(E58:E80,"立候補準備",C58:C80)</f>
        <v>0</v>
      </c>
    </row>
    <row r="79" spans="1:13" ht="22.5" customHeight="1" x14ac:dyDescent="0.25">
      <c r="A79" s="327"/>
      <c r="B79" s="328"/>
      <c r="C79" s="336"/>
      <c r="D79" s="337"/>
      <c r="E79" s="49"/>
      <c r="F79" s="9"/>
      <c r="G79" s="164"/>
      <c r="H79" s="220"/>
      <c r="I79" s="9"/>
      <c r="J79" s="48"/>
      <c r="K79" s="38"/>
      <c r="M79" s="71">
        <f>SUMIF(E58:E80,"選 挙 運 動",C58:C80)</f>
        <v>0</v>
      </c>
    </row>
    <row r="80" spans="1:13" ht="22.5" customHeight="1" thickBot="1" x14ac:dyDescent="0.3">
      <c r="A80" s="327"/>
      <c r="B80" s="328"/>
      <c r="C80" s="390"/>
      <c r="D80" s="391"/>
      <c r="E80" s="49"/>
      <c r="F80" s="9"/>
      <c r="G80" s="164"/>
      <c r="H80" s="220"/>
      <c r="I80" s="9"/>
      <c r="J80" s="48"/>
      <c r="K80" s="38"/>
      <c r="M80" s="71">
        <f>SUM(M78:M79)</f>
        <v>0</v>
      </c>
    </row>
    <row r="81" spans="1:13" ht="18.75" customHeight="1" thickTop="1" thickBot="1" x14ac:dyDescent="0.3">
      <c r="A81" s="384" t="s">
        <v>22</v>
      </c>
      <c r="B81" s="385"/>
      <c r="C81" s="392">
        <f>SUM(C58:C80)</f>
        <v>0</v>
      </c>
      <c r="D81" s="393"/>
      <c r="E81" s="163"/>
      <c r="F81" s="163"/>
      <c r="G81" s="183"/>
      <c r="H81" s="184"/>
      <c r="I81" s="163"/>
      <c r="J81" s="193"/>
      <c r="K81" s="64"/>
      <c r="M81" s="57" t="str">
        <f>IF(M80=C81,"OK","NG")</f>
        <v>OK</v>
      </c>
    </row>
    <row r="82" spans="1:13" ht="18.75" customHeight="1" thickBot="1" x14ac:dyDescent="0.3">
      <c r="A82" s="133" t="s">
        <v>94</v>
      </c>
      <c r="B82" s="3" t="s">
        <v>162</v>
      </c>
      <c r="C82" s="4"/>
      <c r="D82" s="2"/>
      <c r="E82" s="2"/>
      <c r="F82" s="44"/>
      <c r="G82" s="4" t="s">
        <v>158</v>
      </c>
      <c r="K82" s="134" t="s">
        <v>103</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27"/>
      <c r="B85" s="328"/>
      <c r="C85" s="336"/>
      <c r="D85" s="337"/>
      <c r="E85" s="49"/>
      <c r="F85" s="9"/>
      <c r="G85" s="164"/>
      <c r="H85" s="220"/>
      <c r="I85" s="9"/>
      <c r="J85" s="40"/>
      <c r="K85" s="37"/>
      <c r="M85" s="297"/>
    </row>
    <row r="86" spans="1:13" ht="22.5" customHeight="1" x14ac:dyDescent="0.25">
      <c r="A86" s="327"/>
      <c r="B86" s="328"/>
      <c r="C86" s="336"/>
      <c r="D86" s="337"/>
      <c r="E86" s="49"/>
      <c r="F86" s="10"/>
      <c r="G86" s="164"/>
      <c r="H86" s="220"/>
      <c r="I86" s="9"/>
      <c r="J86" s="48"/>
      <c r="K86" s="38"/>
      <c r="M86" s="297"/>
    </row>
    <row r="87" spans="1:13" ht="22.5" customHeight="1" x14ac:dyDescent="0.25">
      <c r="A87" s="327"/>
      <c r="B87" s="328"/>
      <c r="C87" s="336"/>
      <c r="D87" s="337"/>
      <c r="E87" s="49"/>
      <c r="F87" s="9"/>
      <c r="G87" s="164"/>
      <c r="H87" s="220"/>
      <c r="I87" s="9"/>
      <c r="J87" s="48"/>
      <c r="K87" s="38"/>
      <c r="M87" s="297"/>
    </row>
    <row r="88" spans="1:13" ht="22.5" customHeight="1" x14ac:dyDescent="0.25">
      <c r="A88" s="327"/>
      <c r="B88" s="328"/>
      <c r="C88" s="336"/>
      <c r="D88" s="337"/>
      <c r="E88" s="49"/>
      <c r="F88" s="10"/>
      <c r="G88" s="164"/>
      <c r="H88" s="220"/>
      <c r="I88" s="9"/>
      <c r="J88" s="48"/>
      <c r="K88" s="38"/>
      <c r="M88" s="297"/>
    </row>
    <row r="89" spans="1:13" ht="22.5" customHeight="1" x14ac:dyDescent="0.25">
      <c r="A89" s="327"/>
      <c r="B89" s="328"/>
      <c r="C89" s="336"/>
      <c r="D89" s="337"/>
      <c r="E89" s="49"/>
      <c r="F89" s="187"/>
      <c r="G89" s="164"/>
      <c r="H89" s="220"/>
      <c r="I89" s="9"/>
      <c r="J89" s="48"/>
      <c r="K89" s="38"/>
      <c r="M89" s="297"/>
    </row>
    <row r="90" spans="1:13" ht="22.5" customHeight="1" x14ac:dyDescent="0.25">
      <c r="A90" s="327"/>
      <c r="B90" s="328"/>
      <c r="C90" s="336"/>
      <c r="D90" s="337"/>
      <c r="E90" s="49"/>
      <c r="F90" s="187"/>
      <c r="G90" s="164"/>
      <c r="H90" s="220"/>
      <c r="I90" s="9"/>
      <c r="J90" s="48"/>
      <c r="K90" s="38"/>
      <c r="M90" s="297"/>
    </row>
    <row r="91" spans="1:13" ht="22.5" customHeight="1" x14ac:dyDescent="0.25">
      <c r="A91" s="327"/>
      <c r="B91" s="328"/>
      <c r="C91" s="336"/>
      <c r="D91" s="337"/>
      <c r="E91" s="49"/>
      <c r="F91" s="9"/>
      <c r="G91" s="164"/>
      <c r="H91" s="220"/>
      <c r="I91" s="9"/>
      <c r="J91" s="48"/>
      <c r="K91" s="38"/>
      <c r="M91" s="297"/>
    </row>
    <row r="92" spans="1:13" ht="22.5" customHeight="1" x14ac:dyDescent="0.25">
      <c r="A92" s="327"/>
      <c r="B92" s="328"/>
      <c r="C92" s="336"/>
      <c r="D92" s="337"/>
      <c r="E92" s="49"/>
      <c r="F92" s="9"/>
      <c r="G92" s="164"/>
      <c r="H92" s="220"/>
      <c r="I92" s="9"/>
      <c r="J92" s="48"/>
      <c r="K92" s="38"/>
      <c r="M92" s="297"/>
    </row>
    <row r="93" spans="1:13" ht="22.5" customHeight="1" x14ac:dyDescent="0.25">
      <c r="A93" s="327"/>
      <c r="B93" s="328"/>
      <c r="C93" s="336"/>
      <c r="D93" s="337"/>
      <c r="E93" s="49"/>
      <c r="F93" s="9"/>
      <c r="G93" s="164"/>
      <c r="H93" s="220"/>
      <c r="I93" s="9"/>
      <c r="J93" s="48"/>
      <c r="K93" s="38"/>
      <c r="M93" s="297"/>
    </row>
    <row r="94" spans="1:13" ht="22.5" customHeight="1" x14ac:dyDescent="0.25">
      <c r="A94" s="327"/>
      <c r="B94" s="328"/>
      <c r="C94" s="336"/>
      <c r="D94" s="337"/>
      <c r="E94" s="49"/>
      <c r="F94" s="9"/>
      <c r="G94" s="164"/>
      <c r="H94" s="220"/>
      <c r="I94" s="9"/>
      <c r="J94" s="48"/>
      <c r="K94" s="38"/>
      <c r="M94" s="297"/>
    </row>
    <row r="95" spans="1:13" ht="22.5" customHeight="1" x14ac:dyDescent="0.25">
      <c r="A95" s="327"/>
      <c r="B95" s="328"/>
      <c r="C95" s="336"/>
      <c r="D95" s="337"/>
      <c r="E95" s="49"/>
      <c r="F95" s="9"/>
      <c r="G95" s="164"/>
      <c r="H95" s="220"/>
      <c r="I95" s="9"/>
      <c r="J95" s="48"/>
      <c r="K95" s="38"/>
      <c r="M95" s="297"/>
    </row>
    <row r="96" spans="1:13" ht="22.5" customHeight="1" x14ac:dyDescent="0.25">
      <c r="A96" s="327"/>
      <c r="B96" s="328"/>
      <c r="C96" s="336"/>
      <c r="D96" s="337"/>
      <c r="E96" s="49"/>
      <c r="F96" s="9"/>
      <c r="G96" s="164"/>
      <c r="H96" s="220"/>
      <c r="I96" s="9"/>
      <c r="J96" s="48"/>
      <c r="K96" s="38"/>
      <c r="M96" s="297"/>
    </row>
    <row r="97" spans="1:13" ht="22.5" customHeight="1" x14ac:dyDescent="0.25">
      <c r="A97" s="327"/>
      <c r="B97" s="328"/>
      <c r="C97" s="336"/>
      <c r="D97" s="337"/>
      <c r="E97" s="49"/>
      <c r="F97" s="9"/>
      <c r="G97" s="164"/>
      <c r="H97" s="220"/>
      <c r="I97" s="9"/>
      <c r="J97" s="48"/>
      <c r="K97" s="38"/>
    </row>
    <row r="98" spans="1:13" ht="22.5" customHeight="1" x14ac:dyDescent="0.25">
      <c r="A98" s="327"/>
      <c r="B98" s="328"/>
      <c r="C98" s="336"/>
      <c r="D98" s="337"/>
      <c r="E98" s="49"/>
      <c r="F98" s="9"/>
      <c r="G98" s="164"/>
      <c r="H98" s="220"/>
      <c r="I98" s="9"/>
      <c r="J98" s="48"/>
      <c r="K98" s="38"/>
    </row>
    <row r="99" spans="1:13" ht="22.5" customHeight="1" x14ac:dyDescent="0.25">
      <c r="A99" s="327"/>
      <c r="B99" s="328"/>
      <c r="C99" s="336"/>
      <c r="D99" s="337"/>
      <c r="E99" s="49"/>
      <c r="F99" s="9"/>
      <c r="G99" s="164"/>
      <c r="H99" s="220"/>
      <c r="I99" s="9"/>
      <c r="J99" s="48"/>
      <c r="K99" s="38"/>
    </row>
    <row r="100" spans="1:13" ht="22.5" customHeight="1" x14ac:dyDescent="0.25">
      <c r="A100" s="327"/>
      <c r="B100" s="328"/>
      <c r="C100" s="336"/>
      <c r="D100" s="337"/>
      <c r="E100" s="49"/>
      <c r="F100" s="9"/>
      <c r="G100" s="164"/>
      <c r="H100" s="220"/>
      <c r="I100" s="9"/>
      <c r="J100" s="48"/>
      <c r="K100" s="38"/>
    </row>
    <row r="101" spans="1:13" ht="22.5" customHeight="1" x14ac:dyDescent="0.25">
      <c r="A101" s="327"/>
      <c r="B101" s="328"/>
      <c r="C101" s="336"/>
      <c r="D101" s="337"/>
      <c r="E101" s="49"/>
      <c r="F101" s="9"/>
      <c r="G101" s="164"/>
      <c r="H101" s="220"/>
      <c r="I101" s="9"/>
      <c r="J101" s="48"/>
      <c r="K101" s="38"/>
    </row>
    <row r="102" spans="1:13" ht="22.5" customHeight="1" x14ac:dyDescent="0.25">
      <c r="A102" s="327"/>
      <c r="B102" s="328"/>
      <c r="C102" s="336"/>
      <c r="D102" s="337"/>
      <c r="E102" s="49"/>
      <c r="F102" s="9"/>
      <c r="G102" s="164"/>
      <c r="H102" s="220"/>
      <c r="I102" s="9"/>
      <c r="J102" s="48"/>
      <c r="K102" s="38"/>
    </row>
    <row r="103" spans="1:13" ht="22.5" customHeight="1" x14ac:dyDescent="0.25">
      <c r="A103" s="65"/>
      <c r="B103" s="66"/>
      <c r="C103" s="336"/>
      <c r="D103" s="337"/>
      <c r="E103" s="49"/>
      <c r="F103" s="9"/>
      <c r="G103" s="164"/>
      <c r="H103" s="220"/>
      <c r="I103" s="9"/>
      <c r="J103" s="48"/>
      <c r="K103" s="38"/>
    </row>
    <row r="104" spans="1:13" ht="22.5" customHeight="1" x14ac:dyDescent="0.25">
      <c r="A104" s="382"/>
      <c r="B104" s="383"/>
      <c r="C104" s="336"/>
      <c r="D104" s="337"/>
      <c r="E104" s="49"/>
      <c r="F104" s="9"/>
      <c r="G104" s="164"/>
      <c r="H104" s="220"/>
      <c r="I104" s="9"/>
      <c r="J104" s="48"/>
      <c r="K104" s="38"/>
    </row>
    <row r="105" spans="1:13" ht="22.5" customHeight="1" x14ac:dyDescent="0.25">
      <c r="A105" s="327"/>
      <c r="B105" s="328"/>
      <c r="C105" s="336"/>
      <c r="D105" s="337"/>
      <c r="E105" s="49"/>
      <c r="F105" s="9"/>
      <c r="G105" s="164"/>
      <c r="H105" s="164"/>
      <c r="I105" s="9"/>
      <c r="J105" s="48"/>
      <c r="K105" s="38"/>
      <c r="M105" s="71">
        <f>SUMIF(E85:E107,"立候補準備",C85:C107)</f>
        <v>0</v>
      </c>
    </row>
    <row r="106" spans="1:13" ht="22.5" customHeight="1" x14ac:dyDescent="0.25">
      <c r="A106" s="327"/>
      <c r="B106" s="328"/>
      <c r="C106" s="336"/>
      <c r="D106" s="337"/>
      <c r="E106" s="49"/>
      <c r="F106" s="9"/>
      <c r="G106" s="164"/>
      <c r="H106" s="220"/>
      <c r="I106" s="9"/>
      <c r="J106" s="48"/>
      <c r="K106" s="38"/>
      <c r="M106" s="71">
        <f>SUMIF(E85:E107,"選 挙 運 動",C85:C107)</f>
        <v>0</v>
      </c>
    </row>
    <row r="107" spans="1:13" ht="22.5" customHeight="1" thickBot="1" x14ac:dyDescent="0.3">
      <c r="A107" s="327"/>
      <c r="B107" s="328"/>
      <c r="C107" s="390"/>
      <c r="D107" s="391"/>
      <c r="E107" s="49"/>
      <c r="F107" s="9"/>
      <c r="G107" s="164"/>
      <c r="H107" s="220"/>
      <c r="I107" s="9"/>
      <c r="J107" s="48"/>
      <c r="K107" s="38"/>
      <c r="M107" s="71">
        <f>SUM(M105:M106)</f>
        <v>0</v>
      </c>
    </row>
    <row r="108" spans="1:13" ht="18.75" customHeight="1" thickTop="1" thickBot="1" x14ac:dyDescent="0.3">
      <c r="A108" s="384" t="s">
        <v>22</v>
      </c>
      <c r="B108" s="385"/>
      <c r="C108" s="396">
        <f>SUM(C85:C107)</f>
        <v>0</v>
      </c>
      <c r="D108" s="397"/>
      <c r="E108" s="163"/>
      <c r="F108" s="163"/>
      <c r="G108" s="183"/>
      <c r="H108" s="184"/>
      <c r="I108" s="163"/>
      <c r="J108" s="193"/>
      <c r="K108" s="64"/>
      <c r="M108" s="57" t="str">
        <f>IF(M107=C108,"OK","NG")</f>
        <v>OK</v>
      </c>
    </row>
  </sheetData>
  <mergeCells count="223">
    <mergeCell ref="C108:D108"/>
    <mergeCell ref="C99:D99"/>
    <mergeCell ref="C100:D100"/>
    <mergeCell ref="C101:D101"/>
    <mergeCell ref="C102:D102"/>
    <mergeCell ref="C103:D103"/>
    <mergeCell ref="C104:D104"/>
    <mergeCell ref="C105:D105"/>
    <mergeCell ref="C106:D106"/>
    <mergeCell ref="C107:D107"/>
    <mergeCell ref="C90:D90"/>
    <mergeCell ref="C91:D91"/>
    <mergeCell ref="C92:D92"/>
    <mergeCell ref="C93:D93"/>
    <mergeCell ref="C94:D94"/>
    <mergeCell ref="C95:D95"/>
    <mergeCell ref="C96:D96"/>
    <mergeCell ref="C97:D97"/>
    <mergeCell ref="C98:D98"/>
    <mergeCell ref="C69:D69"/>
    <mergeCell ref="C70:D70"/>
    <mergeCell ref="C71:D71"/>
    <mergeCell ref="C72:D72"/>
    <mergeCell ref="C73:D73"/>
    <mergeCell ref="C74:D74"/>
    <mergeCell ref="C75:D75"/>
    <mergeCell ref="C76:D76"/>
    <mergeCell ref="C77:D77"/>
    <mergeCell ref="C53:D53"/>
    <mergeCell ref="C54:D54"/>
    <mergeCell ref="C59:D59"/>
    <mergeCell ref="C58:D58"/>
    <mergeCell ref="C64:D64"/>
    <mergeCell ref="C65:D65"/>
    <mergeCell ref="C66:D66"/>
    <mergeCell ref="C67:D67"/>
    <mergeCell ref="C68:D68"/>
    <mergeCell ref="C44:D44"/>
    <mergeCell ref="C45:D45"/>
    <mergeCell ref="C46:D46"/>
    <mergeCell ref="C47:D47"/>
    <mergeCell ref="C48:D48"/>
    <mergeCell ref="C49:D49"/>
    <mergeCell ref="C50:D50"/>
    <mergeCell ref="C51:D51"/>
    <mergeCell ref="C52:D52"/>
    <mergeCell ref="C35:D35"/>
    <mergeCell ref="C36:D36"/>
    <mergeCell ref="C37:D37"/>
    <mergeCell ref="C38:D38"/>
    <mergeCell ref="C39:D39"/>
    <mergeCell ref="C40:D40"/>
    <mergeCell ref="C41:D41"/>
    <mergeCell ref="C42:D42"/>
    <mergeCell ref="C43:D43"/>
    <mergeCell ref="C22:D22"/>
    <mergeCell ref="C23:D23"/>
    <mergeCell ref="C24:D24"/>
    <mergeCell ref="C25:D25"/>
    <mergeCell ref="C26:D26"/>
    <mergeCell ref="C27:D27"/>
    <mergeCell ref="C32:D32"/>
    <mergeCell ref="C31:D31"/>
    <mergeCell ref="C33:D33"/>
    <mergeCell ref="C13:D13"/>
    <mergeCell ref="C14:D14"/>
    <mergeCell ref="C15:D15"/>
    <mergeCell ref="C16:D16"/>
    <mergeCell ref="C17:D17"/>
    <mergeCell ref="C18:D18"/>
    <mergeCell ref="C19:D19"/>
    <mergeCell ref="C20:D20"/>
    <mergeCell ref="C21:D21"/>
    <mergeCell ref="C5:D5"/>
    <mergeCell ref="C4:D4"/>
    <mergeCell ref="C6:D6"/>
    <mergeCell ref="C7:D7"/>
    <mergeCell ref="C8:D8"/>
    <mergeCell ref="C9:D9"/>
    <mergeCell ref="C10:D10"/>
    <mergeCell ref="C11:D11"/>
    <mergeCell ref="C12:D12"/>
    <mergeCell ref="A17:B17"/>
    <mergeCell ref="A18:B18"/>
    <mergeCell ref="A19:B19"/>
    <mergeCell ref="A20:B20"/>
    <mergeCell ref="A21:B21"/>
    <mergeCell ref="A22:B22"/>
    <mergeCell ref="A23:B23"/>
    <mergeCell ref="A24:B24"/>
    <mergeCell ref="A10:B10"/>
    <mergeCell ref="J29:J30"/>
    <mergeCell ref="K29:K30"/>
    <mergeCell ref="A9:B9"/>
    <mergeCell ref="A11:B11"/>
    <mergeCell ref="A12:B12"/>
    <mergeCell ref="A8:B8"/>
    <mergeCell ref="A2:B3"/>
    <mergeCell ref="A5:B5"/>
    <mergeCell ref="A6:B6"/>
    <mergeCell ref="A7:B7"/>
    <mergeCell ref="A4:B4"/>
    <mergeCell ref="C2:D3"/>
    <mergeCell ref="E2:E3"/>
    <mergeCell ref="F2:F3"/>
    <mergeCell ref="K2:K3"/>
    <mergeCell ref="G2:I2"/>
    <mergeCell ref="J2:J3"/>
    <mergeCell ref="A26:B26"/>
    <mergeCell ref="A27:B27"/>
    <mergeCell ref="A13:B13"/>
    <mergeCell ref="A14:B14"/>
    <mergeCell ref="A25:B25"/>
    <mergeCell ref="A15:B15"/>
    <mergeCell ref="A16:B16"/>
    <mergeCell ref="A31:B31"/>
    <mergeCell ref="A32:B32"/>
    <mergeCell ref="A33:B33"/>
    <mergeCell ref="A34:B34"/>
    <mergeCell ref="A29:B30"/>
    <mergeCell ref="C29:D30"/>
    <mergeCell ref="E29:E30"/>
    <mergeCell ref="F29:F30"/>
    <mergeCell ref="G29:I29"/>
    <mergeCell ref="C34:D34"/>
    <mergeCell ref="A40:B40"/>
    <mergeCell ref="A41:B41"/>
    <mergeCell ref="A42:B42"/>
    <mergeCell ref="A43:B43"/>
    <mergeCell ref="A44:B44"/>
    <mergeCell ref="A35:B35"/>
    <mergeCell ref="A36:B36"/>
    <mergeCell ref="A37:B37"/>
    <mergeCell ref="A38:B38"/>
    <mergeCell ref="A39:B39"/>
    <mergeCell ref="A51:B51"/>
    <mergeCell ref="A52:B52"/>
    <mergeCell ref="A53:B53"/>
    <mergeCell ref="A54:B54"/>
    <mergeCell ref="A45:B45"/>
    <mergeCell ref="A46:B46"/>
    <mergeCell ref="A48:B48"/>
    <mergeCell ref="A49:B49"/>
    <mergeCell ref="A50:B50"/>
    <mergeCell ref="A47:B47"/>
    <mergeCell ref="A60:B60"/>
    <mergeCell ref="A61:B61"/>
    <mergeCell ref="A62:B62"/>
    <mergeCell ref="A63:B63"/>
    <mergeCell ref="A64:B64"/>
    <mergeCell ref="C60:D60"/>
    <mergeCell ref="C61:D61"/>
    <mergeCell ref="C62:D62"/>
    <mergeCell ref="C63:D63"/>
    <mergeCell ref="A56:B57"/>
    <mergeCell ref="C56:D57"/>
    <mergeCell ref="E56:E57"/>
    <mergeCell ref="F56:F57"/>
    <mergeCell ref="G56:I56"/>
    <mergeCell ref="J56:J57"/>
    <mergeCell ref="K56:K57"/>
    <mergeCell ref="A58:B58"/>
    <mergeCell ref="A59:B59"/>
    <mergeCell ref="A70:B70"/>
    <mergeCell ref="A71:B71"/>
    <mergeCell ref="A72:B72"/>
    <mergeCell ref="A73:B73"/>
    <mergeCell ref="A74:B74"/>
    <mergeCell ref="A75:B75"/>
    <mergeCell ref="A65:B65"/>
    <mergeCell ref="A66:B66"/>
    <mergeCell ref="A67:B67"/>
    <mergeCell ref="A68:B68"/>
    <mergeCell ref="A69:B69"/>
    <mergeCell ref="C88:D88"/>
    <mergeCell ref="C89:D89"/>
    <mergeCell ref="A76:B76"/>
    <mergeCell ref="A77:B77"/>
    <mergeCell ref="A78:B78"/>
    <mergeCell ref="A79:B79"/>
    <mergeCell ref="A80:B80"/>
    <mergeCell ref="C78:D78"/>
    <mergeCell ref="C79:D79"/>
    <mergeCell ref="C80:D80"/>
    <mergeCell ref="C81:D81"/>
    <mergeCell ref="C83:D84"/>
    <mergeCell ref="E83:E84"/>
    <mergeCell ref="F83:F84"/>
    <mergeCell ref="G83:I83"/>
    <mergeCell ref="J83:J84"/>
    <mergeCell ref="K83:K84"/>
    <mergeCell ref="A85:B85"/>
    <mergeCell ref="A86:B86"/>
    <mergeCell ref="A87:B87"/>
    <mergeCell ref="M1:M15"/>
    <mergeCell ref="M28:M42"/>
    <mergeCell ref="M55:M69"/>
    <mergeCell ref="M82:M96"/>
    <mergeCell ref="A90:B90"/>
    <mergeCell ref="A91:B91"/>
    <mergeCell ref="A92:B92"/>
    <mergeCell ref="A93:B93"/>
    <mergeCell ref="A94:B94"/>
    <mergeCell ref="A81:B81"/>
    <mergeCell ref="A83:B84"/>
    <mergeCell ref="A88:B88"/>
    <mergeCell ref="A89:B89"/>
    <mergeCell ref="C86:D86"/>
    <mergeCell ref="C85:D85"/>
    <mergeCell ref="C87:D87"/>
    <mergeCell ref="A106:B106"/>
    <mergeCell ref="A107:B107"/>
    <mergeCell ref="A108:B108"/>
    <mergeCell ref="A100:B100"/>
    <mergeCell ref="A101:B101"/>
    <mergeCell ref="A102:B102"/>
    <mergeCell ref="A104:B104"/>
    <mergeCell ref="A105:B105"/>
    <mergeCell ref="A95:B95"/>
    <mergeCell ref="A96:B96"/>
    <mergeCell ref="A97:B97"/>
    <mergeCell ref="A98:B98"/>
    <mergeCell ref="A99:B99"/>
  </mergeCells>
  <phoneticPr fontId="2"/>
  <dataValidations count="1">
    <dataValidation type="list" allowBlank="1" showInputMessage="1" showErrorMessage="1" sqref="E4:E26 E85:E107 E31:E53 E58:E80" xr:uid="{00000000-0002-0000-05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060"/>
  </sheetPr>
  <dimension ref="A1:O108"/>
  <sheetViews>
    <sheetView view="pageBreakPreview" zoomScale="85" zoomScaleNormal="100" zoomScaleSheetLayoutView="85" workbookViewId="0">
      <pane ySplit="3" topLeftCell="A7"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163</v>
      </c>
      <c r="C1" s="4"/>
      <c r="D1" s="2"/>
      <c r="E1" s="2"/>
      <c r="F1" s="44"/>
      <c r="G1" s="4" t="s">
        <v>155</v>
      </c>
      <c r="K1" s="134" t="s">
        <v>104</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4"/>
      <c r="D4" s="335"/>
      <c r="E4" s="68"/>
      <c r="F4" s="35"/>
      <c r="G4" s="204"/>
      <c r="H4" s="188"/>
      <c r="I4" s="35"/>
      <c r="J4" s="191"/>
      <c r="K4" s="192"/>
      <c r="M4" s="297"/>
    </row>
    <row r="5" spans="1:13" ht="22.5" customHeight="1" x14ac:dyDescent="0.25">
      <c r="A5" s="327"/>
      <c r="B5" s="328"/>
      <c r="C5" s="334"/>
      <c r="D5" s="335"/>
      <c r="E5" s="49"/>
      <c r="F5" s="9"/>
      <c r="G5" s="164"/>
      <c r="H5" s="220"/>
      <c r="I5" s="9"/>
      <c r="J5" s="40"/>
      <c r="K5" s="37"/>
      <c r="M5" s="297"/>
    </row>
    <row r="6" spans="1:13" ht="22.5" customHeight="1" x14ac:dyDescent="0.25">
      <c r="A6" s="327"/>
      <c r="B6" s="328"/>
      <c r="C6" s="334"/>
      <c r="D6" s="335"/>
      <c r="E6" s="49"/>
      <c r="F6" s="10"/>
      <c r="G6" s="164"/>
      <c r="H6" s="220"/>
      <c r="I6" s="9"/>
      <c r="J6" s="48"/>
      <c r="K6" s="38"/>
      <c r="M6" s="297"/>
    </row>
    <row r="7" spans="1:13" ht="22.5" customHeight="1" x14ac:dyDescent="0.25">
      <c r="A7" s="327"/>
      <c r="B7" s="328"/>
      <c r="C7" s="334"/>
      <c r="D7" s="335"/>
      <c r="E7" s="49"/>
      <c r="F7" s="9"/>
      <c r="G7" s="164"/>
      <c r="H7" s="220"/>
      <c r="I7" s="9"/>
      <c r="J7" s="48"/>
      <c r="K7" s="38"/>
      <c r="M7" s="297"/>
    </row>
    <row r="8" spans="1:13" ht="22.5" customHeight="1" x14ac:dyDescent="0.25">
      <c r="A8" s="327"/>
      <c r="B8" s="328"/>
      <c r="C8" s="334"/>
      <c r="D8" s="335"/>
      <c r="E8" s="49"/>
      <c r="F8" s="10"/>
      <c r="G8" s="164"/>
      <c r="H8" s="220"/>
      <c r="I8" s="9"/>
      <c r="J8" s="48"/>
      <c r="K8" s="38"/>
      <c r="M8" s="297"/>
    </row>
    <row r="9" spans="1:13" ht="22.5" customHeight="1" x14ac:dyDescent="0.25">
      <c r="A9" s="327"/>
      <c r="B9" s="328"/>
      <c r="C9" s="334"/>
      <c r="D9" s="335"/>
      <c r="E9" s="49"/>
      <c r="F9" s="187"/>
      <c r="G9" s="164"/>
      <c r="H9" s="220"/>
      <c r="I9" s="9"/>
      <c r="J9" s="48"/>
      <c r="K9" s="38"/>
      <c r="M9" s="297"/>
    </row>
    <row r="10" spans="1:13" ht="22.5" customHeight="1" x14ac:dyDescent="0.25">
      <c r="A10" s="327"/>
      <c r="B10" s="328"/>
      <c r="C10" s="334"/>
      <c r="D10" s="335"/>
      <c r="E10" s="49"/>
      <c r="F10" s="187"/>
      <c r="G10" s="164"/>
      <c r="H10" s="220"/>
      <c r="I10" s="9"/>
      <c r="J10" s="48"/>
      <c r="K10" s="38"/>
      <c r="M10" s="297"/>
    </row>
    <row r="11" spans="1:13" ht="22.5" customHeight="1" x14ac:dyDescent="0.25">
      <c r="A11" s="327"/>
      <c r="B11" s="328"/>
      <c r="C11" s="334"/>
      <c r="D11" s="335"/>
      <c r="E11" s="49"/>
      <c r="F11" s="9"/>
      <c r="G11" s="164"/>
      <c r="H11" s="220"/>
      <c r="I11" s="9"/>
      <c r="J11" s="48"/>
      <c r="K11" s="38"/>
      <c r="M11" s="297"/>
    </row>
    <row r="12" spans="1:13" ht="22.5" customHeight="1" x14ac:dyDescent="0.25">
      <c r="A12" s="327"/>
      <c r="B12" s="328"/>
      <c r="C12" s="334"/>
      <c r="D12" s="335"/>
      <c r="E12" s="49"/>
      <c r="F12" s="9"/>
      <c r="G12" s="164"/>
      <c r="H12" s="220"/>
      <c r="I12" s="9"/>
      <c r="J12" s="48"/>
      <c r="K12" s="38"/>
      <c r="M12" s="297"/>
    </row>
    <row r="13" spans="1:13" ht="22.5" customHeight="1" x14ac:dyDescent="0.25">
      <c r="A13" s="327"/>
      <c r="B13" s="328"/>
      <c r="C13" s="334"/>
      <c r="D13" s="335"/>
      <c r="E13" s="49"/>
      <c r="F13" s="9"/>
      <c r="G13" s="164"/>
      <c r="H13" s="220"/>
      <c r="I13" s="9"/>
      <c r="J13" s="48"/>
      <c r="K13" s="38"/>
      <c r="M13" s="297"/>
    </row>
    <row r="14" spans="1:13" ht="22.5" customHeight="1" x14ac:dyDescent="0.25">
      <c r="A14" s="327"/>
      <c r="B14" s="328"/>
      <c r="C14" s="334"/>
      <c r="D14" s="335"/>
      <c r="E14" s="49"/>
      <c r="F14" s="9"/>
      <c r="G14" s="164"/>
      <c r="H14" s="220"/>
      <c r="I14" s="9"/>
      <c r="J14" s="48"/>
      <c r="K14" s="38"/>
      <c r="M14" s="297"/>
    </row>
    <row r="15" spans="1:13" ht="22.5" customHeight="1" x14ac:dyDescent="0.25">
      <c r="A15" s="327"/>
      <c r="B15" s="328"/>
      <c r="C15" s="334"/>
      <c r="D15" s="335"/>
      <c r="E15" s="49"/>
      <c r="F15" s="9"/>
      <c r="G15" s="164"/>
      <c r="H15" s="220"/>
      <c r="I15" s="9"/>
      <c r="J15" s="48"/>
      <c r="K15" s="38"/>
      <c r="M15" s="297"/>
    </row>
    <row r="16" spans="1:13" ht="22.5" customHeight="1" x14ac:dyDescent="0.25">
      <c r="A16" s="327"/>
      <c r="B16" s="328"/>
      <c r="C16" s="334"/>
      <c r="D16" s="335"/>
      <c r="E16" s="49"/>
      <c r="F16" s="9"/>
      <c r="G16" s="164"/>
      <c r="H16" s="220"/>
      <c r="I16" s="9"/>
      <c r="J16" s="48"/>
      <c r="K16" s="38"/>
    </row>
    <row r="17" spans="1:15" ht="22.5" customHeight="1" x14ac:dyDescent="0.25">
      <c r="A17" s="327"/>
      <c r="B17" s="328"/>
      <c r="C17" s="334"/>
      <c r="D17" s="335"/>
      <c r="E17" s="49"/>
      <c r="F17" s="9"/>
      <c r="G17" s="164"/>
      <c r="H17" s="220"/>
      <c r="I17" s="9"/>
      <c r="J17" s="48"/>
      <c r="K17" s="38"/>
    </row>
    <row r="18" spans="1:15" ht="22.5" customHeight="1" x14ac:dyDescent="0.25">
      <c r="A18" s="327"/>
      <c r="B18" s="328"/>
      <c r="C18" s="334"/>
      <c r="D18" s="335"/>
      <c r="E18" s="49"/>
      <c r="F18" s="9"/>
      <c r="G18" s="164"/>
      <c r="H18" s="220"/>
      <c r="I18" s="9"/>
      <c r="J18" s="48"/>
      <c r="K18" s="38"/>
    </row>
    <row r="19" spans="1:15" ht="22.5" customHeight="1" x14ac:dyDescent="0.25">
      <c r="A19" s="327"/>
      <c r="B19" s="328"/>
      <c r="C19" s="334"/>
      <c r="D19" s="335"/>
      <c r="E19" s="49"/>
      <c r="F19" s="9"/>
      <c r="G19" s="164"/>
      <c r="H19" s="220"/>
      <c r="I19" s="9"/>
      <c r="J19" s="48"/>
      <c r="K19" s="38"/>
    </row>
    <row r="20" spans="1:15" ht="22.5" customHeight="1" x14ac:dyDescent="0.25">
      <c r="A20" s="327"/>
      <c r="B20" s="328"/>
      <c r="C20" s="334"/>
      <c r="D20" s="335"/>
      <c r="E20" s="49"/>
      <c r="F20" s="9"/>
      <c r="G20" s="164"/>
      <c r="H20" s="220"/>
      <c r="I20" s="9"/>
      <c r="J20" s="48"/>
      <c r="K20" s="38"/>
    </row>
    <row r="21" spans="1:15" ht="22.5" customHeight="1" x14ac:dyDescent="0.25">
      <c r="A21" s="327"/>
      <c r="B21" s="328"/>
      <c r="C21" s="334"/>
      <c r="D21" s="335"/>
      <c r="E21" s="49"/>
      <c r="F21" s="9"/>
      <c r="G21" s="164"/>
      <c r="H21" s="220"/>
      <c r="I21" s="9"/>
      <c r="J21" s="48"/>
      <c r="K21" s="38"/>
    </row>
    <row r="22" spans="1:15" ht="22.5" customHeight="1" x14ac:dyDescent="0.25">
      <c r="A22" s="327"/>
      <c r="B22" s="328"/>
      <c r="C22" s="334"/>
      <c r="D22" s="335"/>
      <c r="E22" s="49"/>
      <c r="F22" s="9"/>
      <c r="G22" s="164"/>
      <c r="H22" s="220"/>
      <c r="I22" s="9"/>
      <c r="J22" s="48"/>
      <c r="K22" s="38"/>
    </row>
    <row r="23" spans="1:15" ht="22.5" customHeight="1" x14ac:dyDescent="0.25">
      <c r="A23" s="382"/>
      <c r="B23" s="383"/>
      <c r="C23" s="334"/>
      <c r="D23" s="335"/>
      <c r="E23" s="49"/>
      <c r="F23" s="9"/>
      <c r="G23" s="164"/>
      <c r="H23" s="220"/>
      <c r="I23" s="9"/>
      <c r="J23" s="48"/>
      <c r="K23" s="38"/>
    </row>
    <row r="24" spans="1:15" ht="22.5" customHeight="1" x14ac:dyDescent="0.25">
      <c r="A24" s="327"/>
      <c r="B24" s="328"/>
      <c r="C24" s="334"/>
      <c r="D24" s="335"/>
      <c r="E24" s="49"/>
      <c r="F24" s="9"/>
      <c r="G24" s="164"/>
      <c r="H24" s="164"/>
      <c r="I24" s="9"/>
      <c r="J24" s="48"/>
      <c r="K24" s="38"/>
      <c r="M24" s="71">
        <f>SUMIF(E4:E26,"立候補準備",C4:C26)</f>
        <v>0</v>
      </c>
      <c r="N24" s="63" t="s">
        <v>21</v>
      </c>
    </row>
    <row r="25" spans="1:15" ht="22.5" customHeight="1" x14ac:dyDescent="0.25">
      <c r="A25" s="327"/>
      <c r="B25" s="328"/>
      <c r="C25" s="334"/>
      <c r="D25" s="335"/>
      <c r="E25" s="49"/>
      <c r="F25" s="9"/>
      <c r="G25" s="164"/>
      <c r="H25" s="220"/>
      <c r="I25" s="9"/>
      <c r="J25" s="48"/>
      <c r="K25" s="38"/>
      <c r="M25" s="71">
        <f>SUMIF(E4:E26,"選 挙 運 動",C4:C26)</f>
        <v>0</v>
      </c>
      <c r="N25" s="63" t="s">
        <v>54</v>
      </c>
    </row>
    <row r="26" spans="1:15" ht="22.5" customHeight="1" thickBot="1" x14ac:dyDescent="0.3">
      <c r="A26" s="327"/>
      <c r="B26" s="328"/>
      <c r="C26" s="390"/>
      <c r="D26" s="391"/>
      <c r="E26" s="49"/>
      <c r="F26" s="9"/>
      <c r="G26" s="164"/>
      <c r="H26" s="220"/>
      <c r="I26" s="9"/>
      <c r="J26" s="48"/>
      <c r="K26" s="38"/>
      <c r="M26" s="71">
        <f>SUM(M24:M25)</f>
        <v>0</v>
      </c>
      <c r="O26" s="19"/>
    </row>
    <row r="27" spans="1:15" ht="18.75" customHeight="1" thickTop="1" thickBot="1" x14ac:dyDescent="0.3">
      <c r="A27" s="384" t="s">
        <v>22</v>
      </c>
      <c r="B27" s="385"/>
      <c r="C27" s="392">
        <f>SUM(C4:C26)</f>
        <v>0</v>
      </c>
      <c r="D27" s="393"/>
      <c r="E27" s="163"/>
      <c r="F27" s="163"/>
      <c r="G27" s="183"/>
      <c r="H27" s="184"/>
      <c r="I27" s="163"/>
      <c r="J27" s="193"/>
      <c r="K27" s="64"/>
      <c r="M27" s="57" t="str">
        <f>IF(M26=C27,"OK","NG")</f>
        <v>OK</v>
      </c>
    </row>
    <row r="28" spans="1:15" ht="18.75" customHeight="1" thickBot="1" x14ac:dyDescent="0.3">
      <c r="A28" s="133" t="s">
        <v>94</v>
      </c>
      <c r="B28" s="3" t="s">
        <v>163</v>
      </c>
      <c r="C28" s="4"/>
      <c r="D28" s="2"/>
      <c r="E28" s="2"/>
      <c r="F28" s="44"/>
      <c r="G28" s="4" t="s">
        <v>156</v>
      </c>
      <c r="K28" s="134" t="s">
        <v>104</v>
      </c>
      <c r="M28" s="297" t="s">
        <v>49</v>
      </c>
    </row>
    <row r="29" spans="1:15" ht="15" customHeight="1" x14ac:dyDescent="0.25">
      <c r="A29" s="340" t="s">
        <v>0</v>
      </c>
      <c r="B29" s="341"/>
      <c r="C29" s="344" t="s">
        <v>101</v>
      </c>
      <c r="D29" s="341"/>
      <c r="E29" s="341" t="s">
        <v>10</v>
      </c>
      <c r="F29" s="386" t="s">
        <v>3</v>
      </c>
      <c r="G29" s="341" t="s">
        <v>11</v>
      </c>
      <c r="H29" s="341"/>
      <c r="I29" s="341"/>
      <c r="J29" s="388" t="s">
        <v>230</v>
      </c>
      <c r="K29" s="347" t="s">
        <v>9</v>
      </c>
      <c r="M29" s="297"/>
    </row>
    <row r="30" spans="1:15" ht="15" customHeight="1" x14ac:dyDescent="0.25">
      <c r="A30" s="342"/>
      <c r="B30" s="343"/>
      <c r="C30" s="343"/>
      <c r="D30" s="343"/>
      <c r="E30" s="343"/>
      <c r="F30" s="387"/>
      <c r="G30" s="32" t="s">
        <v>43</v>
      </c>
      <c r="H30" s="32" t="s">
        <v>1</v>
      </c>
      <c r="I30" s="31" t="s">
        <v>44</v>
      </c>
      <c r="J30" s="389"/>
      <c r="K30" s="348"/>
      <c r="M30" s="297"/>
    </row>
    <row r="31" spans="1:15" ht="22.5" customHeight="1" x14ac:dyDescent="0.25">
      <c r="A31" s="327"/>
      <c r="B31" s="328"/>
      <c r="C31" s="336"/>
      <c r="D31" s="337"/>
      <c r="E31" s="49"/>
      <c r="F31" s="9"/>
      <c r="G31" s="164"/>
      <c r="H31" s="220"/>
      <c r="I31" s="9"/>
      <c r="J31" s="40"/>
      <c r="K31" s="37"/>
      <c r="M31" s="297"/>
    </row>
    <row r="32" spans="1:15" ht="22.5" customHeight="1" x14ac:dyDescent="0.25">
      <c r="A32" s="327"/>
      <c r="B32" s="328"/>
      <c r="C32" s="336"/>
      <c r="D32" s="337"/>
      <c r="E32" s="49"/>
      <c r="F32" s="10"/>
      <c r="G32" s="164"/>
      <c r="H32" s="220"/>
      <c r="I32" s="9"/>
      <c r="J32" s="48"/>
      <c r="K32" s="38"/>
      <c r="M32" s="297"/>
    </row>
    <row r="33" spans="1:13" ht="22.5" customHeight="1" x14ac:dyDescent="0.25">
      <c r="A33" s="327"/>
      <c r="B33" s="328"/>
      <c r="C33" s="336"/>
      <c r="D33" s="337"/>
      <c r="E33" s="49"/>
      <c r="F33" s="9"/>
      <c r="G33" s="164"/>
      <c r="H33" s="220"/>
      <c r="I33" s="9"/>
      <c r="J33" s="48"/>
      <c r="K33" s="38"/>
      <c r="M33" s="297"/>
    </row>
    <row r="34" spans="1:13" ht="22.5" customHeight="1" x14ac:dyDescent="0.25">
      <c r="A34" s="327"/>
      <c r="B34" s="328"/>
      <c r="C34" s="336"/>
      <c r="D34" s="337"/>
      <c r="E34" s="49"/>
      <c r="F34" s="10"/>
      <c r="G34" s="164"/>
      <c r="H34" s="220"/>
      <c r="I34" s="9"/>
      <c r="J34" s="48"/>
      <c r="K34" s="38"/>
      <c r="M34" s="297"/>
    </row>
    <row r="35" spans="1:13" ht="22.5" customHeight="1" x14ac:dyDescent="0.25">
      <c r="A35" s="327"/>
      <c r="B35" s="328"/>
      <c r="C35" s="336"/>
      <c r="D35" s="337"/>
      <c r="E35" s="49"/>
      <c r="F35" s="187"/>
      <c r="G35" s="164"/>
      <c r="H35" s="220"/>
      <c r="I35" s="9"/>
      <c r="J35" s="48"/>
      <c r="K35" s="38"/>
      <c r="M35" s="297"/>
    </row>
    <row r="36" spans="1:13" ht="22.5" customHeight="1" x14ac:dyDescent="0.25">
      <c r="A36" s="327"/>
      <c r="B36" s="328"/>
      <c r="C36" s="336"/>
      <c r="D36" s="337"/>
      <c r="E36" s="49"/>
      <c r="F36" s="187"/>
      <c r="G36" s="164"/>
      <c r="H36" s="220"/>
      <c r="I36" s="9"/>
      <c r="J36" s="48"/>
      <c r="K36" s="38"/>
      <c r="M36" s="297"/>
    </row>
    <row r="37" spans="1:13" ht="22.5" customHeight="1" x14ac:dyDescent="0.25">
      <c r="A37" s="327"/>
      <c r="B37" s="328"/>
      <c r="C37" s="336"/>
      <c r="D37" s="337"/>
      <c r="E37" s="49"/>
      <c r="F37" s="9"/>
      <c r="G37" s="164"/>
      <c r="H37" s="220"/>
      <c r="I37" s="9"/>
      <c r="J37" s="48"/>
      <c r="K37" s="38"/>
      <c r="M37" s="297"/>
    </row>
    <row r="38" spans="1:13" ht="22.5" customHeight="1" x14ac:dyDescent="0.25">
      <c r="A38" s="327"/>
      <c r="B38" s="328"/>
      <c r="C38" s="336"/>
      <c r="D38" s="337"/>
      <c r="E38" s="49"/>
      <c r="F38" s="9"/>
      <c r="G38" s="164"/>
      <c r="H38" s="220"/>
      <c r="I38" s="9"/>
      <c r="J38" s="48"/>
      <c r="K38" s="38"/>
      <c r="M38" s="297"/>
    </row>
    <row r="39" spans="1:13" ht="22.5" customHeight="1" x14ac:dyDescent="0.25">
      <c r="A39" s="327"/>
      <c r="B39" s="328"/>
      <c r="C39" s="336"/>
      <c r="D39" s="337"/>
      <c r="E39" s="49"/>
      <c r="F39" s="9"/>
      <c r="G39" s="164"/>
      <c r="H39" s="220"/>
      <c r="I39" s="9"/>
      <c r="J39" s="48"/>
      <c r="K39" s="38"/>
      <c r="M39" s="297"/>
    </row>
    <row r="40" spans="1:13" ht="22.5" customHeight="1" x14ac:dyDescent="0.25">
      <c r="A40" s="327"/>
      <c r="B40" s="328"/>
      <c r="C40" s="336"/>
      <c r="D40" s="337"/>
      <c r="E40" s="49"/>
      <c r="F40" s="9"/>
      <c r="G40" s="164"/>
      <c r="H40" s="220"/>
      <c r="I40" s="9"/>
      <c r="J40" s="48"/>
      <c r="K40" s="38"/>
      <c r="M40" s="297"/>
    </row>
    <row r="41" spans="1:13" ht="22.5" customHeight="1" x14ac:dyDescent="0.25">
      <c r="A41" s="327"/>
      <c r="B41" s="328"/>
      <c r="C41" s="336"/>
      <c r="D41" s="337"/>
      <c r="E41" s="49"/>
      <c r="F41" s="9"/>
      <c r="G41" s="164"/>
      <c r="H41" s="220"/>
      <c r="I41" s="9"/>
      <c r="J41" s="48"/>
      <c r="K41" s="38"/>
      <c r="M41" s="297"/>
    </row>
    <row r="42" spans="1:13" ht="22.5" customHeight="1" x14ac:dyDescent="0.25">
      <c r="A42" s="327"/>
      <c r="B42" s="328"/>
      <c r="C42" s="336"/>
      <c r="D42" s="337"/>
      <c r="E42" s="49"/>
      <c r="F42" s="9"/>
      <c r="G42" s="164"/>
      <c r="H42" s="220"/>
      <c r="I42" s="9"/>
      <c r="J42" s="48"/>
      <c r="K42" s="38"/>
      <c r="M42" s="297"/>
    </row>
    <row r="43" spans="1:13" ht="22.5" customHeight="1" x14ac:dyDescent="0.25">
      <c r="A43" s="327"/>
      <c r="B43" s="328"/>
      <c r="C43" s="336"/>
      <c r="D43" s="337"/>
      <c r="E43" s="49"/>
      <c r="F43" s="9"/>
      <c r="G43" s="164"/>
      <c r="H43" s="220"/>
      <c r="I43" s="9"/>
      <c r="J43" s="48"/>
      <c r="K43" s="38"/>
    </row>
    <row r="44" spans="1:13" ht="22.5" customHeight="1" x14ac:dyDescent="0.25">
      <c r="A44" s="327"/>
      <c r="B44" s="328"/>
      <c r="C44" s="336"/>
      <c r="D44" s="337"/>
      <c r="E44" s="49"/>
      <c r="F44" s="9"/>
      <c r="G44" s="164"/>
      <c r="H44" s="220"/>
      <c r="I44" s="9"/>
      <c r="J44" s="48"/>
      <c r="K44" s="38"/>
    </row>
    <row r="45" spans="1:13" ht="22.5" customHeight="1" x14ac:dyDescent="0.25">
      <c r="A45" s="327"/>
      <c r="B45" s="328"/>
      <c r="C45" s="336"/>
      <c r="D45" s="337"/>
      <c r="E45" s="49"/>
      <c r="F45" s="9"/>
      <c r="G45" s="164"/>
      <c r="H45" s="220"/>
      <c r="I45" s="9"/>
      <c r="J45" s="48"/>
      <c r="K45" s="38"/>
    </row>
    <row r="46" spans="1:13" ht="22.5" customHeight="1" x14ac:dyDescent="0.25">
      <c r="A46" s="327"/>
      <c r="B46" s="328"/>
      <c r="C46" s="336"/>
      <c r="D46" s="337"/>
      <c r="E46" s="49"/>
      <c r="F46" s="9"/>
      <c r="G46" s="164"/>
      <c r="H46" s="220"/>
      <c r="I46" s="9"/>
      <c r="J46" s="48"/>
      <c r="K46" s="38"/>
    </row>
    <row r="47" spans="1:13" ht="22.5" customHeight="1" x14ac:dyDescent="0.25">
      <c r="A47" s="327"/>
      <c r="B47" s="328"/>
      <c r="C47" s="336"/>
      <c r="D47" s="337"/>
      <c r="E47" s="49"/>
      <c r="F47" s="9"/>
      <c r="G47" s="164"/>
      <c r="H47" s="220"/>
      <c r="I47" s="9"/>
      <c r="J47" s="48"/>
      <c r="K47" s="38"/>
    </row>
    <row r="48" spans="1:13" ht="22.5" customHeight="1" x14ac:dyDescent="0.25">
      <c r="A48" s="327"/>
      <c r="B48" s="328"/>
      <c r="C48" s="336"/>
      <c r="D48" s="337"/>
      <c r="E48" s="49"/>
      <c r="F48" s="9"/>
      <c r="G48" s="164"/>
      <c r="H48" s="220"/>
      <c r="I48" s="9"/>
      <c r="J48" s="48"/>
      <c r="K48" s="38"/>
    </row>
    <row r="49" spans="1:13" ht="22.5" customHeight="1" x14ac:dyDescent="0.25">
      <c r="A49" s="327"/>
      <c r="B49" s="328"/>
      <c r="C49" s="336"/>
      <c r="D49" s="337"/>
      <c r="E49" s="49"/>
      <c r="F49" s="9"/>
      <c r="G49" s="164"/>
      <c r="H49" s="220"/>
      <c r="I49" s="9"/>
      <c r="J49" s="48"/>
      <c r="K49" s="38"/>
    </row>
    <row r="50" spans="1:13" ht="22.5" customHeight="1" x14ac:dyDescent="0.25">
      <c r="A50" s="382"/>
      <c r="B50" s="383"/>
      <c r="C50" s="336"/>
      <c r="D50" s="337"/>
      <c r="E50" s="49"/>
      <c r="F50" s="9"/>
      <c r="G50" s="164"/>
      <c r="H50" s="220"/>
      <c r="I50" s="9"/>
      <c r="J50" s="48"/>
      <c r="K50" s="38"/>
    </row>
    <row r="51" spans="1:13" ht="22.5" customHeight="1" x14ac:dyDescent="0.25">
      <c r="A51" s="327"/>
      <c r="B51" s="328"/>
      <c r="C51" s="336"/>
      <c r="D51" s="337"/>
      <c r="E51" s="49"/>
      <c r="F51" s="9"/>
      <c r="G51" s="164"/>
      <c r="H51" s="164"/>
      <c r="I51" s="9"/>
      <c r="J51" s="48"/>
      <c r="K51" s="38"/>
      <c r="M51" s="71">
        <f>SUMIF(E31:E53,"立候補準備",C31:C53)</f>
        <v>0</v>
      </c>
    </row>
    <row r="52" spans="1:13" ht="22.5" customHeight="1" x14ac:dyDescent="0.25">
      <c r="A52" s="327"/>
      <c r="B52" s="328"/>
      <c r="C52" s="336"/>
      <c r="D52" s="337"/>
      <c r="E52" s="49"/>
      <c r="F52" s="9"/>
      <c r="G52" s="164"/>
      <c r="H52" s="220"/>
      <c r="I52" s="9"/>
      <c r="J52" s="48"/>
      <c r="K52" s="38"/>
      <c r="M52" s="71">
        <f>SUMIF(E31:E53,"選 挙 運 動",C31:C53)</f>
        <v>0</v>
      </c>
    </row>
    <row r="53" spans="1:13" ht="22.5" customHeight="1" thickBot="1" x14ac:dyDescent="0.3">
      <c r="A53" s="327"/>
      <c r="B53" s="328"/>
      <c r="C53" s="390"/>
      <c r="D53" s="391"/>
      <c r="E53" s="49"/>
      <c r="F53" s="9"/>
      <c r="G53" s="189"/>
      <c r="H53" s="190"/>
      <c r="I53" s="9"/>
      <c r="J53" s="48"/>
      <c r="K53" s="38"/>
      <c r="M53" s="71">
        <f>SUM(M51:M52)</f>
        <v>0</v>
      </c>
    </row>
    <row r="54" spans="1:13" ht="18.75" customHeight="1" thickTop="1" thickBot="1" x14ac:dyDescent="0.3">
      <c r="A54" s="384" t="s">
        <v>22</v>
      </c>
      <c r="B54" s="385"/>
      <c r="C54" s="392">
        <f>SUM(C31:C53)</f>
        <v>0</v>
      </c>
      <c r="D54" s="393"/>
      <c r="E54" s="163"/>
      <c r="F54" s="163"/>
      <c r="G54" s="183"/>
      <c r="H54" s="184"/>
      <c r="I54" s="163"/>
      <c r="J54" s="193"/>
      <c r="K54" s="64"/>
      <c r="M54" s="57" t="str">
        <f>IF(M53=C54,"OK","NG")</f>
        <v>OK</v>
      </c>
    </row>
    <row r="55" spans="1:13" ht="18.75" customHeight="1" thickBot="1" x14ac:dyDescent="0.3">
      <c r="A55" s="133" t="s">
        <v>94</v>
      </c>
      <c r="B55" s="3" t="s">
        <v>163</v>
      </c>
      <c r="C55" s="4"/>
      <c r="D55" s="2"/>
      <c r="E55" s="2"/>
      <c r="F55" s="44"/>
      <c r="G55" s="4" t="s">
        <v>157</v>
      </c>
      <c r="K55" s="134" t="s">
        <v>104</v>
      </c>
      <c r="M55" s="297" t="s">
        <v>50</v>
      </c>
    </row>
    <row r="56" spans="1:13" ht="15" customHeight="1" x14ac:dyDescent="0.25">
      <c r="A56" s="340" t="s">
        <v>0</v>
      </c>
      <c r="B56" s="341"/>
      <c r="C56" s="344" t="s">
        <v>101</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27"/>
      <c r="B58" s="328"/>
      <c r="C58" s="336"/>
      <c r="D58" s="337"/>
      <c r="E58" s="49"/>
      <c r="F58" s="9"/>
      <c r="G58" s="164"/>
      <c r="H58" s="220"/>
      <c r="I58" s="9"/>
      <c r="J58" s="40"/>
      <c r="K58" s="37"/>
      <c r="M58" s="297"/>
    </row>
    <row r="59" spans="1:13" ht="22.5" customHeight="1" x14ac:dyDescent="0.25">
      <c r="A59" s="327"/>
      <c r="B59" s="328"/>
      <c r="C59" s="336"/>
      <c r="D59" s="337"/>
      <c r="E59" s="49"/>
      <c r="F59" s="10"/>
      <c r="G59" s="164"/>
      <c r="H59" s="220"/>
      <c r="I59" s="9"/>
      <c r="J59" s="48"/>
      <c r="K59" s="38"/>
      <c r="M59" s="297"/>
    </row>
    <row r="60" spans="1:13" ht="22.5" customHeight="1" x14ac:dyDescent="0.25">
      <c r="A60" s="327"/>
      <c r="B60" s="328"/>
      <c r="C60" s="336"/>
      <c r="D60" s="337"/>
      <c r="E60" s="49"/>
      <c r="F60" s="9"/>
      <c r="G60" s="164"/>
      <c r="H60" s="220"/>
      <c r="I60" s="9"/>
      <c r="J60" s="48"/>
      <c r="K60" s="38"/>
      <c r="M60" s="297"/>
    </row>
    <row r="61" spans="1:13" ht="22.5" customHeight="1" x14ac:dyDescent="0.25">
      <c r="A61" s="327"/>
      <c r="B61" s="328"/>
      <c r="C61" s="336"/>
      <c r="D61" s="337"/>
      <c r="E61" s="49"/>
      <c r="F61" s="10"/>
      <c r="G61" s="164"/>
      <c r="H61" s="220"/>
      <c r="I61" s="9"/>
      <c r="J61" s="48"/>
      <c r="K61" s="38"/>
      <c r="M61" s="297"/>
    </row>
    <row r="62" spans="1:13" ht="22.5" customHeight="1" x14ac:dyDescent="0.25">
      <c r="A62" s="327"/>
      <c r="B62" s="328"/>
      <c r="C62" s="336"/>
      <c r="D62" s="337"/>
      <c r="E62" s="49"/>
      <c r="F62" s="187"/>
      <c r="G62" s="164"/>
      <c r="H62" s="220"/>
      <c r="I62" s="9"/>
      <c r="J62" s="48"/>
      <c r="K62" s="38"/>
      <c r="M62" s="297"/>
    </row>
    <row r="63" spans="1:13" ht="22.5" customHeight="1" x14ac:dyDescent="0.25">
      <c r="A63" s="327"/>
      <c r="B63" s="328"/>
      <c r="C63" s="336"/>
      <c r="D63" s="337"/>
      <c r="E63" s="49"/>
      <c r="F63" s="187"/>
      <c r="G63" s="164"/>
      <c r="H63" s="220"/>
      <c r="I63" s="9"/>
      <c r="J63" s="48"/>
      <c r="K63" s="38"/>
      <c r="M63" s="297"/>
    </row>
    <row r="64" spans="1:13" ht="22.5" customHeight="1" x14ac:dyDescent="0.25">
      <c r="A64" s="327"/>
      <c r="B64" s="328"/>
      <c r="C64" s="336"/>
      <c r="D64" s="337"/>
      <c r="E64" s="49"/>
      <c r="F64" s="9"/>
      <c r="G64" s="164"/>
      <c r="H64" s="220"/>
      <c r="I64" s="9"/>
      <c r="J64" s="48"/>
      <c r="K64" s="38"/>
      <c r="M64" s="297"/>
    </row>
    <row r="65" spans="1:13" ht="22.5" customHeight="1" x14ac:dyDescent="0.25">
      <c r="A65" s="327"/>
      <c r="B65" s="328"/>
      <c r="C65" s="336"/>
      <c r="D65" s="337"/>
      <c r="E65" s="49"/>
      <c r="F65" s="9"/>
      <c r="G65" s="164"/>
      <c r="H65" s="220"/>
      <c r="I65" s="9"/>
      <c r="J65" s="48"/>
      <c r="K65" s="38"/>
      <c r="M65" s="297"/>
    </row>
    <row r="66" spans="1:13" ht="22.5" customHeight="1" x14ac:dyDescent="0.25">
      <c r="A66" s="327"/>
      <c r="B66" s="328"/>
      <c r="C66" s="336"/>
      <c r="D66" s="337"/>
      <c r="E66" s="49"/>
      <c r="F66" s="9"/>
      <c r="G66" s="164"/>
      <c r="H66" s="220"/>
      <c r="I66" s="9"/>
      <c r="J66" s="48"/>
      <c r="K66" s="38"/>
      <c r="M66" s="297"/>
    </row>
    <row r="67" spans="1:13" ht="22.5" customHeight="1" x14ac:dyDescent="0.25">
      <c r="A67" s="327"/>
      <c r="B67" s="328"/>
      <c r="C67" s="336"/>
      <c r="D67" s="337"/>
      <c r="E67" s="49"/>
      <c r="F67" s="9"/>
      <c r="G67" s="164"/>
      <c r="H67" s="220"/>
      <c r="I67" s="9"/>
      <c r="J67" s="48"/>
      <c r="K67" s="38"/>
      <c r="M67" s="297"/>
    </row>
    <row r="68" spans="1:13" ht="22.5" customHeight="1" x14ac:dyDescent="0.25">
      <c r="A68" s="327"/>
      <c r="B68" s="328"/>
      <c r="C68" s="336"/>
      <c r="D68" s="337"/>
      <c r="E68" s="49"/>
      <c r="F68" s="9"/>
      <c r="G68" s="164"/>
      <c r="H68" s="220"/>
      <c r="I68" s="9"/>
      <c r="J68" s="48"/>
      <c r="K68" s="38"/>
      <c r="M68" s="297"/>
    </row>
    <row r="69" spans="1:13" ht="22.5" customHeight="1" x14ac:dyDescent="0.25">
      <c r="A69" s="327"/>
      <c r="B69" s="328"/>
      <c r="C69" s="336"/>
      <c r="D69" s="337"/>
      <c r="E69" s="49"/>
      <c r="F69" s="9"/>
      <c r="G69" s="164"/>
      <c r="H69" s="220"/>
      <c r="I69" s="9"/>
      <c r="J69" s="48"/>
      <c r="K69" s="38"/>
      <c r="M69" s="297"/>
    </row>
    <row r="70" spans="1:13" ht="22.5" customHeight="1" x14ac:dyDescent="0.25">
      <c r="A70" s="327"/>
      <c r="B70" s="328"/>
      <c r="C70" s="336"/>
      <c r="D70" s="337"/>
      <c r="E70" s="49"/>
      <c r="F70" s="9"/>
      <c r="G70" s="164"/>
      <c r="H70" s="220"/>
      <c r="I70" s="9"/>
      <c r="J70" s="48"/>
      <c r="K70" s="38"/>
    </row>
    <row r="71" spans="1:13" ht="22.5" customHeight="1" x14ac:dyDescent="0.25">
      <c r="A71" s="327"/>
      <c r="B71" s="328"/>
      <c r="C71" s="336"/>
      <c r="D71" s="337"/>
      <c r="E71" s="49"/>
      <c r="F71" s="9"/>
      <c r="G71" s="164"/>
      <c r="H71" s="220"/>
      <c r="I71" s="9"/>
      <c r="J71" s="48"/>
      <c r="K71" s="38"/>
    </row>
    <row r="72" spans="1:13" ht="22.5" customHeight="1" x14ac:dyDescent="0.25">
      <c r="A72" s="327"/>
      <c r="B72" s="328"/>
      <c r="C72" s="336"/>
      <c r="D72" s="337"/>
      <c r="E72" s="49"/>
      <c r="F72" s="9"/>
      <c r="G72" s="164"/>
      <c r="H72" s="220"/>
      <c r="I72" s="9"/>
      <c r="J72" s="48"/>
      <c r="K72" s="38"/>
    </row>
    <row r="73" spans="1:13" ht="22.5" customHeight="1" x14ac:dyDescent="0.25">
      <c r="A73" s="327"/>
      <c r="B73" s="328"/>
      <c r="C73" s="336"/>
      <c r="D73" s="337"/>
      <c r="E73" s="49"/>
      <c r="F73" s="9"/>
      <c r="G73" s="164"/>
      <c r="H73" s="220"/>
      <c r="I73" s="9"/>
      <c r="J73" s="48"/>
      <c r="K73" s="38"/>
    </row>
    <row r="74" spans="1:13" ht="22.5" customHeight="1" x14ac:dyDescent="0.25">
      <c r="A74" s="327"/>
      <c r="B74" s="328"/>
      <c r="C74" s="336"/>
      <c r="D74" s="337"/>
      <c r="E74" s="49"/>
      <c r="F74" s="9"/>
      <c r="G74" s="164"/>
      <c r="H74" s="220"/>
      <c r="I74" s="9"/>
      <c r="J74" s="48"/>
      <c r="K74" s="38"/>
    </row>
    <row r="75" spans="1:13" ht="22.5" customHeight="1" x14ac:dyDescent="0.25">
      <c r="A75" s="327"/>
      <c r="B75" s="328"/>
      <c r="C75" s="336"/>
      <c r="D75" s="337"/>
      <c r="E75" s="49"/>
      <c r="F75" s="9"/>
      <c r="G75" s="164"/>
      <c r="H75" s="220"/>
      <c r="I75" s="9"/>
      <c r="J75" s="48"/>
      <c r="K75" s="38"/>
    </row>
    <row r="76" spans="1:13" ht="22.5" customHeight="1" x14ac:dyDescent="0.25">
      <c r="A76" s="327"/>
      <c r="B76" s="328"/>
      <c r="C76" s="336"/>
      <c r="D76" s="337"/>
      <c r="E76" s="49"/>
      <c r="F76" s="9"/>
      <c r="G76" s="164"/>
      <c r="H76" s="220"/>
      <c r="I76" s="9"/>
      <c r="J76" s="48"/>
      <c r="K76" s="38"/>
    </row>
    <row r="77" spans="1:13" ht="22.5" customHeight="1" x14ac:dyDescent="0.25">
      <c r="A77" s="382"/>
      <c r="B77" s="383"/>
      <c r="C77" s="336"/>
      <c r="D77" s="337"/>
      <c r="E77" s="49"/>
      <c r="F77" s="9"/>
      <c r="G77" s="164"/>
      <c r="H77" s="220"/>
      <c r="I77" s="9"/>
      <c r="J77" s="48"/>
      <c r="K77" s="38"/>
    </row>
    <row r="78" spans="1:13" ht="22.5" customHeight="1" x14ac:dyDescent="0.25">
      <c r="A78" s="327"/>
      <c r="B78" s="328"/>
      <c r="C78" s="336"/>
      <c r="D78" s="337"/>
      <c r="E78" s="49"/>
      <c r="F78" s="9"/>
      <c r="G78" s="164"/>
      <c r="H78" s="164"/>
      <c r="I78" s="9"/>
      <c r="J78" s="48"/>
      <c r="K78" s="38"/>
      <c r="M78" s="71">
        <f>SUMIF(E58:E80,"立候補準備",C58:C80)</f>
        <v>0</v>
      </c>
    </row>
    <row r="79" spans="1:13" ht="22.5" customHeight="1" x14ac:dyDescent="0.25">
      <c r="A79" s="327"/>
      <c r="B79" s="328"/>
      <c r="C79" s="336"/>
      <c r="D79" s="337"/>
      <c r="E79" s="49"/>
      <c r="F79" s="9"/>
      <c r="G79" s="164"/>
      <c r="H79" s="220"/>
      <c r="I79" s="9"/>
      <c r="J79" s="48"/>
      <c r="K79" s="38"/>
      <c r="M79" s="71">
        <f>SUMIF(E58:E80,"選 挙 運 動",C58:C80)</f>
        <v>0</v>
      </c>
    </row>
    <row r="80" spans="1:13" ht="22.5" customHeight="1" thickBot="1" x14ac:dyDescent="0.3">
      <c r="A80" s="327"/>
      <c r="B80" s="328"/>
      <c r="C80" s="390"/>
      <c r="D80" s="391"/>
      <c r="E80" s="49"/>
      <c r="F80" s="9"/>
      <c r="G80" s="164"/>
      <c r="H80" s="220"/>
      <c r="I80" s="9"/>
      <c r="J80" s="48"/>
      <c r="K80" s="38"/>
      <c r="M80" s="71">
        <f>SUM(M78:M79)</f>
        <v>0</v>
      </c>
    </row>
    <row r="81" spans="1:13" ht="18.75" customHeight="1" thickTop="1" thickBot="1" x14ac:dyDescent="0.3">
      <c r="A81" s="384" t="s">
        <v>22</v>
      </c>
      <c r="B81" s="385"/>
      <c r="C81" s="392">
        <f>SUM(C58:C80)</f>
        <v>0</v>
      </c>
      <c r="D81" s="393"/>
      <c r="E81" s="163"/>
      <c r="F81" s="163"/>
      <c r="G81" s="183"/>
      <c r="H81" s="184"/>
      <c r="I81" s="163"/>
      <c r="J81" s="193"/>
      <c r="K81" s="64"/>
      <c r="M81" s="57" t="str">
        <f>IF(M80=C81,"OK","NG")</f>
        <v>OK</v>
      </c>
    </row>
    <row r="82" spans="1:13" ht="18.75" customHeight="1" thickBot="1" x14ac:dyDescent="0.3">
      <c r="A82" s="133" t="s">
        <v>94</v>
      </c>
      <c r="B82" s="3" t="s">
        <v>163</v>
      </c>
      <c r="C82" s="4"/>
      <c r="D82" s="2"/>
      <c r="E82" s="2"/>
      <c r="F82" s="44"/>
      <c r="G82" s="4" t="s">
        <v>158</v>
      </c>
      <c r="K82" s="134" t="s">
        <v>104</v>
      </c>
      <c r="M82" s="297" t="s">
        <v>51</v>
      </c>
    </row>
    <row r="83" spans="1:13" ht="15" customHeight="1" x14ac:dyDescent="0.25">
      <c r="A83" s="340" t="s">
        <v>0</v>
      </c>
      <c r="B83" s="341"/>
      <c r="C83" s="344" t="s">
        <v>101</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27"/>
      <c r="B85" s="328"/>
      <c r="C85" s="336"/>
      <c r="D85" s="337"/>
      <c r="E85" s="49"/>
      <c r="F85" s="9"/>
      <c r="G85" s="164"/>
      <c r="H85" s="220"/>
      <c r="I85" s="9"/>
      <c r="J85" s="40"/>
      <c r="K85" s="37"/>
      <c r="M85" s="297"/>
    </row>
    <row r="86" spans="1:13" ht="22.5" customHeight="1" x14ac:dyDescent="0.25">
      <c r="A86" s="327"/>
      <c r="B86" s="328"/>
      <c r="C86" s="336"/>
      <c r="D86" s="337"/>
      <c r="E86" s="49"/>
      <c r="F86" s="10"/>
      <c r="G86" s="164"/>
      <c r="H86" s="220"/>
      <c r="I86" s="9"/>
      <c r="J86" s="48"/>
      <c r="K86" s="38"/>
      <c r="M86" s="297"/>
    </row>
    <row r="87" spans="1:13" ht="22.5" customHeight="1" x14ac:dyDescent="0.25">
      <c r="A87" s="327"/>
      <c r="B87" s="328"/>
      <c r="C87" s="336"/>
      <c r="D87" s="337"/>
      <c r="E87" s="49"/>
      <c r="F87" s="9"/>
      <c r="G87" s="164"/>
      <c r="H87" s="220"/>
      <c r="I87" s="9"/>
      <c r="J87" s="48"/>
      <c r="K87" s="38"/>
      <c r="M87" s="297"/>
    </row>
    <row r="88" spans="1:13" ht="22.5" customHeight="1" x14ac:dyDescent="0.25">
      <c r="A88" s="327"/>
      <c r="B88" s="328"/>
      <c r="C88" s="336"/>
      <c r="D88" s="337"/>
      <c r="E88" s="49"/>
      <c r="F88" s="10"/>
      <c r="G88" s="164"/>
      <c r="H88" s="220"/>
      <c r="I88" s="9"/>
      <c r="J88" s="48"/>
      <c r="K88" s="38"/>
      <c r="M88" s="297"/>
    </row>
    <row r="89" spans="1:13" ht="22.5" customHeight="1" x14ac:dyDescent="0.25">
      <c r="A89" s="327"/>
      <c r="B89" s="328"/>
      <c r="C89" s="336"/>
      <c r="D89" s="337"/>
      <c r="E89" s="49"/>
      <c r="F89" s="187"/>
      <c r="G89" s="164"/>
      <c r="H89" s="220"/>
      <c r="I89" s="9"/>
      <c r="J89" s="48"/>
      <c r="K89" s="38"/>
      <c r="M89" s="297"/>
    </row>
    <row r="90" spans="1:13" ht="22.5" customHeight="1" x14ac:dyDescent="0.25">
      <c r="A90" s="327"/>
      <c r="B90" s="328"/>
      <c r="C90" s="336"/>
      <c r="D90" s="337"/>
      <c r="E90" s="49"/>
      <c r="F90" s="187"/>
      <c r="G90" s="164"/>
      <c r="H90" s="220"/>
      <c r="I90" s="9"/>
      <c r="J90" s="48"/>
      <c r="K90" s="38"/>
      <c r="M90" s="297"/>
    </row>
    <row r="91" spans="1:13" ht="22.5" customHeight="1" x14ac:dyDescent="0.25">
      <c r="A91" s="327"/>
      <c r="B91" s="328"/>
      <c r="C91" s="336"/>
      <c r="D91" s="337"/>
      <c r="E91" s="49"/>
      <c r="F91" s="9"/>
      <c r="G91" s="164"/>
      <c r="H91" s="220"/>
      <c r="I91" s="9"/>
      <c r="J91" s="48"/>
      <c r="K91" s="38"/>
      <c r="M91" s="297"/>
    </row>
    <row r="92" spans="1:13" ht="22.5" customHeight="1" x14ac:dyDescent="0.25">
      <c r="A92" s="327"/>
      <c r="B92" s="328"/>
      <c r="C92" s="336"/>
      <c r="D92" s="337"/>
      <c r="E92" s="49"/>
      <c r="F92" s="9"/>
      <c r="G92" s="164"/>
      <c r="H92" s="220"/>
      <c r="I92" s="9"/>
      <c r="J92" s="48"/>
      <c r="K92" s="38"/>
      <c r="M92" s="297"/>
    </row>
    <row r="93" spans="1:13" ht="22.5" customHeight="1" x14ac:dyDescent="0.25">
      <c r="A93" s="327"/>
      <c r="B93" s="328"/>
      <c r="C93" s="336"/>
      <c r="D93" s="337"/>
      <c r="E93" s="49"/>
      <c r="F93" s="9"/>
      <c r="G93" s="164"/>
      <c r="H93" s="220"/>
      <c r="I93" s="9"/>
      <c r="J93" s="48"/>
      <c r="K93" s="38"/>
      <c r="M93" s="297"/>
    </row>
    <row r="94" spans="1:13" ht="22.5" customHeight="1" x14ac:dyDescent="0.25">
      <c r="A94" s="327"/>
      <c r="B94" s="328"/>
      <c r="C94" s="336"/>
      <c r="D94" s="337"/>
      <c r="E94" s="49"/>
      <c r="F94" s="9"/>
      <c r="G94" s="164"/>
      <c r="H94" s="220"/>
      <c r="I94" s="9"/>
      <c r="J94" s="48"/>
      <c r="K94" s="38"/>
      <c r="M94" s="297"/>
    </row>
    <row r="95" spans="1:13" ht="22.5" customHeight="1" x14ac:dyDescent="0.25">
      <c r="A95" s="327"/>
      <c r="B95" s="328"/>
      <c r="C95" s="336"/>
      <c r="D95" s="337"/>
      <c r="E95" s="49"/>
      <c r="F95" s="9"/>
      <c r="G95" s="164"/>
      <c r="H95" s="220"/>
      <c r="I95" s="9"/>
      <c r="J95" s="48"/>
      <c r="K95" s="38"/>
      <c r="M95" s="297"/>
    </row>
    <row r="96" spans="1:13" ht="22.5" customHeight="1" x14ac:dyDescent="0.25">
      <c r="A96" s="327"/>
      <c r="B96" s="328"/>
      <c r="C96" s="336"/>
      <c r="D96" s="337"/>
      <c r="E96" s="49"/>
      <c r="F96" s="9"/>
      <c r="G96" s="164"/>
      <c r="H96" s="220"/>
      <c r="I96" s="9"/>
      <c r="J96" s="48"/>
      <c r="K96" s="38"/>
      <c r="M96" s="297"/>
    </row>
    <row r="97" spans="1:13" ht="22.5" customHeight="1" x14ac:dyDescent="0.25">
      <c r="A97" s="327"/>
      <c r="B97" s="328"/>
      <c r="C97" s="336"/>
      <c r="D97" s="337"/>
      <c r="E97" s="49"/>
      <c r="F97" s="9"/>
      <c r="G97" s="164"/>
      <c r="H97" s="220"/>
      <c r="I97" s="9"/>
      <c r="J97" s="48"/>
      <c r="K97" s="38"/>
    </row>
    <row r="98" spans="1:13" ht="22.5" customHeight="1" x14ac:dyDescent="0.25">
      <c r="A98" s="327"/>
      <c r="B98" s="328"/>
      <c r="C98" s="336"/>
      <c r="D98" s="337"/>
      <c r="E98" s="49"/>
      <c r="F98" s="9"/>
      <c r="G98" s="164"/>
      <c r="H98" s="220"/>
      <c r="I98" s="9"/>
      <c r="J98" s="48"/>
      <c r="K98" s="38"/>
    </row>
    <row r="99" spans="1:13" ht="22.5" customHeight="1" x14ac:dyDescent="0.25">
      <c r="A99" s="327"/>
      <c r="B99" s="328"/>
      <c r="C99" s="336"/>
      <c r="D99" s="337"/>
      <c r="E99" s="49"/>
      <c r="F99" s="9"/>
      <c r="G99" s="164"/>
      <c r="H99" s="220"/>
      <c r="I99" s="9"/>
      <c r="J99" s="48"/>
      <c r="K99" s="38"/>
    </row>
    <row r="100" spans="1:13" ht="22.5" customHeight="1" x14ac:dyDescent="0.25">
      <c r="A100" s="327"/>
      <c r="B100" s="328"/>
      <c r="C100" s="336"/>
      <c r="D100" s="337"/>
      <c r="E100" s="49"/>
      <c r="F100" s="9"/>
      <c r="G100" s="164"/>
      <c r="H100" s="220"/>
      <c r="I100" s="9"/>
      <c r="J100" s="48"/>
      <c r="K100" s="38"/>
    </row>
    <row r="101" spans="1:13" ht="22.5" customHeight="1" x14ac:dyDescent="0.25">
      <c r="A101" s="327"/>
      <c r="B101" s="328"/>
      <c r="C101" s="336"/>
      <c r="D101" s="337"/>
      <c r="E101" s="49"/>
      <c r="F101" s="9"/>
      <c r="G101" s="164"/>
      <c r="H101" s="220"/>
      <c r="I101" s="9"/>
      <c r="J101" s="48"/>
      <c r="K101" s="38"/>
    </row>
    <row r="102" spans="1:13" ht="22.5" customHeight="1" x14ac:dyDescent="0.25">
      <c r="A102" s="327"/>
      <c r="B102" s="328"/>
      <c r="C102" s="336"/>
      <c r="D102" s="337"/>
      <c r="E102" s="49"/>
      <c r="F102" s="9"/>
      <c r="G102" s="164"/>
      <c r="H102" s="220"/>
      <c r="I102" s="9"/>
      <c r="J102" s="48"/>
      <c r="K102" s="38"/>
    </row>
    <row r="103" spans="1:13" ht="22.5" customHeight="1" x14ac:dyDescent="0.25">
      <c r="A103" s="327"/>
      <c r="B103" s="328"/>
      <c r="C103" s="336"/>
      <c r="D103" s="337"/>
      <c r="E103" s="49"/>
      <c r="F103" s="9"/>
      <c r="G103" s="164"/>
      <c r="H103" s="220"/>
      <c r="I103" s="9"/>
      <c r="J103" s="48"/>
      <c r="K103" s="38"/>
    </row>
    <row r="104" spans="1:13" ht="22.5" customHeight="1" x14ac:dyDescent="0.25">
      <c r="A104" s="382"/>
      <c r="B104" s="383"/>
      <c r="C104" s="336"/>
      <c r="D104" s="337"/>
      <c r="E104" s="49"/>
      <c r="F104" s="9"/>
      <c r="G104" s="164"/>
      <c r="H104" s="220"/>
      <c r="I104" s="9"/>
      <c r="J104" s="48"/>
      <c r="K104" s="38"/>
    </row>
    <row r="105" spans="1:13" ht="22.5" customHeight="1" x14ac:dyDescent="0.25">
      <c r="A105" s="327"/>
      <c r="B105" s="328"/>
      <c r="C105" s="336"/>
      <c r="D105" s="337"/>
      <c r="E105" s="49"/>
      <c r="F105" s="9"/>
      <c r="G105" s="164"/>
      <c r="H105" s="164"/>
      <c r="I105" s="9"/>
      <c r="J105" s="48"/>
      <c r="K105" s="38"/>
      <c r="M105" s="71">
        <f>SUMIF(E85:E107,"立候補準備",C85:C107)</f>
        <v>0</v>
      </c>
    </row>
    <row r="106" spans="1:13" ht="22.5" customHeight="1" x14ac:dyDescent="0.25">
      <c r="A106" s="327"/>
      <c r="B106" s="328"/>
      <c r="C106" s="336"/>
      <c r="D106" s="337"/>
      <c r="E106" s="49"/>
      <c r="F106" s="9"/>
      <c r="G106" s="164"/>
      <c r="H106" s="220"/>
      <c r="I106" s="9"/>
      <c r="J106" s="48"/>
      <c r="K106" s="38"/>
      <c r="M106" s="71">
        <f>SUMIF(E85:E107,"選 挙 運 動",C85:C107)</f>
        <v>0</v>
      </c>
    </row>
    <row r="107" spans="1:13" ht="22.5" customHeight="1" thickBot="1" x14ac:dyDescent="0.3">
      <c r="A107" s="327"/>
      <c r="B107" s="328"/>
      <c r="C107" s="390"/>
      <c r="D107" s="391"/>
      <c r="E107" s="49"/>
      <c r="F107" s="9"/>
      <c r="G107" s="164"/>
      <c r="H107" s="220"/>
      <c r="I107" s="9"/>
      <c r="J107" s="48"/>
      <c r="K107" s="38"/>
      <c r="M107" s="71">
        <f>SUM(M105:M106)</f>
        <v>0</v>
      </c>
    </row>
    <row r="108" spans="1:13" ht="18.75" customHeight="1" thickTop="1" thickBot="1" x14ac:dyDescent="0.3">
      <c r="A108" s="384" t="s">
        <v>22</v>
      </c>
      <c r="B108" s="385"/>
      <c r="C108" s="392">
        <f>SUM(C85:C107)</f>
        <v>0</v>
      </c>
      <c r="D108" s="393"/>
      <c r="E108" s="163"/>
      <c r="F108" s="163"/>
      <c r="G108" s="183"/>
      <c r="H108" s="184"/>
      <c r="I108" s="163"/>
      <c r="J108" s="193"/>
      <c r="K108" s="64"/>
      <c r="M108" s="57" t="str">
        <f>IF(M107=C108,"OK","NG")</f>
        <v>OK</v>
      </c>
    </row>
  </sheetData>
  <mergeCells count="224">
    <mergeCell ref="C102:D102"/>
    <mergeCell ref="C103:D103"/>
    <mergeCell ref="C104:D104"/>
    <mergeCell ref="C105:D105"/>
    <mergeCell ref="C106:D106"/>
    <mergeCell ref="C107:D107"/>
    <mergeCell ref="C108:D108"/>
    <mergeCell ref="C93:D93"/>
    <mergeCell ref="C94:D94"/>
    <mergeCell ref="C95:D95"/>
    <mergeCell ref="C96:D96"/>
    <mergeCell ref="C97:D97"/>
    <mergeCell ref="C98:D98"/>
    <mergeCell ref="C99:D99"/>
    <mergeCell ref="C100:D100"/>
    <mergeCell ref="C101:D101"/>
    <mergeCell ref="C75:D75"/>
    <mergeCell ref="C76:D76"/>
    <mergeCell ref="C77:D77"/>
    <mergeCell ref="C78:D78"/>
    <mergeCell ref="C79:D79"/>
    <mergeCell ref="C80:D80"/>
    <mergeCell ref="C81:D81"/>
    <mergeCell ref="C86:D86"/>
    <mergeCell ref="C85:D85"/>
    <mergeCell ref="C66:D66"/>
    <mergeCell ref="C67:D67"/>
    <mergeCell ref="C68:D68"/>
    <mergeCell ref="C69:D69"/>
    <mergeCell ref="C70:D70"/>
    <mergeCell ref="C71:D71"/>
    <mergeCell ref="C72:D72"/>
    <mergeCell ref="C73:D73"/>
    <mergeCell ref="C74:D74"/>
    <mergeCell ref="A93:B93"/>
    <mergeCell ref="A94:B94"/>
    <mergeCell ref="A95:B95"/>
    <mergeCell ref="A96:B96"/>
    <mergeCell ref="A97:B97"/>
    <mergeCell ref="A86:B86"/>
    <mergeCell ref="A87:B87"/>
    <mergeCell ref="A88:B88"/>
    <mergeCell ref="A89:B89"/>
    <mergeCell ref="A90:B90"/>
    <mergeCell ref="A91:B91"/>
    <mergeCell ref="A98:B98"/>
    <mergeCell ref="A105:B105"/>
    <mergeCell ref="A106:B106"/>
    <mergeCell ref="A107:B107"/>
    <mergeCell ref="A108:B108"/>
    <mergeCell ref="A99:B99"/>
    <mergeCell ref="A100:B100"/>
    <mergeCell ref="A101:B101"/>
    <mergeCell ref="A102:B102"/>
    <mergeCell ref="A103:B103"/>
    <mergeCell ref="A104:B104"/>
    <mergeCell ref="A83:B84"/>
    <mergeCell ref="C83:D84"/>
    <mergeCell ref="E83:E84"/>
    <mergeCell ref="F83:F84"/>
    <mergeCell ref="G83:I83"/>
    <mergeCell ref="J83:J84"/>
    <mergeCell ref="K83:K84"/>
    <mergeCell ref="A85:B85"/>
    <mergeCell ref="A92:B92"/>
    <mergeCell ref="C87:D87"/>
    <mergeCell ref="C88:D88"/>
    <mergeCell ref="C89:D89"/>
    <mergeCell ref="C90:D90"/>
    <mergeCell ref="C91:D91"/>
    <mergeCell ref="C92:D92"/>
    <mergeCell ref="A53:B53"/>
    <mergeCell ref="A54:B54"/>
    <mergeCell ref="A77:B77"/>
    <mergeCell ref="A78:B78"/>
    <mergeCell ref="A79:B79"/>
    <mergeCell ref="A80:B80"/>
    <mergeCell ref="A81:B81"/>
    <mergeCell ref="A70:B70"/>
    <mergeCell ref="A71:B71"/>
    <mergeCell ref="A72:B72"/>
    <mergeCell ref="A73:B73"/>
    <mergeCell ref="A74:B74"/>
    <mergeCell ref="A75:B75"/>
    <mergeCell ref="A69:B69"/>
    <mergeCell ref="A76:B76"/>
    <mergeCell ref="A65:B65"/>
    <mergeCell ref="A66:B66"/>
    <mergeCell ref="A67:B67"/>
    <mergeCell ref="A68:B68"/>
    <mergeCell ref="A58:B58"/>
    <mergeCell ref="A59:B59"/>
    <mergeCell ref="A60:B60"/>
    <mergeCell ref="A61:B61"/>
    <mergeCell ref="A62:B62"/>
    <mergeCell ref="A56:B57"/>
    <mergeCell ref="C56:D57"/>
    <mergeCell ref="E56:E57"/>
    <mergeCell ref="F56:F57"/>
    <mergeCell ref="G56:I56"/>
    <mergeCell ref="J56:J57"/>
    <mergeCell ref="K56:K57"/>
    <mergeCell ref="A63:B63"/>
    <mergeCell ref="A64:B64"/>
    <mergeCell ref="C61:D61"/>
    <mergeCell ref="C62:D62"/>
    <mergeCell ref="C63:D63"/>
    <mergeCell ref="C64:D64"/>
    <mergeCell ref="C59:D59"/>
    <mergeCell ref="C58:D58"/>
    <mergeCell ref="C60:D60"/>
    <mergeCell ref="A50:B50"/>
    <mergeCell ref="A51:B51"/>
    <mergeCell ref="A52:B52"/>
    <mergeCell ref="A40:B40"/>
    <mergeCell ref="A41:B41"/>
    <mergeCell ref="A42:B42"/>
    <mergeCell ref="A43:B43"/>
    <mergeCell ref="A44:B44"/>
    <mergeCell ref="A45:B45"/>
    <mergeCell ref="A47:B47"/>
    <mergeCell ref="A49:B49"/>
    <mergeCell ref="C49:D49"/>
    <mergeCell ref="A38:B38"/>
    <mergeCell ref="A39:B39"/>
    <mergeCell ref="A36:B36"/>
    <mergeCell ref="A37:B37"/>
    <mergeCell ref="A48:B48"/>
    <mergeCell ref="C38:D38"/>
    <mergeCell ref="C39:D39"/>
    <mergeCell ref="C40:D40"/>
    <mergeCell ref="C41:D41"/>
    <mergeCell ref="C42:D42"/>
    <mergeCell ref="C43:D43"/>
    <mergeCell ref="C44:D44"/>
    <mergeCell ref="C45:D45"/>
    <mergeCell ref="C46:D46"/>
    <mergeCell ref="C47:D47"/>
    <mergeCell ref="C48:D48"/>
    <mergeCell ref="A25:B25"/>
    <mergeCell ref="A26:B26"/>
    <mergeCell ref="A27:B27"/>
    <mergeCell ref="C33:D33"/>
    <mergeCell ref="C34:D34"/>
    <mergeCell ref="C35:D35"/>
    <mergeCell ref="C36:D36"/>
    <mergeCell ref="C37:D37"/>
    <mergeCell ref="A21:B21"/>
    <mergeCell ref="C25:D25"/>
    <mergeCell ref="C26:D26"/>
    <mergeCell ref="C27:D27"/>
    <mergeCell ref="C32:D32"/>
    <mergeCell ref="C31:D31"/>
    <mergeCell ref="A23:B23"/>
    <mergeCell ref="J29:J30"/>
    <mergeCell ref="K29:K30"/>
    <mergeCell ref="A31:B31"/>
    <mergeCell ref="A32:B32"/>
    <mergeCell ref="A33:B33"/>
    <mergeCell ref="A46:B46"/>
    <mergeCell ref="A29:B30"/>
    <mergeCell ref="C29:D30"/>
    <mergeCell ref="E29:E30"/>
    <mergeCell ref="F29:F30"/>
    <mergeCell ref="A34:B34"/>
    <mergeCell ref="A35:B35"/>
    <mergeCell ref="A17:B17"/>
    <mergeCell ref="A24:B24"/>
    <mergeCell ref="C13:D13"/>
    <mergeCell ref="C14:D14"/>
    <mergeCell ref="C15:D15"/>
    <mergeCell ref="C16:D16"/>
    <mergeCell ref="C17:D17"/>
    <mergeCell ref="C18:D18"/>
    <mergeCell ref="C19:D19"/>
    <mergeCell ref="C20:D20"/>
    <mergeCell ref="M1:M15"/>
    <mergeCell ref="M28:M42"/>
    <mergeCell ref="M55:M69"/>
    <mergeCell ref="A6:B6"/>
    <mergeCell ref="A7:B7"/>
    <mergeCell ref="A8:B8"/>
    <mergeCell ref="A9:B9"/>
    <mergeCell ref="A10:B10"/>
    <mergeCell ref="A11:B11"/>
    <mergeCell ref="A2:B3"/>
    <mergeCell ref="A4:B4"/>
    <mergeCell ref="A5:B5"/>
    <mergeCell ref="C9:D9"/>
    <mergeCell ref="C10:D10"/>
    <mergeCell ref="C11:D11"/>
    <mergeCell ref="A18:B18"/>
    <mergeCell ref="A19:B19"/>
    <mergeCell ref="A20:B20"/>
    <mergeCell ref="A22:B22"/>
    <mergeCell ref="A12:B12"/>
    <mergeCell ref="A13:B13"/>
    <mergeCell ref="A14:B14"/>
    <mergeCell ref="A15:B15"/>
    <mergeCell ref="A16:B16"/>
    <mergeCell ref="M82:M96"/>
    <mergeCell ref="F2:F3"/>
    <mergeCell ref="G2:I2"/>
    <mergeCell ref="J2:J3"/>
    <mergeCell ref="K2:K3"/>
    <mergeCell ref="G29:I29"/>
    <mergeCell ref="C21:D21"/>
    <mergeCell ref="C22:D22"/>
    <mergeCell ref="C23:D23"/>
    <mergeCell ref="C24:D24"/>
    <mergeCell ref="C50:D50"/>
    <mergeCell ref="C51:D51"/>
    <mergeCell ref="C52:D52"/>
    <mergeCell ref="C53:D53"/>
    <mergeCell ref="C54:D54"/>
    <mergeCell ref="C65:D65"/>
    <mergeCell ref="C2:D3"/>
    <mergeCell ref="E2:E3"/>
    <mergeCell ref="C5:D5"/>
    <mergeCell ref="C4:D4"/>
    <mergeCell ref="C6:D6"/>
    <mergeCell ref="C7:D7"/>
    <mergeCell ref="C8:D8"/>
    <mergeCell ref="C12:D12"/>
  </mergeCells>
  <phoneticPr fontId="2"/>
  <dataValidations count="1">
    <dataValidation type="list" allowBlank="1" showInputMessage="1" showErrorMessage="1" sqref="E4:E26 E85:E107 E58:E80 E31:E53" xr:uid="{00000000-0002-0000-06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sheetPr>
  <dimension ref="A1:N108"/>
  <sheetViews>
    <sheetView view="pageBreakPreview" zoomScale="85" zoomScaleNormal="100" zoomScaleSheetLayoutView="85" workbookViewId="0">
      <pane ySplit="3" topLeftCell="A12"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164</v>
      </c>
      <c r="C1" s="4"/>
      <c r="D1" s="2"/>
      <c r="E1" s="2"/>
      <c r="F1" s="44"/>
      <c r="G1" s="4" t="s">
        <v>155</v>
      </c>
      <c r="K1" s="134" t="s">
        <v>105</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94"/>
      <c r="B4" s="395"/>
      <c r="C4" s="336"/>
      <c r="D4" s="337"/>
      <c r="E4" s="68"/>
      <c r="F4" s="35"/>
      <c r="G4" s="204"/>
      <c r="H4" s="188"/>
      <c r="I4" s="35"/>
      <c r="J4" s="200"/>
      <c r="K4" s="39"/>
      <c r="M4" s="297"/>
    </row>
    <row r="5" spans="1:13" ht="22.5" customHeight="1" x14ac:dyDescent="0.25">
      <c r="A5" s="327"/>
      <c r="B5" s="328"/>
      <c r="C5" s="336"/>
      <c r="D5" s="337"/>
      <c r="E5" s="49"/>
      <c r="F5" s="10"/>
      <c r="G5" s="164"/>
      <c r="H5" s="220"/>
      <c r="I5" s="9"/>
      <c r="J5" s="48"/>
      <c r="K5" s="38"/>
      <c r="M5" s="297"/>
    </row>
    <row r="6" spans="1:13" ht="22.5" customHeight="1" x14ac:dyDescent="0.25">
      <c r="A6" s="327"/>
      <c r="B6" s="328"/>
      <c r="C6" s="336"/>
      <c r="D6" s="337"/>
      <c r="E6" s="49"/>
      <c r="F6" s="9"/>
      <c r="G6" s="164"/>
      <c r="H6" s="220"/>
      <c r="I6" s="9"/>
      <c r="J6" s="48"/>
      <c r="K6" s="38"/>
      <c r="M6" s="297"/>
    </row>
    <row r="7" spans="1:13" ht="22.5" customHeight="1" x14ac:dyDescent="0.25">
      <c r="A7" s="327"/>
      <c r="B7" s="328"/>
      <c r="C7" s="336"/>
      <c r="D7" s="337"/>
      <c r="E7" s="49"/>
      <c r="F7" s="10"/>
      <c r="G7" s="164"/>
      <c r="H7" s="220"/>
      <c r="I7" s="9"/>
      <c r="J7" s="48"/>
      <c r="K7" s="38"/>
      <c r="M7" s="297"/>
    </row>
    <row r="8" spans="1:13" ht="22.5" customHeight="1" x14ac:dyDescent="0.25">
      <c r="A8" s="327"/>
      <c r="B8" s="328"/>
      <c r="C8" s="336"/>
      <c r="D8" s="337"/>
      <c r="E8" s="49"/>
      <c r="F8" s="187"/>
      <c r="G8" s="164"/>
      <c r="H8" s="220"/>
      <c r="I8" s="9"/>
      <c r="J8" s="48"/>
      <c r="K8" s="38"/>
      <c r="M8" s="297"/>
    </row>
    <row r="9" spans="1:13" ht="22.5" customHeight="1" x14ac:dyDescent="0.25">
      <c r="A9" s="327"/>
      <c r="B9" s="328"/>
      <c r="C9" s="336"/>
      <c r="D9" s="337"/>
      <c r="E9" s="49"/>
      <c r="F9" s="9"/>
      <c r="G9" s="164"/>
      <c r="H9" s="220"/>
      <c r="I9" s="9"/>
      <c r="J9" s="48"/>
      <c r="K9" s="38"/>
      <c r="M9" s="297"/>
    </row>
    <row r="10" spans="1:13" ht="22.5" customHeight="1" x14ac:dyDescent="0.25">
      <c r="A10" s="327"/>
      <c r="B10" s="328"/>
      <c r="C10" s="336"/>
      <c r="D10" s="337"/>
      <c r="E10" s="49"/>
      <c r="F10" s="9"/>
      <c r="G10" s="164"/>
      <c r="H10" s="220"/>
      <c r="I10" s="9"/>
      <c r="J10" s="48"/>
      <c r="K10" s="38"/>
      <c r="M10" s="297"/>
    </row>
    <row r="11" spans="1:13" ht="22.5" customHeight="1" x14ac:dyDescent="0.25">
      <c r="A11" s="327"/>
      <c r="B11" s="328"/>
      <c r="C11" s="336"/>
      <c r="D11" s="337"/>
      <c r="E11" s="49"/>
      <c r="F11" s="9"/>
      <c r="G11" s="164"/>
      <c r="H11" s="220"/>
      <c r="I11" s="9"/>
      <c r="J11" s="48"/>
      <c r="K11" s="38"/>
      <c r="M11" s="297"/>
    </row>
    <row r="12" spans="1:13" ht="22.5" customHeight="1" x14ac:dyDescent="0.25">
      <c r="A12" s="327"/>
      <c r="B12" s="328"/>
      <c r="C12" s="336"/>
      <c r="D12" s="337"/>
      <c r="E12" s="49"/>
      <c r="F12" s="9"/>
      <c r="G12" s="164"/>
      <c r="H12" s="220"/>
      <c r="I12" s="9"/>
      <c r="J12" s="48"/>
      <c r="K12" s="38"/>
      <c r="M12" s="297"/>
    </row>
    <row r="13" spans="1:13" ht="22.5" customHeight="1" x14ac:dyDescent="0.25">
      <c r="A13" s="327"/>
      <c r="B13" s="328"/>
      <c r="C13" s="336"/>
      <c r="D13" s="337"/>
      <c r="E13" s="49"/>
      <c r="F13" s="9"/>
      <c r="G13" s="164"/>
      <c r="H13" s="220"/>
      <c r="I13" s="9"/>
      <c r="J13" s="48"/>
      <c r="K13" s="38"/>
      <c r="M13" s="297"/>
    </row>
    <row r="14" spans="1:13" ht="22.5" customHeight="1" x14ac:dyDescent="0.25">
      <c r="A14" s="327"/>
      <c r="B14" s="328"/>
      <c r="C14" s="336"/>
      <c r="D14" s="337"/>
      <c r="E14" s="49"/>
      <c r="F14" s="9"/>
      <c r="G14" s="164"/>
      <c r="H14" s="220"/>
      <c r="I14" s="9"/>
      <c r="J14" s="48"/>
      <c r="K14" s="38"/>
      <c r="M14" s="297"/>
    </row>
    <row r="15" spans="1:13" ht="22.5" customHeight="1" x14ac:dyDescent="0.25">
      <c r="A15" s="327"/>
      <c r="B15" s="328"/>
      <c r="C15" s="336"/>
      <c r="D15" s="337"/>
      <c r="E15" s="49"/>
      <c r="F15" s="9"/>
      <c r="G15" s="164"/>
      <c r="H15" s="164"/>
      <c r="I15" s="10"/>
      <c r="J15" s="40"/>
      <c r="K15" s="38"/>
      <c r="M15" s="297"/>
    </row>
    <row r="16" spans="1:13" ht="22.5" customHeight="1" x14ac:dyDescent="0.25">
      <c r="A16" s="327"/>
      <c r="B16" s="328"/>
      <c r="C16" s="336"/>
      <c r="D16" s="337"/>
      <c r="E16" s="49"/>
      <c r="F16" s="10"/>
      <c r="G16" s="164"/>
      <c r="H16" s="220"/>
      <c r="I16" s="9"/>
      <c r="J16" s="48"/>
      <c r="K16" s="38"/>
    </row>
    <row r="17" spans="1:14" ht="22.5" customHeight="1" x14ac:dyDescent="0.25">
      <c r="A17" s="327"/>
      <c r="B17" s="328"/>
      <c r="C17" s="336"/>
      <c r="D17" s="337"/>
      <c r="E17" s="69"/>
      <c r="F17" s="17"/>
      <c r="G17" s="205"/>
      <c r="H17" s="205"/>
      <c r="I17" s="197"/>
      <c r="J17" s="201"/>
      <c r="K17" s="202"/>
    </row>
    <row r="18" spans="1:14" ht="22.5" customHeight="1" x14ac:dyDescent="0.25">
      <c r="A18" s="327"/>
      <c r="B18" s="328"/>
      <c r="C18" s="336"/>
      <c r="D18" s="337"/>
      <c r="E18" s="49"/>
      <c r="F18" s="9"/>
      <c r="G18" s="164"/>
      <c r="H18" s="220"/>
      <c r="I18" s="9"/>
      <c r="J18" s="48"/>
      <c r="K18" s="38"/>
    </row>
    <row r="19" spans="1:14" ht="22.5" customHeight="1" x14ac:dyDescent="0.25">
      <c r="A19" s="327"/>
      <c r="B19" s="328"/>
      <c r="C19" s="336"/>
      <c r="D19" s="337"/>
      <c r="E19" s="49"/>
      <c r="F19" s="9"/>
      <c r="G19" s="164"/>
      <c r="H19" s="220"/>
      <c r="I19" s="9"/>
      <c r="J19" s="48"/>
      <c r="K19" s="38"/>
    </row>
    <row r="20" spans="1:14" ht="22.5" customHeight="1" x14ac:dyDescent="0.25">
      <c r="A20" s="327"/>
      <c r="B20" s="328"/>
      <c r="C20" s="336"/>
      <c r="D20" s="337"/>
      <c r="E20" s="49"/>
      <c r="F20" s="9"/>
      <c r="G20" s="164"/>
      <c r="H20" s="220"/>
      <c r="I20" s="9"/>
      <c r="J20" s="48"/>
      <c r="K20" s="38"/>
    </row>
    <row r="21" spans="1:14" ht="22.5" customHeight="1" x14ac:dyDescent="0.25">
      <c r="A21" s="327"/>
      <c r="B21" s="328"/>
      <c r="C21" s="336"/>
      <c r="D21" s="337"/>
      <c r="E21" s="49"/>
      <c r="F21" s="9"/>
      <c r="G21" s="164"/>
      <c r="H21" s="220"/>
      <c r="I21" s="9"/>
      <c r="J21" s="48"/>
      <c r="K21" s="38"/>
    </row>
    <row r="22" spans="1:14" ht="22.5" customHeight="1" x14ac:dyDescent="0.25">
      <c r="A22" s="327"/>
      <c r="B22" s="328"/>
      <c r="C22" s="336"/>
      <c r="D22" s="337"/>
      <c r="E22" s="49"/>
      <c r="F22" s="9"/>
      <c r="G22" s="164"/>
      <c r="H22" s="220"/>
      <c r="I22" s="9"/>
      <c r="J22" s="48"/>
      <c r="K22" s="38"/>
    </row>
    <row r="23" spans="1:14" ht="22.5" customHeight="1" x14ac:dyDescent="0.25">
      <c r="A23" s="327"/>
      <c r="B23" s="328"/>
      <c r="C23" s="336"/>
      <c r="D23" s="337"/>
      <c r="E23" s="49"/>
      <c r="F23" s="9"/>
      <c r="G23" s="164"/>
      <c r="H23" s="220"/>
      <c r="I23" s="9"/>
      <c r="J23" s="48"/>
      <c r="K23" s="38"/>
    </row>
    <row r="24" spans="1:14" ht="22.5" customHeight="1" x14ac:dyDescent="0.25">
      <c r="A24" s="327"/>
      <c r="B24" s="328"/>
      <c r="C24" s="336"/>
      <c r="D24" s="337"/>
      <c r="E24" s="49"/>
      <c r="F24" s="9"/>
      <c r="G24" s="164"/>
      <c r="H24" s="220"/>
      <c r="I24" s="9"/>
      <c r="J24" s="48"/>
      <c r="K24" s="38"/>
      <c r="M24" s="71">
        <f>SUMIF(E4:E26,"立候補準備",C4:C26)</f>
        <v>0</v>
      </c>
      <c r="N24" s="63" t="s">
        <v>21</v>
      </c>
    </row>
    <row r="25" spans="1:14" ht="22.5" customHeight="1" x14ac:dyDescent="0.25">
      <c r="A25" s="327"/>
      <c r="B25" s="328"/>
      <c r="C25" s="336"/>
      <c r="D25" s="337"/>
      <c r="E25" s="49"/>
      <c r="F25" s="9"/>
      <c r="G25" s="164"/>
      <c r="H25" s="220"/>
      <c r="I25" s="9"/>
      <c r="J25" s="48"/>
      <c r="K25" s="38"/>
      <c r="M25" s="71">
        <f>SUMIF(E4:E26,"選 挙 運 動",C4:C26)</f>
        <v>0</v>
      </c>
      <c r="N25" s="63" t="s">
        <v>54</v>
      </c>
    </row>
    <row r="26" spans="1:14" ht="22.5" customHeight="1" thickBot="1" x14ac:dyDescent="0.3">
      <c r="A26" s="327"/>
      <c r="B26" s="328"/>
      <c r="C26" s="338"/>
      <c r="D26" s="339"/>
      <c r="E26" s="49"/>
      <c r="F26" s="197"/>
      <c r="G26" s="205"/>
      <c r="H26" s="221"/>
      <c r="I26" s="197"/>
      <c r="J26" s="201"/>
      <c r="K26" s="202"/>
      <c r="M26" s="71">
        <f>SUM(M24:M25)</f>
        <v>0</v>
      </c>
    </row>
    <row r="27" spans="1:14" ht="18.75" customHeight="1" thickTop="1" thickBot="1" x14ac:dyDescent="0.3">
      <c r="A27" s="384" t="s">
        <v>22</v>
      </c>
      <c r="B27" s="385"/>
      <c r="C27" s="392">
        <f>SUM(C4:C26)</f>
        <v>0</v>
      </c>
      <c r="D27" s="393"/>
      <c r="E27" s="163"/>
      <c r="F27" s="163"/>
      <c r="G27" s="183"/>
      <c r="H27" s="184"/>
      <c r="I27" s="163"/>
      <c r="J27" s="193"/>
      <c r="K27" s="64"/>
      <c r="M27" s="57" t="str">
        <f>IF(M26=C27,"OK","NG")</f>
        <v>OK</v>
      </c>
    </row>
    <row r="28" spans="1:14" ht="18.75" customHeight="1" thickBot="1" x14ac:dyDescent="0.3">
      <c r="A28" s="133" t="s">
        <v>94</v>
      </c>
      <c r="B28" s="3" t="s">
        <v>164</v>
      </c>
      <c r="C28" s="4"/>
      <c r="D28" s="2"/>
      <c r="E28" s="2"/>
      <c r="F28" s="44"/>
      <c r="G28" s="4" t="s">
        <v>156</v>
      </c>
      <c r="K28" s="134" t="s">
        <v>106</v>
      </c>
      <c r="M28" s="297" t="s">
        <v>49</v>
      </c>
    </row>
    <row r="29" spans="1:14" ht="15" customHeight="1" x14ac:dyDescent="0.25">
      <c r="A29" s="340" t="s">
        <v>0</v>
      </c>
      <c r="B29" s="341"/>
      <c r="C29" s="344" t="s">
        <v>100</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94"/>
      <c r="B31" s="395"/>
      <c r="C31" s="336"/>
      <c r="D31" s="337"/>
      <c r="E31" s="68"/>
      <c r="F31" s="35"/>
      <c r="G31" s="204"/>
      <c r="H31" s="188"/>
      <c r="I31" s="35"/>
      <c r="J31" s="200"/>
      <c r="K31" s="39"/>
      <c r="M31" s="297"/>
    </row>
    <row r="32" spans="1:14" ht="22.5" customHeight="1" x14ac:dyDescent="0.25">
      <c r="A32" s="327"/>
      <c r="B32" s="328"/>
      <c r="C32" s="336"/>
      <c r="D32" s="337"/>
      <c r="E32" s="49"/>
      <c r="F32" s="10"/>
      <c r="G32" s="164"/>
      <c r="H32" s="220"/>
      <c r="I32" s="9"/>
      <c r="J32" s="48"/>
      <c r="K32" s="38"/>
      <c r="M32" s="297"/>
    </row>
    <row r="33" spans="1:13" ht="22.5" customHeight="1" x14ac:dyDescent="0.25">
      <c r="A33" s="327"/>
      <c r="B33" s="328"/>
      <c r="C33" s="336"/>
      <c r="D33" s="337"/>
      <c r="E33" s="49"/>
      <c r="F33" s="9"/>
      <c r="G33" s="164"/>
      <c r="H33" s="220"/>
      <c r="I33" s="9"/>
      <c r="J33" s="48"/>
      <c r="K33" s="38"/>
      <c r="M33" s="297"/>
    </row>
    <row r="34" spans="1:13" ht="22.5" customHeight="1" x14ac:dyDescent="0.25">
      <c r="A34" s="327"/>
      <c r="B34" s="328"/>
      <c r="C34" s="336"/>
      <c r="D34" s="337"/>
      <c r="E34" s="49"/>
      <c r="F34" s="10"/>
      <c r="G34" s="164"/>
      <c r="H34" s="220"/>
      <c r="I34" s="9"/>
      <c r="J34" s="48"/>
      <c r="K34" s="38"/>
      <c r="M34" s="297"/>
    </row>
    <row r="35" spans="1:13" ht="22.5" customHeight="1" x14ac:dyDescent="0.25">
      <c r="A35" s="327"/>
      <c r="B35" s="328"/>
      <c r="C35" s="336"/>
      <c r="D35" s="337"/>
      <c r="E35" s="49"/>
      <c r="F35" s="187"/>
      <c r="G35" s="164"/>
      <c r="H35" s="220"/>
      <c r="I35" s="9"/>
      <c r="J35" s="48"/>
      <c r="K35" s="38"/>
      <c r="M35" s="297"/>
    </row>
    <row r="36" spans="1:13" ht="22.5" customHeight="1" x14ac:dyDescent="0.25">
      <c r="A36" s="327"/>
      <c r="B36" s="328"/>
      <c r="C36" s="336"/>
      <c r="D36" s="337"/>
      <c r="E36" s="49"/>
      <c r="F36" s="9"/>
      <c r="G36" s="164"/>
      <c r="H36" s="220"/>
      <c r="I36" s="9"/>
      <c r="J36" s="48"/>
      <c r="K36" s="38"/>
      <c r="M36" s="297"/>
    </row>
    <row r="37" spans="1:13" ht="22.5" customHeight="1" x14ac:dyDescent="0.25">
      <c r="A37" s="327"/>
      <c r="B37" s="328"/>
      <c r="C37" s="336"/>
      <c r="D37" s="337"/>
      <c r="E37" s="49"/>
      <c r="F37" s="9"/>
      <c r="G37" s="164"/>
      <c r="H37" s="220"/>
      <c r="I37" s="9"/>
      <c r="J37" s="48"/>
      <c r="K37" s="38"/>
      <c r="M37" s="297"/>
    </row>
    <row r="38" spans="1:13" ht="22.5" customHeight="1" x14ac:dyDescent="0.25">
      <c r="A38" s="327"/>
      <c r="B38" s="328"/>
      <c r="C38" s="336"/>
      <c r="D38" s="337"/>
      <c r="E38" s="49"/>
      <c r="F38" s="9"/>
      <c r="G38" s="164"/>
      <c r="H38" s="220"/>
      <c r="I38" s="9"/>
      <c r="J38" s="48"/>
      <c r="K38" s="38"/>
      <c r="M38" s="297"/>
    </row>
    <row r="39" spans="1:13" ht="22.5" customHeight="1" x14ac:dyDescent="0.25">
      <c r="A39" s="327"/>
      <c r="B39" s="328"/>
      <c r="C39" s="336"/>
      <c r="D39" s="337"/>
      <c r="E39" s="49"/>
      <c r="F39" s="9"/>
      <c r="G39" s="164"/>
      <c r="H39" s="220"/>
      <c r="I39" s="9"/>
      <c r="J39" s="48"/>
      <c r="K39" s="38"/>
      <c r="M39" s="297"/>
    </row>
    <row r="40" spans="1:13" ht="22.5" customHeight="1" x14ac:dyDescent="0.25">
      <c r="A40" s="327"/>
      <c r="B40" s="328"/>
      <c r="C40" s="336"/>
      <c r="D40" s="337"/>
      <c r="E40" s="49"/>
      <c r="F40" s="9"/>
      <c r="G40" s="164"/>
      <c r="H40" s="220"/>
      <c r="I40" s="9"/>
      <c r="J40" s="48"/>
      <c r="K40" s="38"/>
      <c r="M40" s="297"/>
    </row>
    <row r="41" spans="1:13" ht="22.5" customHeight="1" x14ac:dyDescent="0.25">
      <c r="A41" s="327"/>
      <c r="B41" s="328"/>
      <c r="C41" s="336"/>
      <c r="D41" s="337"/>
      <c r="E41" s="49"/>
      <c r="F41" s="9"/>
      <c r="G41" s="164"/>
      <c r="H41" s="220"/>
      <c r="I41" s="9"/>
      <c r="J41" s="48"/>
      <c r="K41" s="38"/>
      <c r="M41" s="297"/>
    </row>
    <row r="42" spans="1:13" ht="22.5" customHeight="1" x14ac:dyDescent="0.25">
      <c r="A42" s="327"/>
      <c r="B42" s="328"/>
      <c r="C42" s="336"/>
      <c r="D42" s="337"/>
      <c r="E42" s="49"/>
      <c r="F42" s="9"/>
      <c r="G42" s="164"/>
      <c r="H42" s="164"/>
      <c r="I42" s="10"/>
      <c r="J42" s="40"/>
      <c r="K42" s="38"/>
      <c r="M42" s="297"/>
    </row>
    <row r="43" spans="1:13" ht="22.5" customHeight="1" x14ac:dyDescent="0.25">
      <c r="A43" s="327"/>
      <c r="B43" s="328"/>
      <c r="C43" s="336"/>
      <c r="D43" s="337"/>
      <c r="E43" s="49"/>
      <c r="F43" s="10"/>
      <c r="G43" s="164"/>
      <c r="H43" s="220"/>
      <c r="I43" s="9"/>
      <c r="J43" s="48"/>
      <c r="K43" s="38"/>
    </row>
    <row r="44" spans="1:13" ht="22.5" customHeight="1" x14ac:dyDescent="0.25">
      <c r="A44" s="327"/>
      <c r="B44" s="328"/>
      <c r="C44" s="336"/>
      <c r="D44" s="337"/>
      <c r="E44" s="69"/>
      <c r="F44" s="17"/>
      <c r="G44" s="205"/>
      <c r="H44" s="205"/>
      <c r="I44" s="197"/>
      <c r="J44" s="201"/>
      <c r="K44" s="202"/>
    </row>
    <row r="45" spans="1:13" ht="22.5" customHeight="1" x14ac:dyDescent="0.25">
      <c r="A45" s="327"/>
      <c r="B45" s="328"/>
      <c r="C45" s="336"/>
      <c r="D45" s="337"/>
      <c r="E45" s="49"/>
      <c r="F45" s="9"/>
      <c r="G45" s="164"/>
      <c r="H45" s="220"/>
      <c r="I45" s="9"/>
      <c r="J45" s="48"/>
      <c r="K45" s="38"/>
    </row>
    <row r="46" spans="1:13" ht="22.5" customHeight="1" x14ac:dyDescent="0.25">
      <c r="A46" s="327"/>
      <c r="B46" s="328"/>
      <c r="C46" s="336"/>
      <c r="D46" s="337"/>
      <c r="E46" s="49"/>
      <c r="F46" s="9"/>
      <c r="G46" s="164"/>
      <c r="H46" s="220"/>
      <c r="I46" s="9"/>
      <c r="J46" s="48"/>
      <c r="K46" s="38"/>
    </row>
    <row r="47" spans="1:13" ht="22.5" customHeight="1" x14ac:dyDescent="0.25">
      <c r="A47" s="327"/>
      <c r="B47" s="328"/>
      <c r="C47" s="336"/>
      <c r="D47" s="337"/>
      <c r="E47" s="49"/>
      <c r="F47" s="9"/>
      <c r="G47" s="164"/>
      <c r="H47" s="220"/>
      <c r="I47" s="9"/>
      <c r="J47" s="48"/>
      <c r="K47" s="38"/>
    </row>
    <row r="48" spans="1:13" ht="22.5" customHeight="1" x14ac:dyDescent="0.25">
      <c r="A48" s="327"/>
      <c r="B48" s="328"/>
      <c r="C48" s="336"/>
      <c r="D48" s="337"/>
      <c r="E48" s="49"/>
      <c r="F48" s="9"/>
      <c r="G48" s="164"/>
      <c r="H48" s="220"/>
      <c r="I48" s="9"/>
      <c r="J48" s="48"/>
      <c r="K48" s="38"/>
    </row>
    <row r="49" spans="1:13" ht="22.5" customHeight="1" x14ac:dyDescent="0.25">
      <c r="A49" s="327"/>
      <c r="B49" s="328"/>
      <c r="C49" s="336"/>
      <c r="D49" s="337"/>
      <c r="E49" s="49"/>
      <c r="F49" s="9"/>
      <c r="G49" s="164"/>
      <c r="H49" s="220"/>
      <c r="I49" s="9"/>
      <c r="J49" s="48"/>
      <c r="K49" s="38"/>
    </row>
    <row r="50" spans="1:13" ht="22.5" customHeight="1" x14ac:dyDescent="0.25">
      <c r="A50" s="327"/>
      <c r="B50" s="328"/>
      <c r="C50" s="336"/>
      <c r="D50" s="337"/>
      <c r="E50" s="49"/>
      <c r="F50" s="9"/>
      <c r="G50" s="164"/>
      <c r="H50" s="220"/>
      <c r="I50" s="9"/>
      <c r="J50" s="48"/>
      <c r="K50" s="38"/>
    </row>
    <row r="51" spans="1:13" ht="22.5" customHeight="1" x14ac:dyDescent="0.25">
      <c r="A51" s="327"/>
      <c r="B51" s="328"/>
      <c r="C51" s="336"/>
      <c r="D51" s="337"/>
      <c r="E51" s="49"/>
      <c r="F51" s="9"/>
      <c r="G51" s="164"/>
      <c r="H51" s="220"/>
      <c r="I51" s="9"/>
      <c r="J51" s="48"/>
      <c r="K51" s="38"/>
      <c r="M51" s="71">
        <f>SUMIF(E31:E53,"立候補準備",C31:C53)</f>
        <v>0</v>
      </c>
    </row>
    <row r="52" spans="1:13" ht="22.5" customHeight="1" x14ac:dyDescent="0.25">
      <c r="A52" s="327"/>
      <c r="B52" s="328"/>
      <c r="C52" s="336"/>
      <c r="D52" s="337"/>
      <c r="E52" s="49"/>
      <c r="F52" s="9"/>
      <c r="G52" s="164"/>
      <c r="H52" s="220"/>
      <c r="I52" s="9"/>
      <c r="J52" s="48"/>
      <c r="K52" s="38"/>
      <c r="M52" s="71">
        <f>SUMIF(E31:E53,"選 挙 運 動",C31:C53)</f>
        <v>0</v>
      </c>
    </row>
    <row r="53" spans="1:13" ht="22.5" customHeight="1" thickBot="1" x14ac:dyDescent="0.3">
      <c r="A53" s="327"/>
      <c r="B53" s="328"/>
      <c r="C53" s="338"/>
      <c r="D53" s="339"/>
      <c r="E53" s="49"/>
      <c r="F53" s="197"/>
      <c r="G53" s="205"/>
      <c r="H53" s="221"/>
      <c r="I53" s="197"/>
      <c r="J53" s="201"/>
      <c r="K53" s="202"/>
      <c r="M53" s="71">
        <f>SUM(M51:M52)</f>
        <v>0</v>
      </c>
    </row>
    <row r="54" spans="1:13" ht="18.75" customHeight="1" thickTop="1" thickBot="1" x14ac:dyDescent="0.3">
      <c r="A54" s="384" t="s">
        <v>22</v>
      </c>
      <c r="B54" s="385"/>
      <c r="C54" s="392">
        <f>SUM(C31:C53)</f>
        <v>0</v>
      </c>
      <c r="D54" s="393"/>
      <c r="E54" s="163"/>
      <c r="F54" s="163"/>
      <c r="G54" s="183"/>
      <c r="H54" s="184"/>
      <c r="I54" s="163"/>
      <c r="J54" s="193"/>
      <c r="K54" s="64"/>
      <c r="M54" s="57" t="str">
        <f>IF(M53=C54,"OK","NG")</f>
        <v>OK</v>
      </c>
    </row>
    <row r="55" spans="1:13" ht="18.75" customHeight="1" thickBot="1" x14ac:dyDescent="0.3">
      <c r="A55" s="133" t="s">
        <v>94</v>
      </c>
      <c r="B55" s="3" t="s">
        <v>164</v>
      </c>
      <c r="C55" s="4"/>
      <c r="D55" s="2"/>
      <c r="E55" s="2"/>
      <c r="F55" s="44"/>
      <c r="G55" s="4" t="s">
        <v>157</v>
      </c>
      <c r="K55" s="134" t="s">
        <v>105</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94"/>
      <c r="B58" s="395"/>
      <c r="C58" s="334"/>
      <c r="D58" s="335"/>
      <c r="E58" s="68"/>
      <c r="F58" s="35"/>
      <c r="G58" s="204"/>
      <c r="H58" s="188"/>
      <c r="I58" s="35"/>
      <c r="J58" s="200"/>
      <c r="K58" s="39"/>
      <c r="M58" s="297"/>
    </row>
    <row r="59" spans="1:13" ht="22.5" customHeight="1" x14ac:dyDescent="0.25">
      <c r="A59" s="327"/>
      <c r="B59" s="328"/>
      <c r="C59" s="334"/>
      <c r="D59" s="335"/>
      <c r="E59" s="49"/>
      <c r="F59" s="10"/>
      <c r="G59" s="164"/>
      <c r="H59" s="220"/>
      <c r="I59" s="9"/>
      <c r="J59" s="48"/>
      <c r="K59" s="38"/>
      <c r="M59" s="297"/>
    </row>
    <row r="60" spans="1:13" ht="22.5" customHeight="1" x14ac:dyDescent="0.25">
      <c r="A60" s="327"/>
      <c r="B60" s="328"/>
      <c r="C60" s="334"/>
      <c r="D60" s="335"/>
      <c r="E60" s="49"/>
      <c r="F60" s="9"/>
      <c r="G60" s="164"/>
      <c r="H60" s="220"/>
      <c r="I60" s="9"/>
      <c r="J60" s="48"/>
      <c r="K60" s="38"/>
      <c r="M60" s="297"/>
    </row>
    <row r="61" spans="1:13" ht="22.5" customHeight="1" x14ac:dyDescent="0.25">
      <c r="A61" s="327"/>
      <c r="B61" s="328"/>
      <c r="C61" s="334"/>
      <c r="D61" s="335"/>
      <c r="E61" s="49"/>
      <c r="F61" s="10"/>
      <c r="G61" s="164"/>
      <c r="H61" s="220"/>
      <c r="I61" s="9"/>
      <c r="J61" s="48"/>
      <c r="K61" s="38"/>
      <c r="M61" s="297"/>
    </row>
    <row r="62" spans="1:13" ht="22.5" customHeight="1" x14ac:dyDescent="0.25">
      <c r="A62" s="327"/>
      <c r="B62" s="328"/>
      <c r="C62" s="334"/>
      <c r="D62" s="335"/>
      <c r="E62" s="49"/>
      <c r="F62" s="187"/>
      <c r="G62" s="164"/>
      <c r="H62" s="220"/>
      <c r="I62" s="9"/>
      <c r="J62" s="48"/>
      <c r="K62" s="38"/>
      <c r="M62" s="297"/>
    </row>
    <row r="63" spans="1:13" ht="22.5" customHeight="1" x14ac:dyDescent="0.25">
      <c r="A63" s="327"/>
      <c r="B63" s="328"/>
      <c r="C63" s="334"/>
      <c r="D63" s="335"/>
      <c r="E63" s="49"/>
      <c r="F63" s="9"/>
      <c r="G63" s="164"/>
      <c r="H63" s="220"/>
      <c r="I63" s="9"/>
      <c r="J63" s="48"/>
      <c r="K63" s="38"/>
      <c r="M63" s="297"/>
    </row>
    <row r="64" spans="1:13" ht="22.5" customHeight="1" x14ac:dyDescent="0.25">
      <c r="A64" s="327"/>
      <c r="B64" s="328"/>
      <c r="C64" s="334"/>
      <c r="D64" s="335"/>
      <c r="E64" s="49"/>
      <c r="F64" s="9"/>
      <c r="G64" s="164"/>
      <c r="H64" s="220"/>
      <c r="I64" s="9"/>
      <c r="J64" s="48"/>
      <c r="K64" s="38"/>
      <c r="M64" s="297"/>
    </row>
    <row r="65" spans="1:13" ht="22.5" customHeight="1" x14ac:dyDescent="0.25">
      <c r="A65" s="327"/>
      <c r="B65" s="328"/>
      <c r="C65" s="334"/>
      <c r="D65" s="335"/>
      <c r="E65" s="49"/>
      <c r="F65" s="9"/>
      <c r="G65" s="164"/>
      <c r="H65" s="220"/>
      <c r="I65" s="9"/>
      <c r="J65" s="48"/>
      <c r="K65" s="38"/>
      <c r="M65" s="297"/>
    </row>
    <row r="66" spans="1:13" ht="22.5" customHeight="1" x14ac:dyDescent="0.25">
      <c r="A66" s="327"/>
      <c r="B66" s="328"/>
      <c r="C66" s="334"/>
      <c r="D66" s="335"/>
      <c r="E66" s="49"/>
      <c r="F66" s="9"/>
      <c r="G66" s="164"/>
      <c r="H66" s="220"/>
      <c r="I66" s="9"/>
      <c r="J66" s="48"/>
      <c r="K66" s="38"/>
      <c r="M66" s="297"/>
    </row>
    <row r="67" spans="1:13" ht="22.5" customHeight="1" x14ac:dyDescent="0.25">
      <c r="A67" s="327"/>
      <c r="B67" s="328"/>
      <c r="C67" s="334"/>
      <c r="D67" s="335"/>
      <c r="E67" s="49"/>
      <c r="F67" s="9"/>
      <c r="G67" s="164"/>
      <c r="H67" s="220"/>
      <c r="I67" s="9"/>
      <c r="J67" s="48"/>
      <c r="K67" s="38"/>
      <c r="M67" s="297"/>
    </row>
    <row r="68" spans="1:13" ht="22.5" customHeight="1" x14ac:dyDescent="0.25">
      <c r="A68" s="327"/>
      <c r="B68" s="328"/>
      <c r="C68" s="334"/>
      <c r="D68" s="335"/>
      <c r="E68" s="49"/>
      <c r="F68" s="9"/>
      <c r="G68" s="164"/>
      <c r="H68" s="220"/>
      <c r="I68" s="9"/>
      <c r="J68" s="48"/>
      <c r="K68" s="38"/>
      <c r="M68" s="297"/>
    </row>
    <row r="69" spans="1:13" ht="22.5" customHeight="1" x14ac:dyDescent="0.25">
      <c r="A69" s="327"/>
      <c r="B69" s="328"/>
      <c r="C69" s="334"/>
      <c r="D69" s="335"/>
      <c r="E69" s="49"/>
      <c r="F69" s="9"/>
      <c r="G69" s="164"/>
      <c r="H69" s="164"/>
      <c r="I69" s="10"/>
      <c r="J69" s="40"/>
      <c r="K69" s="38"/>
      <c r="M69" s="297"/>
    </row>
    <row r="70" spans="1:13" ht="22.5" customHeight="1" x14ac:dyDescent="0.25">
      <c r="A70" s="327"/>
      <c r="B70" s="328"/>
      <c r="C70" s="334"/>
      <c r="D70" s="335"/>
      <c r="E70" s="49"/>
      <c r="F70" s="10"/>
      <c r="G70" s="164"/>
      <c r="H70" s="220"/>
      <c r="I70" s="9"/>
      <c r="J70" s="48"/>
      <c r="K70" s="38"/>
    </row>
    <row r="71" spans="1:13" ht="22.5" customHeight="1" x14ac:dyDescent="0.25">
      <c r="A71" s="327"/>
      <c r="B71" s="328"/>
      <c r="C71" s="334"/>
      <c r="D71" s="335"/>
      <c r="E71" s="69"/>
      <c r="F71" s="17"/>
      <c r="G71" s="205"/>
      <c r="H71" s="205"/>
      <c r="I71" s="197"/>
      <c r="J71" s="201"/>
      <c r="K71" s="202"/>
    </row>
    <row r="72" spans="1:13" ht="22.5" customHeight="1" x14ac:dyDescent="0.25">
      <c r="A72" s="327"/>
      <c r="B72" s="328"/>
      <c r="C72" s="334"/>
      <c r="D72" s="335"/>
      <c r="E72" s="49"/>
      <c r="F72" s="9"/>
      <c r="G72" s="164"/>
      <c r="H72" s="220"/>
      <c r="I72" s="9"/>
      <c r="J72" s="48"/>
      <c r="K72" s="38"/>
    </row>
    <row r="73" spans="1:13" ht="22.5" customHeight="1" x14ac:dyDescent="0.25">
      <c r="A73" s="327"/>
      <c r="B73" s="328"/>
      <c r="C73" s="334"/>
      <c r="D73" s="335"/>
      <c r="E73" s="49"/>
      <c r="F73" s="9"/>
      <c r="G73" s="164"/>
      <c r="H73" s="220"/>
      <c r="I73" s="9"/>
      <c r="J73" s="48"/>
      <c r="K73" s="38"/>
    </row>
    <row r="74" spans="1:13" ht="22.5" customHeight="1" x14ac:dyDescent="0.25">
      <c r="A74" s="327"/>
      <c r="B74" s="328"/>
      <c r="C74" s="334"/>
      <c r="D74" s="335"/>
      <c r="E74" s="49"/>
      <c r="F74" s="9"/>
      <c r="G74" s="164"/>
      <c r="H74" s="220"/>
      <c r="I74" s="9"/>
      <c r="J74" s="48"/>
      <c r="K74" s="38"/>
    </row>
    <row r="75" spans="1:13" ht="22.5" customHeight="1" x14ac:dyDescent="0.25">
      <c r="A75" s="327"/>
      <c r="B75" s="328"/>
      <c r="C75" s="334"/>
      <c r="D75" s="335"/>
      <c r="E75" s="49"/>
      <c r="F75" s="9"/>
      <c r="G75" s="164"/>
      <c r="H75" s="220"/>
      <c r="I75" s="9"/>
      <c r="J75" s="48"/>
      <c r="K75" s="38"/>
    </row>
    <row r="76" spans="1:13" ht="22.5" customHeight="1" x14ac:dyDescent="0.25">
      <c r="A76" s="327"/>
      <c r="B76" s="328"/>
      <c r="C76" s="334"/>
      <c r="D76" s="335"/>
      <c r="E76" s="49"/>
      <c r="F76" s="9"/>
      <c r="G76" s="164"/>
      <c r="H76" s="220"/>
      <c r="I76" s="9"/>
      <c r="J76" s="48"/>
      <c r="K76" s="38"/>
    </row>
    <row r="77" spans="1:13" ht="22.5" customHeight="1" x14ac:dyDescent="0.25">
      <c r="A77" s="327"/>
      <c r="B77" s="328"/>
      <c r="C77" s="334"/>
      <c r="D77" s="335"/>
      <c r="E77" s="49"/>
      <c r="F77" s="9"/>
      <c r="G77" s="164"/>
      <c r="H77" s="220"/>
      <c r="I77" s="9"/>
      <c r="J77" s="48"/>
      <c r="K77" s="38"/>
    </row>
    <row r="78" spans="1:13" ht="22.5" customHeight="1" x14ac:dyDescent="0.25">
      <c r="A78" s="327"/>
      <c r="B78" s="328"/>
      <c r="C78" s="334"/>
      <c r="D78" s="335"/>
      <c r="E78" s="49"/>
      <c r="F78" s="9"/>
      <c r="G78" s="164"/>
      <c r="H78" s="220"/>
      <c r="I78" s="9"/>
      <c r="J78" s="48"/>
      <c r="K78" s="38"/>
      <c r="M78" s="71">
        <f>SUMIF(E58:E80,"立候補準備",C58:C80)</f>
        <v>0</v>
      </c>
    </row>
    <row r="79" spans="1:13" ht="22.5" customHeight="1" x14ac:dyDescent="0.25">
      <c r="A79" s="327"/>
      <c r="B79" s="328"/>
      <c r="C79" s="334"/>
      <c r="D79" s="335"/>
      <c r="E79" s="49"/>
      <c r="F79" s="9"/>
      <c r="G79" s="164"/>
      <c r="H79" s="220"/>
      <c r="I79" s="9"/>
      <c r="J79" s="48"/>
      <c r="K79" s="38"/>
      <c r="M79" s="71">
        <f>SUMIF(E58:E80,"選 挙 運 動",C58:C80)</f>
        <v>0</v>
      </c>
    </row>
    <row r="80" spans="1:13" ht="22.5" customHeight="1" thickBot="1" x14ac:dyDescent="0.3">
      <c r="A80" s="327"/>
      <c r="B80" s="328"/>
      <c r="C80" s="338"/>
      <c r="D80" s="339"/>
      <c r="E80" s="49"/>
      <c r="F80" s="197"/>
      <c r="G80" s="205"/>
      <c r="H80" s="221"/>
      <c r="I80" s="197"/>
      <c r="J80" s="201"/>
      <c r="K80" s="202"/>
      <c r="M80" s="71">
        <f>SUM(M78:M79)</f>
        <v>0</v>
      </c>
    </row>
    <row r="81" spans="1:13" ht="18.75" customHeight="1" thickTop="1" thickBot="1" x14ac:dyDescent="0.3">
      <c r="A81" s="384" t="s">
        <v>22</v>
      </c>
      <c r="B81" s="385"/>
      <c r="C81" s="392">
        <f>SUM(C58:C80)</f>
        <v>0</v>
      </c>
      <c r="D81" s="393"/>
      <c r="E81" s="163"/>
      <c r="F81" s="163"/>
      <c r="G81" s="183"/>
      <c r="H81" s="184"/>
      <c r="I81" s="163"/>
      <c r="J81" s="193"/>
      <c r="K81" s="64"/>
      <c r="M81" s="57" t="str">
        <f>IF(M80=C81,"OK","NG")</f>
        <v>OK</v>
      </c>
    </row>
    <row r="82" spans="1:13" ht="18.75" customHeight="1" thickBot="1" x14ac:dyDescent="0.3">
      <c r="A82" s="133" t="s">
        <v>94</v>
      </c>
      <c r="B82" s="3" t="s">
        <v>164</v>
      </c>
      <c r="C82" s="4"/>
      <c r="D82" s="2"/>
      <c r="E82" s="2"/>
      <c r="F82" s="44"/>
      <c r="G82" s="4" t="s">
        <v>158</v>
      </c>
      <c r="K82" s="134" t="s">
        <v>105</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94"/>
      <c r="B85" s="395"/>
      <c r="C85" s="334"/>
      <c r="D85" s="335"/>
      <c r="E85" s="68"/>
      <c r="F85" s="35"/>
      <c r="G85" s="204"/>
      <c r="H85" s="188"/>
      <c r="I85" s="35"/>
      <c r="J85" s="200"/>
      <c r="K85" s="39"/>
      <c r="M85" s="297"/>
    </row>
    <row r="86" spans="1:13" ht="22.5" customHeight="1" x14ac:dyDescent="0.25">
      <c r="A86" s="327"/>
      <c r="B86" s="328"/>
      <c r="C86" s="334"/>
      <c r="D86" s="335"/>
      <c r="E86" s="49"/>
      <c r="F86" s="10"/>
      <c r="G86" s="164"/>
      <c r="H86" s="220"/>
      <c r="I86" s="9"/>
      <c r="J86" s="48"/>
      <c r="K86" s="38"/>
      <c r="M86" s="297"/>
    </row>
    <row r="87" spans="1:13" ht="22.5" customHeight="1" x14ac:dyDescent="0.25">
      <c r="A87" s="327"/>
      <c r="B87" s="328"/>
      <c r="C87" s="334"/>
      <c r="D87" s="335"/>
      <c r="E87" s="49"/>
      <c r="F87" s="9"/>
      <c r="G87" s="164"/>
      <c r="H87" s="220"/>
      <c r="I87" s="9"/>
      <c r="J87" s="48"/>
      <c r="K87" s="38"/>
      <c r="M87" s="297"/>
    </row>
    <row r="88" spans="1:13" ht="22.5" customHeight="1" x14ac:dyDescent="0.25">
      <c r="A88" s="327"/>
      <c r="B88" s="328"/>
      <c r="C88" s="334"/>
      <c r="D88" s="335"/>
      <c r="E88" s="49"/>
      <c r="F88" s="10"/>
      <c r="G88" s="164"/>
      <c r="H88" s="220"/>
      <c r="I88" s="9"/>
      <c r="J88" s="48"/>
      <c r="K88" s="38"/>
      <c r="M88" s="297"/>
    </row>
    <row r="89" spans="1:13" ht="22.5" customHeight="1" x14ac:dyDescent="0.25">
      <c r="A89" s="327"/>
      <c r="B89" s="328"/>
      <c r="C89" s="334"/>
      <c r="D89" s="335"/>
      <c r="E89" s="49"/>
      <c r="F89" s="187"/>
      <c r="G89" s="164"/>
      <c r="H89" s="220"/>
      <c r="I89" s="9"/>
      <c r="J89" s="48"/>
      <c r="K89" s="38"/>
      <c r="M89" s="297"/>
    </row>
    <row r="90" spans="1:13" ht="22.5" customHeight="1" x14ac:dyDescent="0.25">
      <c r="A90" s="327"/>
      <c r="B90" s="328"/>
      <c r="C90" s="334"/>
      <c r="D90" s="335"/>
      <c r="E90" s="49"/>
      <c r="F90" s="9"/>
      <c r="G90" s="164"/>
      <c r="H90" s="220"/>
      <c r="I90" s="9"/>
      <c r="J90" s="48"/>
      <c r="K90" s="38"/>
      <c r="M90" s="297"/>
    </row>
    <row r="91" spans="1:13" ht="22.5" customHeight="1" x14ac:dyDescent="0.25">
      <c r="A91" s="327"/>
      <c r="B91" s="328"/>
      <c r="C91" s="334"/>
      <c r="D91" s="335"/>
      <c r="E91" s="49"/>
      <c r="F91" s="9"/>
      <c r="G91" s="164"/>
      <c r="H91" s="220"/>
      <c r="I91" s="9"/>
      <c r="J91" s="48"/>
      <c r="K91" s="38"/>
      <c r="M91" s="297"/>
    </row>
    <row r="92" spans="1:13" ht="22.5" customHeight="1" x14ac:dyDescent="0.25">
      <c r="A92" s="327"/>
      <c r="B92" s="328"/>
      <c r="C92" s="334"/>
      <c r="D92" s="335"/>
      <c r="E92" s="49"/>
      <c r="F92" s="9"/>
      <c r="G92" s="164"/>
      <c r="H92" s="220"/>
      <c r="I92" s="9"/>
      <c r="J92" s="48"/>
      <c r="K92" s="38"/>
      <c r="M92" s="297"/>
    </row>
    <row r="93" spans="1:13" ht="22.5" customHeight="1" x14ac:dyDescent="0.25">
      <c r="A93" s="327"/>
      <c r="B93" s="328"/>
      <c r="C93" s="334"/>
      <c r="D93" s="335"/>
      <c r="E93" s="49"/>
      <c r="F93" s="9"/>
      <c r="G93" s="164"/>
      <c r="H93" s="220"/>
      <c r="I93" s="9"/>
      <c r="J93" s="48"/>
      <c r="K93" s="38"/>
      <c r="M93" s="297"/>
    </row>
    <row r="94" spans="1:13" ht="22.5" customHeight="1" x14ac:dyDescent="0.25">
      <c r="A94" s="327"/>
      <c r="B94" s="328"/>
      <c r="C94" s="334"/>
      <c r="D94" s="335"/>
      <c r="E94" s="49"/>
      <c r="F94" s="9"/>
      <c r="G94" s="164"/>
      <c r="H94" s="220"/>
      <c r="I94" s="9"/>
      <c r="J94" s="48"/>
      <c r="K94" s="38"/>
      <c r="M94" s="297"/>
    </row>
    <row r="95" spans="1:13" ht="22.5" customHeight="1" x14ac:dyDescent="0.25">
      <c r="A95" s="327"/>
      <c r="B95" s="328"/>
      <c r="C95" s="334"/>
      <c r="D95" s="335"/>
      <c r="E95" s="49"/>
      <c r="F95" s="9"/>
      <c r="G95" s="164"/>
      <c r="H95" s="220"/>
      <c r="I95" s="9"/>
      <c r="J95" s="48"/>
      <c r="K95" s="38"/>
      <c r="M95" s="297"/>
    </row>
    <row r="96" spans="1:13" ht="22.5" customHeight="1" x14ac:dyDescent="0.25">
      <c r="A96" s="327"/>
      <c r="B96" s="328"/>
      <c r="C96" s="334"/>
      <c r="D96" s="335"/>
      <c r="E96" s="49"/>
      <c r="F96" s="9"/>
      <c r="G96" s="164"/>
      <c r="H96" s="164"/>
      <c r="I96" s="10"/>
      <c r="J96" s="40"/>
      <c r="K96" s="38"/>
      <c r="M96" s="297"/>
    </row>
    <row r="97" spans="1:13" ht="22.5" customHeight="1" x14ac:dyDescent="0.25">
      <c r="A97" s="327"/>
      <c r="B97" s="328"/>
      <c r="C97" s="334"/>
      <c r="D97" s="335"/>
      <c r="E97" s="49"/>
      <c r="F97" s="10"/>
      <c r="G97" s="164"/>
      <c r="H97" s="220"/>
      <c r="I97" s="9"/>
      <c r="J97" s="48"/>
      <c r="K97" s="38"/>
    </row>
    <row r="98" spans="1:13" ht="22.5" customHeight="1" x14ac:dyDescent="0.25">
      <c r="A98" s="327"/>
      <c r="B98" s="328"/>
      <c r="C98" s="334"/>
      <c r="D98" s="335"/>
      <c r="E98" s="69"/>
      <c r="F98" s="17"/>
      <c r="G98" s="205"/>
      <c r="H98" s="205"/>
      <c r="I98" s="197"/>
      <c r="J98" s="201"/>
      <c r="K98" s="202"/>
    </row>
    <row r="99" spans="1:13" ht="22.5" customHeight="1" x14ac:dyDescent="0.25">
      <c r="A99" s="327"/>
      <c r="B99" s="328"/>
      <c r="C99" s="334"/>
      <c r="D99" s="335"/>
      <c r="E99" s="49"/>
      <c r="F99" s="9"/>
      <c r="G99" s="164"/>
      <c r="H99" s="220"/>
      <c r="I99" s="9"/>
      <c r="J99" s="48"/>
      <c r="K99" s="38"/>
    </row>
    <row r="100" spans="1:13" ht="22.5" customHeight="1" x14ac:dyDescent="0.25">
      <c r="A100" s="327"/>
      <c r="B100" s="328"/>
      <c r="C100" s="334"/>
      <c r="D100" s="335"/>
      <c r="E100" s="49"/>
      <c r="F100" s="9"/>
      <c r="G100" s="164"/>
      <c r="H100" s="220"/>
      <c r="I100" s="9"/>
      <c r="J100" s="48"/>
      <c r="K100" s="38"/>
    </row>
    <row r="101" spans="1:13" ht="22.5" customHeight="1" x14ac:dyDescent="0.25">
      <c r="A101" s="327"/>
      <c r="B101" s="328"/>
      <c r="C101" s="334"/>
      <c r="D101" s="335"/>
      <c r="E101" s="49"/>
      <c r="F101" s="9"/>
      <c r="G101" s="164"/>
      <c r="H101" s="220"/>
      <c r="I101" s="9"/>
      <c r="J101" s="48"/>
      <c r="K101" s="38"/>
    </row>
    <row r="102" spans="1:13" ht="22.5" customHeight="1" x14ac:dyDescent="0.25">
      <c r="A102" s="327"/>
      <c r="B102" s="328"/>
      <c r="C102" s="334"/>
      <c r="D102" s="335"/>
      <c r="E102" s="49"/>
      <c r="F102" s="9"/>
      <c r="G102" s="164"/>
      <c r="H102" s="220"/>
      <c r="I102" s="9"/>
      <c r="J102" s="48"/>
      <c r="K102" s="38"/>
    </row>
    <row r="103" spans="1:13" ht="22.5" customHeight="1" x14ac:dyDescent="0.25">
      <c r="A103" s="327"/>
      <c r="B103" s="328"/>
      <c r="C103" s="334"/>
      <c r="D103" s="335"/>
      <c r="E103" s="49"/>
      <c r="F103" s="9"/>
      <c r="G103" s="164"/>
      <c r="H103" s="220"/>
      <c r="I103" s="9"/>
      <c r="J103" s="48"/>
      <c r="K103" s="38"/>
    </row>
    <row r="104" spans="1:13" ht="22.5" customHeight="1" x14ac:dyDescent="0.25">
      <c r="A104" s="327"/>
      <c r="B104" s="328"/>
      <c r="C104" s="334"/>
      <c r="D104" s="335"/>
      <c r="E104" s="49"/>
      <c r="F104" s="9"/>
      <c r="G104" s="164"/>
      <c r="H104" s="220"/>
      <c r="I104" s="9"/>
      <c r="J104" s="48"/>
      <c r="K104" s="38"/>
    </row>
    <row r="105" spans="1:13" ht="22.5" customHeight="1" x14ac:dyDescent="0.25">
      <c r="A105" s="327"/>
      <c r="B105" s="328"/>
      <c r="C105" s="334"/>
      <c r="D105" s="335"/>
      <c r="E105" s="49"/>
      <c r="F105" s="9"/>
      <c r="G105" s="164"/>
      <c r="H105" s="220"/>
      <c r="I105" s="9"/>
      <c r="J105" s="48"/>
      <c r="K105" s="38"/>
      <c r="M105" s="71">
        <f>SUMIF(E85:E107,"立候補準備",C85:C107)</f>
        <v>0</v>
      </c>
    </row>
    <row r="106" spans="1:13" ht="22.5" customHeight="1" x14ac:dyDescent="0.25">
      <c r="A106" s="327"/>
      <c r="B106" s="328"/>
      <c r="C106" s="334"/>
      <c r="D106" s="335"/>
      <c r="E106" s="49"/>
      <c r="F106" s="9"/>
      <c r="G106" s="164"/>
      <c r="H106" s="220"/>
      <c r="I106" s="9"/>
      <c r="J106" s="48"/>
      <c r="K106" s="38"/>
      <c r="M106" s="71">
        <f>SUMIF(E85:E107,"選 挙 運 動",C85:C107)</f>
        <v>0</v>
      </c>
    </row>
    <row r="107" spans="1:13" ht="22.5" customHeight="1" thickBot="1" x14ac:dyDescent="0.3">
      <c r="A107" s="327"/>
      <c r="B107" s="328"/>
      <c r="C107" s="338"/>
      <c r="D107" s="339"/>
      <c r="E107" s="49"/>
      <c r="F107" s="197"/>
      <c r="G107" s="205"/>
      <c r="H107" s="221"/>
      <c r="I107" s="197"/>
      <c r="J107" s="201"/>
      <c r="K107" s="202"/>
      <c r="M107" s="71">
        <f>SUM(M105:M106)</f>
        <v>0</v>
      </c>
    </row>
    <row r="108" spans="1:13" ht="18.75" customHeight="1" thickTop="1" thickBot="1" x14ac:dyDescent="0.3">
      <c r="A108" s="384" t="s">
        <v>22</v>
      </c>
      <c r="B108" s="385"/>
      <c r="C108" s="392">
        <f>SUM(C85:C107)</f>
        <v>0</v>
      </c>
      <c r="D108" s="393"/>
      <c r="E108" s="223"/>
      <c r="F108" s="223"/>
      <c r="G108" s="224"/>
      <c r="H108" s="225"/>
      <c r="I108" s="223"/>
      <c r="J108" s="226"/>
      <c r="K108" s="227"/>
      <c r="M108" s="57" t="str">
        <f>IF(M107=C108,"OK","NG")</f>
        <v>OK</v>
      </c>
    </row>
  </sheetData>
  <mergeCells count="224">
    <mergeCell ref="A63:B63"/>
    <mergeCell ref="A64:B64"/>
    <mergeCell ref="A65:B65"/>
    <mergeCell ref="A66:B66"/>
    <mergeCell ref="C49:D49"/>
    <mergeCell ref="A81:B81"/>
    <mergeCell ref="A75:B75"/>
    <mergeCell ref="A76:B76"/>
    <mergeCell ref="A77:B77"/>
    <mergeCell ref="A78:B78"/>
    <mergeCell ref="A79:B79"/>
    <mergeCell ref="A67:B67"/>
    <mergeCell ref="A68:B68"/>
    <mergeCell ref="A69:B69"/>
    <mergeCell ref="A70:B70"/>
    <mergeCell ref="A71:B71"/>
    <mergeCell ref="A72:B72"/>
    <mergeCell ref="A73:B73"/>
    <mergeCell ref="A74:B74"/>
    <mergeCell ref="A80:B80"/>
    <mergeCell ref="A49:B49"/>
    <mergeCell ref="A50:B50"/>
    <mergeCell ref="A51:B51"/>
    <mergeCell ref="A52:B52"/>
    <mergeCell ref="F56:F57"/>
    <mergeCell ref="G56:I56"/>
    <mergeCell ref="J56:J57"/>
    <mergeCell ref="K56:K57"/>
    <mergeCell ref="A58:B58"/>
    <mergeCell ref="A59:B59"/>
    <mergeCell ref="A60:B60"/>
    <mergeCell ref="A61:B61"/>
    <mergeCell ref="A62:B62"/>
    <mergeCell ref="A53:B53"/>
    <mergeCell ref="A54:B54"/>
    <mergeCell ref="A56:B57"/>
    <mergeCell ref="C56:D57"/>
    <mergeCell ref="E56:E57"/>
    <mergeCell ref="A40:B40"/>
    <mergeCell ref="A41:B41"/>
    <mergeCell ref="A42:B42"/>
    <mergeCell ref="A43:B43"/>
    <mergeCell ref="A44:B44"/>
    <mergeCell ref="A45:B45"/>
    <mergeCell ref="A46:B46"/>
    <mergeCell ref="A47:B47"/>
    <mergeCell ref="A48:B48"/>
    <mergeCell ref="C40:D40"/>
    <mergeCell ref="C41:D41"/>
    <mergeCell ref="C42:D42"/>
    <mergeCell ref="C43:D43"/>
    <mergeCell ref="C44:D44"/>
    <mergeCell ref="C45:D45"/>
    <mergeCell ref="C46:D46"/>
    <mergeCell ref="C47:D47"/>
    <mergeCell ref="C48:D48"/>
    <mergeCell ref="C50:D50"/>
    <mergeCell ref="A33:B33"/>
    <mergeCell ref="A34:B34"/>
    <mergeCell ref="A35:B35"/>
    <mergeCell ref="A36:B36"/>
    <mergeCell ref="A37:B37"/>
    <mergeCell ref="A38:B38"/>
    <mergeCell ref="A39:B39"/>
    <mergeCell ref="C34:D34"/>
    <mergeCell ref="C35:D35"/>
    <mergeCell ref="C36:D36"/>
    <mergeCell ref="C37:D37"/>
    <mergeCell ref="C38:D38"/>
    <mergeCell ref="C39:D39"/>
    <mergeCell ref="A29:B30"/>
    <mergeCell ref="C29:D30"/>
    <mergeCell ref="E29:E30"/>
    <mergeCell ref="F29:F30"/>
    <mergeCell ref="G29:I29"/>
    <mergeCell ref="J29:J30"/>
    <mergeCell ref="K29:K30"/>
    <mergeCell ref="A31:B31"/>
    <mergeCell ref="A32:B32"/>
    <mergeCell ref="A15:B15"/>
    <mergeCell ref="A26:B26"/>
    <mergeCell ref="A27:B27"/>
    <mergeCell ref="A12:B12"/>
    <mergeCell ref="A13:B13"/>
    <mergeCell ref="A14:B14"/>
    <mergeCell ref="A20:B20"/>
    <mergeCell ref="A21:B21"/>
    <mergeCell ref="A22:B22"/>
    <mergeCell ref="A23:B23"/>
    <mergeCell ref="A24:B24"/>
    <mergeCell ref="A25:B25"/>
    <mergeCell ref="A17:B17"/>
    <mergeCell ref="A18:B18"/>
    <mergeCell ref="A19:B19"/>
    <mergeCell ref="A16:B16"/>
    <mergeCell ref="A8:B8"/>
    <mergeCell ref="A9:B9"/>
    <mergeCell ref="A10:B10"/>
    <mergeCell ref="A11:B11"/>
    <mergeCell ref="C5:D5"/>
    <mergeCell ref="C4:D4"/>
    <mergeCell ref="C6:D6"/>
    <mergeCell ref="C7:D7"/>
    <mergeCell ref="C8:D8"/>
    <mergeCell ref="C9:D9"/>
    <mergeCell ref="C10:D10"/>
    <mergeCell ref="C11:D11"/>
    <mergeCell ref="K2:K3"/>
    <mergeCell ref="A4:B4"/>
    <mergeCell ref="A5:B5"/>
    <mergeCell ref="A6:B6"/>
    <mergeCell ref="A7:B7"/>
    <mergeCell ref="A2:B3"/>
    <mergeCell ref="C2:D3"/>
    <mergeCell ref="E2:E3"/>
    <mergeCell ref="F2:F3"/>
    <mergeCell ref="G2:I2"/>
    <mergeCell ref="J2:J3"/>
    <mergeCell ref="G83:I83"/>
    <mergeCell ref="J83:J84"/>
    <mergeCell ref="K83:K84"/>
    <mergeCell ref="A85:B85"/>
    <mergeCell ref="A86:B86"/>
    <mergeCell ref="A87:B87"/>
    <mergeCell ref="A88:B88"/>
    <mergeCell ref="A89:B89"/>
    <mergeCell ref="A90:B90"/>
    <mergeCell ref="C85:D85"/>
    <mergeCell ref="C86:D86"/>
    <mergeCell ref="C87:D87"/>
    <mergeCell ref="A93:B93"/>
    <mergeCell ref="A94:B94"/>
    <mergeCell ref="A95:B95"/>
    <mergeCell ref="A96:B96"/>
    <mergeCell ref="A97:B97"/>
    <mergeCell ref="A83:B84"/>
    <mergeCell ref="C83:D84"/>
    <mergeCell ref="E83:E84"/>
    <mergeCell ref="F83:F84"/>
    <mergeCell ref="A91:B91"/>
    <mergeCell ref="A92:B92"/>
    <mergeCell ref="C94:D94"/>
    <mergeCell ref="C95:D95"/>
    <mergeCell ref="C96:D96"/>
    <mergeCell ref="A108:B108"/>
    <mergeCell ref="A103:B103"/>
    <mergeCell ref="A104:B104"/>
    <mergeCell ref="A105:B105"/>
    <mergeCell ref="A106:B106"/>
    <mergeCell ref="A107:B107"/>
    <mergeCell ref="A98:B98"/>
    <mergeCell ref="A99:B99"/>
    <mergeCell ref="A100:B100"/>
    <mergeCell ref="A101:B101"/>
    <mergeCell ref="A102:B102"/>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32:D32"/>
    <mergeCell ref="C31:D31"/>
    <mergeCell ref="C33:D33"/>
    <mergeCell ref="C51:D51"/>
    <mergeCell ref="C52:D52"/>
    <mergeCell ref="C53:D53"/>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93:D93"/>
    <mergeCell ref="C72:D72"/>
    <mergeCell ref="C73:D73"/>
    <mergeCell ref="C74:D74"/>
    <mergeCell ref="C75:D75"/>
    <mergeCell ref="C76:D76"/>
    <mergeCell ref="C77:D77"/>
    <mergeCell ref="C78:D78"/>
    <mergeCell ref="C79:D79"/>
    <mergeCell ref="C80:D80"/>
    <mergeCell ref="C106:D106"/>
    <mergeCell ref="C107:D107"/>
    <mergeCell ref="C27:D27"/>
    <mergeCell ref="C54:D54"/>
    <mergeCell ref="C81:D81"/>
    <mergeCell ref="C108:D108"/>
    <mergeCell ref="M1:M15"/>
    <mergeCell ref="M28:M42"/>
    <mergeCell ref="M55:M69"/>
    <mergeCell ref="M82:M96"/>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s>
  <phoneticPr fontId="2"/>
  <dataValidations count="1">
    <dataValidation type="list" allowBlank="1" showInputMessage="1" showErrorMessage="1" sqref="E4:E26 E85:E107 E58:E80 E31:E53" xr:uid="{00000000-0002-0000-07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060"/>
  </sheetPr>
  <dimension ref="A1:N108"/>
  <sheetViews>
    <sheetView view="pageBreakPreview" zoomScale="85" zoomScaleNormal="100" zoomScaleSheetLayoutView="85" workbookViewId="0">
      <pane ySplit="3" topLeftCell="A7" activePane="bottomLeft" state="frozen"/>
      <selection activeCell="I14" sqref="I14"/>
      <selection pane="bottomLeft" activeCell="I14" sqref="I14"/>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94</v>
      </c>
      <c r="B1" s="3" t="s">
        <v>165</v>
      </c>
      <c r="C1" s="4"/>
      <c r="D1" s="2"/>
      <c r="E1" s="2"/>
      <c r="F1" s="44"/>
      <c r="G1" s="4" t="s">
        <v>155</v>
      </c>
      <c r="K1" s="134" t="s">
        <v>107</v>
      </c>
      <c r="M1" s="297" t="s">
        <v>48</v>
      </c>
    </row>
    <row r="2" spans="1:13" ht="15" customHeight="1" x14ac:dyDescent="0.25">
      <c r="A2" s="340" t="s">
        <v>0</v>
      </c>
      <c r="B2" s="341"/>
      <c r="C2" s="344" t="s">
        <v>100</v>
      </c>
      <c r="D2" s="341"/>
      <c r="E2" s="341" t="s">
        <v>10</v>
      </c>
      <c r="F2" s="386" t="s">
        <v>3</v>
      </c>
      <c r="G2" s="341" t="s">
        <v>11</v>
      </c>
      <c r="H2" s="341"/>
      <c r="I2" s="341"/>
      <c r="J2" s="388" t="s">
        <v>230</v>
      </c>
      <c r="K2" s="347" t="s">
        <v>9</v>
      </c>
      <c r="M2" s="297"/>
    </row>
    <row r="3" spans="1:13" ht="15" customHeight="1" x14ac:dyDescent="0.25">
      <c r="A3" s="342"/>
      <c r="B3" s="343"/>
      <c r="C3" s="343"/>
      <c r="D3" s="343"/>
      <c r="E3" s="343"/>
      <c r="F3" s="387"/>
      <c r="G3" s="32" t="s">
        <v>43</v>
      </c>
      <c r="H3" s="32" t="s">
        <v>1</v>
      </c>
      <c r="I3" s="31" t="s">
        <v>44</v>
      </c>
      <c r="J3" s="389"/>
      <c r="K3" s="348"/>
      <c r="M3" s="297"/>
    </row>
    <row r="4" spans="1:13" ht="22.5" customHeight="1" x14ac:dyDescent="0.25">
      <c r="A4" s="327"/>
      <c r="B4" s="328"/>
      <c r="C4" s="334"/>
      <c r="D4" s="335"/>
      <c r="E4" s="49"/>
      <c r="F4" s="9"/>
      <c r="G4" s="164"/>
      <c r="H4" s="220"/>
      <c r="I4" s="9"/>
      <c r="J4" s="48"/>
      <c r="K4" s="38"/>
      <c r="M4" s="297"/>
    </row>
    <row r="5" spans="1:13" ht="22.5" customHeight="1" x14ac:dyDescent="0.25">
      <c r="A5" s="327"/>
      <c r="B5" s="328"/>
      <c r="C5" s="334"/>
      <c r="D5" s="335"/>
      <c r="E5" s="49"/>
      <c r="F5" s="10"/>
      <c r="G5" s="164"/>
      <c r="H5" s="220"/>
      <c r="I5" s="9"/>
      <c r="J5" s="48"/>
      <c r="K5" s="38"/>
      <c r="M5" s="297"/>
    </row>
    <row r="6" spans="1:13" ht="22.5" customHeight="1" x14ac:dyDescent="0.25">
      <c r="A6" s="327"/>
      <c r="B6" s="328"/>
      <c r="C6" s="334"/>
      <c r="D6" s="335"/>
      <c r="E6" s="49"/>
      <c r="F6" s="187"/>
      <c r="G6" s="164"/>
      <c r="H6" s="220"/>
      <c r="I6" s="9"/>
      <c r="J6" s="48"/>
      <c r="K6" s="38"/>
      <c r="M6" s="297"/>
    </row>
    <row r="7" spans="1:13" ht="22.5" customHeight="1" x14ac:dyDescent="0.25">
      <c r="A7" s="327"/>
      <c r="B7" s="328"/>
      <c r="C7" s="334"/>
      <c r="D7" s="335"/>
      <c r="E7" s="49"/>
      <c r="F7" s="9"/>
      <c r="G7" s="164"/>
      <c r="H7" s="220"/>
      <c r="I7" s="9"/>
      <c r="J7" s="48"/>
      <c r="K7" s="38"/>
      <c r="M7" s="297"/>
    </row>
    <row r="8" spans="1:13" ht="22.5" customHeight="1" x14ac:dyDescent="0.25">
      <c r="A8" s="327"/>
      <c r="B8" s="328"/>
      <c r="C8" s="334"/>
      <c r="D8" s="335"/>
      <c r="E8" s="49"/>
      <c r="F8" s="9"/>
      <c r="G8" s="164"/>
      <c r="H8" s="220"/>
      <c r="I8" s="9"/>
      <c r="J8" s="48"/>
      <c r="K8" s="38"/>
      <c r="M8" s="297"/>
    </row>
    <row r="9" spans="1:13" ht="22.5" customHeight="1" x14ac:dyDescent="0.25">
      <c r="A9" s="327"/>
      <c r="B9" s="328"/>
      <c r="C9" s="334"/>
      <c r="D9" s="335"/>
      <c r="E9" s="49"/>
      <c r="F9" s="9"/>
      <c r="G9" s="164"/>
      <c r="H9" s="220"/>
      <c r="I9" s="9"/>
      <c r="J9" s="48"/>
      <c r="K9" s="38"/>
      <c r="M9" s="297"/>
    </row>
    <row r="10" spans="1:13" ht="22.5" customHeight="1" x14ac:dyDescent="0.25">
      <c r="A10" s="327"/>
      <c r="B10" s="328"/>
      <c r="C10" s="334"/>
      <c r="D10" s="335"/>
      <c r="E10" s="49"/>
      <c r="F10" s="9"/>
      <c r="G10" s="164"/>
      <c r="H10" s="164"/>
      <c r="I10" s="10"/>
      <c r="J10" s="40"/>
      <c r="K10" s="38"/>
      <c r="M10" s="297"/>
    </row>
    <row r="11" spans="1:13" ht="22.5" customHeight="1" x14ac:dyDescent="0.25">
      <c r="A11" s="327"/>
      <c r="B11" s="328"/>
      <c r="C11" s="334"/>
      <c r="D11" s="335"/>
      <c r="E11" s="49"/>
      <c r="F11" s="10"/>
      <c r="G11" s="164"/>
      <c r="H11" s="220"/>
      <c r="I11" s="9"/>
      <c r="J11" s="48"/>
      <c r="K11" s="38"/>
      <c r="M11" s="297"/>
    </row>
    <row r="12" spans="1:13" ht="22.5" customHeight="1" x14ac:dyDescent="0.25">
      <c r="A12" s="327"/>
      <c r="B12" s="328"/>
      <c r="C12" s="334"/>
      <c r="D12" s="335"/>
      <c r="E12" s="49"/>
      <c r="F12" s="9"/>
      <c r="G12" s="164"/>
      <c r="H12" s="220"/>
      <c r="I12" s="9"/>
      <c r="J12" s="48"/>
      <c r="K12" s="38"/>
      <c r="M12" s="297"/>
    </row>
    <row r="13" spans="1:13" ht="22.5" customHeight="1" x14ac:dyDescent="0.25">
      <c r="A13" s="327"/>
      <c r="B13" s="328"/>
      <c r="C13" s="334"/>
      <c r="D13" s="335"/>
      <c r="E13" s="49"/>
      <c r="F13" s="9"/>
      <c r="G13" s="164"/>
      <c r="H13" s="220"/>
      <c r="I13" s="9"/>
      <c r="J13" s="48"/>
      <c r="K13" s="38"/>
      <c r="M13" s="297"/>
    </row>
    <row r="14" spans="1:13" ht="22.5" customHeight="1" x14ac:dyDescent="0.25">
      <c r="A14" s="327"/>
      <c r="B14" s="328"/>
      <c r="C14" s="334"/>
      <c r="D14" s="335"/>
      <c r="E14" s="49"/>
      <c r="F14" s="9"/>
      <c r="G14" s="164"/>
      <c r="H14" s="220"/>
      <c r="I14" s="9"/>
      <c r="J14" s="48"/>
      <c r="K14" s="38"/>
      <c r="M14" s="297"/>
    </row>
    <row r="15" spans="1:13" ht="22.5" customHeight="1" x14ac:dyDescent="0.25">
      <c r="A15" s="327"/>
      <c r="B15" s="328"/>
      <c r="C15" s="334"/>
      <c r="D15" s="335"/>
      <c r="E15" s="49"/>
      <c r="F15" s="9"/>
      <c r="G15" s="164"/>
      <c r="H15" s="220"/>
      <c r="I15" s="9"/>
      <c r="J15" s="48"/>
      <c r="K15" s="38"/>
      <c r="M15" s="297"/>
    </row>
    <row r="16" spans="1:13" ht="22.5" customHeight="1" x14ac:dyDescent="0.25">
      <c r="A16" s="327"/>
      <c r="B16" s="328"/>
      <c r="C16" s="334"/>
      <c r="D16" s="335"/>
      <c r="E16" s="49"/>
      <c r="F16" s="9"/>
      <c r="G16" s="164"/>
      <c r="H16" s="220"/>
      <c r="I16" s="9"/>
      <c r="J16" s="48"/>
      <c r="K16" s="38"/>
    </row>
    <row r="17" spans="1:14" ht="22.5" customHeight="1" x14ac:dyDescent="0.25">
      <c r="A17" s="327"/>
      <c r="B17" s="328"/>
      <c r="C17" s="334"/>
      <c r="D17" s="335"/>
      <c r="E17" s="49"/>
      <c r="F17" s="9"/>
      <c r="G17" s="164"/>
      <c r="H17" s="220"/>
      <c r="I17" s="9"/>
      <c r="J17" s="48"/>
      <c r="K17" s="38"/>
    </row>
    <row r="18" spans="1:14" ht="22.5" customHeight="1" x14ac:dyDescent="0.25">
      <c r="A18" s="327"/>
      <c r="B18" s="328"/>
      <c r="C18" s="334"/>
      <c r="D18" s="335"/>
      <c r="E18" s="49"/>
      <c r="F18" s="9"/>
      <c r="G18" s="164"/>
      <c r="H18" s="220"/>
      <c r="I18" s="9"/>
      <c r="J18" s="48"/>
      <c r="K18" s="38"/>
    </row>
    <row r="19" spans="1:14" ht="22.5" customHeight="1" x14ac:dyDescent="0.25">
      <c r="A19" s="327"/>
      <c r="B19" s="328"/>
      <c r="C19" s="334"/>
      <c r="D19" s="335"/>
      <c r="E19" s="49"/>
      <c r="F19" s="9"/>
      <c r="G19" s="164"/>
      <c r="H19" s="220"/>
      <c r="I19" s="9"/>
      <c r="J19" s="48"/>
      <c r="K19" s="38"/>
    </row>
    <row r="20" spans="1:14" ht="22.5" customHeight="1" x14ac:dyDescent="0.25">
      <c r="A20" s="327"/>
      <c r="B20" s="328"/>
      <c r="C20" s="334"/>
      <c r="D20" s="335"/>
      <c r="E20" s="49"/>
      <c r="F20" s="9"/>
      <c r="G20" s="164"/>
      <c r="H20" s="220"/>
      <c r="I20" s="9"/>
      <c r="J20" s="48"/>
      <c r="K20" s="38"/>
    </row>
    <row r="21" spans="1:14" ht="22.5" customHeight="1" x14ac:dyDescent="0.25">
      <c r="A21" s="327"/>
      <c r="B21" s="328"/>
      <c r="C21" s="334"/>
      <c r="D21" s="335"/>
      <c r="E21" s="49"/>
      <c r="F21" s="9"/>
      <c r="G21" s="164"/>
      <c r="H21" s="220"/>
      <c r="I21" s="9"/>
      <c r="J21" s="48"/>
      <c r="K21" s="38"/>
    </row>
    <row r="22" spans="1:14" ht="22.5" customHeight="1" x14ac:dyDescent="0.25">
      <c r="A22" s="327"/>
      <c r="B22" s="328"/>
      <c r="C22" s="334"/>
      <c r="D22" s="335"/>
      <c r="E22" s="49"/>
      <c r="F22" s="9"/>
      <c r="G22" s="164"/>
      <c r="H22" s="220"/>
      <c r="I22" s="9"/>
      <c r="J22" s="48"/>
      <c r="K22" s="38"/>
    </row>
    <row r="23" spans="1:14" ht="22.5" customHeight="1" x14ac:dyDescent="0.25">
      <c r="A23" s="327"/>
      <c r="B23" s="328"/>
      <c r="C23" s="334"/>
      <c r="D23" s="335"/>
      <c r="E23" s="49"/>
      <c r="F23" s="9"/>
      <c r="G23" s="164"/>
      <c r="H23" s="220"/>
      <c r="I23" s="9"/>
      <c r="J23" s="48"/>
      <c r="K23" s="38"/>
    </row>
    <row r="24" spans="1:14" ht="22.5" customHeight="1" x14ac:dyDescent="0.25">
      <c r="A24" s="327"/>
      <c r="B24" s="328"/>
      <c r="C24" s="334"/>
      <c r="D24" s="335"/>
      <c r="E24" s="49"/>
      <c r="F24" s="9"/>
      <c r="G24" s="164"/>
      <c r="H24" s="220"/>
      <c r="I24" s="9"/>
      <c r="J24" s="48"/>
      <c r="K24" s="38"/>
      <c r="M24" s="71">
        <f>SUMIF(E4:E26,"立候補準備",C4:C26)</f>
        <v>0</v>
      </c>
      <c r="N24" s="63" t="s">
        <v>21</v>
      </c>
    </row>
    <row r="25" spans="1:14" ht="22.5" customHeight="1" x14ac:dyDescent="0.25">
      <c r="A25" s="327"/>
      <c r="B25" s="328"/>
      <c r="C25" s="334"/>
      <c r="D25" s="335"/>
      <c r="E25" s="49"/>
      <c r="F25" s="9"/>
      <c r="G25" s="164"/>
      <c r="H25" s="220"/>
      <c r="I25" s="9"/>
      <c r="J25" s="48"/>
      <c r="K25" s="38"/>
      <c r="M25" s="71">
        <f>SUMIF(E4:E26,"選 挙 運 動",C4:C26)</f>
        <v>0</v>
      </c>
      <c r="N25" s="63" t="s">
        <v>54</v>
      </c>
    </row>
    <row r="26" spans="1:14" ht="22.5" customHeight="1" thickBot="1" x14ac:dyDescent="0.3">
      <c r="A26" s="327"/>
      <c r="B26" s="328"/>
      <c r="C26" s="338"/>
      <c r="D26" s="339"/>
      <c r="E26" s="49"/>
      <c r="F26" s="197"/>
      <c r="G26" s="205"/>
      <c r="H26" s="221"/>
      <c r="I26" s="197"/>
      <c r="J26" s="201"/>
      <c r="K26" s="202"/>
      <c r="M26" s="71">
        <f>SUM(M24:M25)</f>
        <v>0</v>
      </c>
    </row>
    <row r="27" spans="1:14" ht="18.75" customHeight="1" thickTop="1" thickBot="1" x14ac:dyDescent="0.3">
      <c r="A27" s="384" t="s">
        <v>22</v>
      </c>
      <c r="B27" s="385"/>
      <c r="C27" s="392">
        <f>SUM(C4:C26)</f>
        <v>0</v>
      </c>
      <c r="D27" s="393"/>
      <c r="E27" s="163"/>
      <c r="F27" s="163"/>
      <c r="G27" s="183"/>
      <c r="H27" s="184"/>
      <c r="I27" s="163"/>
      <c r="J27" s="193"/>
      <c r="K27" s="64"/>
      <c r="M27" s="57" t="str">
        <f>IF(M26=C27,"OK","NG")</f>
        <v>OK</v>
      </c>
    </row>
    <row r="28" spans="1:14" ht="18.75" customHeight="1" thickBot="1" x14ac:dyDescent="0.3">
      <c r="A28" s="133" t="s">
        <v>94</v>
      </c>
      <c r="B28" s="3" t="s">
        <v>165</v>
      </c>
      <c r="C28" s="4"/>
      <c r="D28" s="2"/>
      <c r="E28" s="2"/>
      <c r="F28" s="44"/>
      <c r="G28" s="4" t="s">
        <v>156</v>
      </c>
      <c r="K28" s="134" t="s">
        <v>107</v>
      </c>
      <c r="M28" s="297" t="s">
        <v>49</v>
      </c>
    </row>
    <row r="29" spans="1:14" ht="15" customHeight="1" x14ac:dyDescent="0.25">
      <c r="A29" s="340" t="s">
        <v>0</v>
      </c>
      <c r="B29" s="341"/>
      <c r="C29" s="344" t="s">
        <v>100</v>
      </c>
      <c r="D29" s="341"/>
      <c r="E29" s="341" t="s">
        <v>10</v>
      </c>
      <c r="F29" s="386" t="s">
        <v>3</v>
      </c>
      <c r="G29" s="341" t="s">
        <v>11</v>
      </c>
      <c r="H29" s="341"/>
      <c r="I29" s="341"/>
      <c r="J29" s="388" t="s">
        <v>230</v>
      </c>
      <c r="K29" s="347" t="s">
        <v>9</v>
      </c>
      <c r="M29" s="297"/>
    </row>
    <row r="30" spans="1:14" ht="15" customHeight="1" x14ac:dyDescent="0.25">
      <c r="A30" s="342"/>
      <c r="B30" s="343"/>
      <c r="C30" s="343"/>
      <c r="D30" s="343"/>
      <c r="E30" s="343"/>
      <c r="F30" s="387"/>
      <c r="G30" s="32" t="s">
        <v>43</v>
      </c>
      <c r="H30" s="32" t="s">
        <v>1</v>
      </c>
      <c r="I30" s="31" t="s">
        <v>44</v>
      </c>
      <c r="J30" s="389"/>
      <c r="K30" s="348"/>
      <c r="M30" s="297"/>
    </row>
    <row r="31" spans="1:14" ht="22.5" customHeight="1" x14ac:dyDescent="0.25">
      <c r="A31" s="327"/>
      <c r="B31" s="328"/>
      <c r="C31" s="334"/>
      <c r="D31" s="335"/>
      <c r="E31" s="49"/>
      <c r="F31" s="9"/>
      <c r="G31" s="164"/>
      <c r="H31" s="220"/>
      <c r="I31" s="9"/>
      <c r="J31" s="48"/>
      <c r="K31" s="38"/>
      <c r="M31" s="297"/>
    </row>
    <row r="32" spans="1:14" ht="22.5" customHeight="1" x14ac:dyDescent="0.25">
      <c r="A32" s="327"/>
      <c r="B32" s="328"/>
      <c r="C32" s="334"/>
      <c r="D32" s="335"/>
      <c r="E32" s="49"/>
      <c r="F32" s="10"/>
      <c r="G32" s="164"/>
      <c r="H32" s="220"/>
      <c r="I32" s="9"/>
      <c r="J32" s="48"/>
      <c r="K32" s="38"/>
      <c r="M32" s="297"/>
    </row>
    <row r="33" spans="1:13" ht="22.5" customHeight="1" x14ac:dyDescent="0.25">
      <c r="A33" s="327"/>
      <c r="B33" s="328"/>
      <c r="C33" s="334"/>
      <c r="D33" s="335"/>
      <c r="E33" s="49"/>
      <c r="F33" s="187"/>
      <c r="G33" s="164"/>
      <c r="H33" s="220"/>
      <c r="I33" s="9"/>
      <c r="J33" s="48"/>
      <c r="K33" s="38"/>
      <c r="M33" s="297"/>
    </row>
    <row r="34" spans="1:13" ht="22.5" customHeight="1" x14ac:dyDescent="0.25">
      <c r="A34" s="327"/>
      <c r="B34" s="328"/>
      <c r="C34" s="334"/>
      <c r="D34" s="335"/>
      <c r="E34" s="49"/>
      <c r="F34" s="9"/>
      <c r="G34" s="164"/>
      <c r="H34" s="220"/>
      <c r="I34" s="9"/>
      <c r="J34" s="48"/>
      <c r="K34" s="38"/>
      <c r="M34" s="297"/>
    </row>
    <row r="35" spans="1:13" ht="22.5" customHeight="1" x14ac:dyDescent="0.25">
      <c r="A35" s="327"/>
      <c r="B35" s="328"/>
      <c r="C35" s="334"/>
      <c r="D35" s="335"/>
      <c r="E35" s="49"/>
      <c r="F35" s="9"/>
      <c r="G35" s="164"/>
      <c r="H35" s="220"/>
      <c r="I35" s="9"/>
      <c r="J35" s="48"/>
      <c r="K35" s="38"/>
      <c r="M35" s="297"/>
    </row>
    <row r="36" spans="1:13" ht="22.5" customHeight="1" x14ac:dyDescent="0.25">
      <c r="A36" s="327"/>
      <c r="B36" s="328"/>
      <c r="C36" s="334"/>
      <c r="D36" s="335"/>
      <c r="E36" s="49"/>
      <c r="F36" s="9"/>
      <c r="G36" s="164"/>
      <c r="H36" s="220"/>
      <c r="I36" s="9"/>
      <c r="J36" s="48"/>
      <c r="K36" s="38"/>
      <c r="M36" s="297"/>
    </row>
    <row r="37" spans="1:13" ht="22.5" customHeight="1" x14ac:dyDescent="0.25">
      <c r="A37" s="327"/>
      <c r="B37" s="328"/>
      <c r="C37" s="334"/>
      <c r="D37" s="335"/>
      <c r="E37" s="49"/>
      <c r="F37" s="9"/>
      <c r="G37" s="164"/>
      <c r="H37" s="164"/>
      <c r="I37" s="10"/>
      <c r="J37" s="40"/>
      <c r="K37" s="38"/>
      <c r="M37" s="297"/>
    </row>
    <row r="38" spans="1:13" ht="22.5" customHeight="1" x14ac:dyDescent="0.25">
      <c r="A38" s="327"/>
      <c r="B38" s="328"/>
      <c r="C38" s="334"/>
      <c r="D38" s="335"/>
      <c r="E38" s="49"/>
      <c r="F38" s="10"/>
      <c r="G38" s="164"/>
      <c r="H38" s="220"/>
      <c r="I38" s="9"/>
      <c r="J38" s="48"/>
      <c r="K38" s="38"/>
      <c r="M38" s="297"/>
    </row>
    <row r="39" spans="1:13" ht="22.5" customHeight="1" x14ac:dyDescent="0.25">
      <c r="A39" s="327"/>
      <c r="B39" s="328"/>
      <c r="C39" s="334"/>
      <c r="D39" s="335"/>
      <c r="E39" s="49"/>
      <c r="F39" s="9"/>
      <c r="G39" s="164"/>
      <c r="H39" s="220"/>
      <c r="I39" s="9"/>
      <c r="J39" s="48"/>
      <c r="K39" s="38"/>
      <c r="M39" s="297"/>
    </row>
    <row r="40" spans="1:13" ht="22.5" customHeight="1" x14ac:dyDescent="0.25">
      <c r="A40" s="327"/>
      <c r="B40" s="328"/>
      <c r="C40" s="334"/>
      <c r="D40" s="335"/>
      <c r="E40" s="49"/>
      <c r="F40" s="9"/>
      <c r="G40" s="164"/>
      <c r="H40" s="220"/>
      <c r="I40" s="9"/>
      <c r="J40" s="48"/>
      <c r="K40" s="38"/>
      <c r="M40" s="297"/>
    </row>
    <row r="41" spans="1:13" ht="22.5" customHeight="1" x14ac:dyDescent="0.25">
      <c r="A41" s="327"/>
      <c r="B41" s="328"/>
      <c r="C41" s="334"/>
      <c r="D41" s="335"/>
      <c r="E41" s="49"/>
      <c r="F41" s="9"/>
      <c r="G41" s="164"/>
      <c r="H41" s="220"/>
      <c r="I41" s="9"/>
      <c r="J41" s="48"/>
      <c r="K41" s="38"/>
      <c r="M41" s="297"/>
    </row>
    <row r="42" spans="1:13" ht="22.5" customHeight="1" x14ac:dyDescent="0.25">
      <c r="A42" s="327"/>
      <c r="B42" s="328"/>
      <c r="C42" s="334"/>
      <c r="D42" s="335"/>
      <c r="E42" s="49"/>
      <c r="F42" s="9"/>
      <c r="G42" s="164"/>
      <c r="H42" s="220"/>
      <c r="I42" s="9"/>
      <c r="J42" s="48"/>
      <c r="K42" s="38"/>
      <c r="M42" s="297"/>
    </row>
    <row r="43" spans="1:13" ht="22.5" customHeight="1" x14ac:dyDescent="0.25">
      <c r="A43" s="327"/>
      <c r="B43" s="328"/>
      <c r="C43" s="334"/>
      <c r="D43" s="335"/>
      <c r="E43" s="49"/>
      <c r="F43" s="9"/>
      <c r="G43" s="164"/>
      <c r="H43" s="220"/>
      <c r="I43" s="9"/>
      <c r="J43" s="48"/>
      <c r="K43" s="38"/>
    </row>
    <row r="44" spans="1:13" ht="22.5" customHeight="1" x14ac:dyDescent="0.25">
      <c r="A44" s="327"/>
      <c r="B44" s="328"/>
      <c r="C44" s="334"/>
      <c r="D44" s="335"/>
      <c r="E44" s="49"/>
      <c r="F44" s="9"/>
      <c r="G44" s="164"/>
      <c r="H44" s="220"/>
      <c r="I44" s="9"/>
      <c r="J44" s="48"/>
      <c r="K44" s="38"/>
    </row>
    <row r="45" spans="1:13" ht="22.5" customHeight="1" x14ac:dyDescent="0.25">
      <c r="A45" s="327"/>
      <c r="B45" s="328"/>
      <c r="C45" s="334"/>
      <c r="D45" s="335"/>
      <c r="E45" s="49"/>
      <c r="F45" s="9"/>
      <c r="G45" s="164"/>
      <c r="H45" s="220"/>
      <c r="I45" s="9"/>
      <c r="J45" s="48"/>
      <c r="K45" s="38"/>
    </row>
    <row r="46" spans="1:13" ht="22.5" customHeight="1" x14ac:dyDescent="0.25">
      <c r="A46" s="327"/>
      <c r="B46" s="328"/>
      <c r="C46" s="334"/>
      <c r="D46" s="335"/>
      <c r="E46" s="49"/>
      <c r="F46" s="9"/>
      <c r="G46" s="164"/>
      <c r="H46" s="220"/>
      <c r="I46" s="9"/>
      <c r="J46" s="48"/>
      <c r="K46" s="38"/>
    </row>
    <row r="47" spans="1:13" ht="22.5" customHeight="1" x14ac:dyDescent="0.25">
      <c r="A47" s="327"/>
      <c r="B47" s="328"/>
      <c r="C47" s="334"/>
      <c r="D47" s="335"/>
      <c r="E47" s="49"/>
      <c r="F47" s="9"/>
      <c r="G47" s="164"/>
      <c r="H47" s="220"/>
      <c r="I47" s="9"/>
      <c r="J47" s="48"/>
      <c r="K47" s="38"/>
    </row>
    <row r="48" spans="1:13" ht="22.5" customHeight="1" x14ac:dyDescent="0.25">
      <c r="A48" s="327"/>
      <c r="B48" s="328"/>
      <c r="C48" s="334"/>
      <c r="D48" s="335"/>
      <c r="E48" s="49"/>
      <c r="F48" s="9"/>
      <c r="G48" s="164"/>
      <c r="H48" s="220"/>
      <c r="I48" s="9"/>
      <c r="J48" s="48"/>
      <c r="K48" s="38"/>
    </row>
    <row r="49" spans="1:13" ht="22.5" customHeight="1" x14ac:dyDescent="0.25">
      <c r="A49" s="327"/>
      <c r="B49" s="328"/>
      <c r="C49" s="334"/>
      <c r="D49" s="335"/>
      <c r="E49" s="49"/>
      <c r="F49" s="9"/>
      <c r="G49" s="164"/>
      <c r="H49" s="220"/>
      <c r="I49" s="9"/>
      <c r="J49" s="48"/>
      <c r="K49" s="38"/>
    </row>
    <row r="50" spans="1:13" ht="22.5" customHeight="1" x14ac:dyDescent="0.25">
      <c r="A50" s="327"/>
      <c r="B50" s="328"/>
      <c r="C50" s="334"/>
      <c r="D50" s="335"/>
      <c r="E50" s="49"/>
      <c r="F50" s="9"/>
      <c r="G50" s="164"/>
      <c r="H50" s="220"/>
      <c r="I50" s="9"/>
      <c r="J50" s="48"/>
      <c r="K50" s="38"/>
    </row>
    <row r="51" spans="1:13" ht="22.5" customHeight="1" x14ac:dyDescent="0.25">
      <c r="A51" s="327"/>
      <c r="B51" s="328"/>
      <c r="C51" s="334"/>
      <c r="D51" s="335"/>
      <c r="E51" s="49"/>
      <c r="F51" s="9"/>
      <c r="G51" s="164"/>
      <c r="H51" s="220"/>
      <c r="I51" s="9"/>
      <c r="J51" s="48"/>
      <c r="K51" s="38"/>
      <c r="M51" s="71">
        <f>SUMIF(E31:E53,"立候補準備",C31:C53)</f>
        <v>0</v>
      </c>
    </row>
    <row r="52" spans="1:13" ht="22.5" customHeight="1" x14ac:dyDescent="0.25">
      <c r="A52" s="327"/>
      <c r="B52" s="328"/>
      <c r="C52" s="334"/>
      <c r="D52" s="335"/>
      <c r="E52" s="49"/>
      <c r="F52" s="9"/>
      <c r="G52" s="164"/>
      <c r="H52" s="220"/>
      <c r="I52" s="9"/>
      <c r="J52" s="48"/>
      <c r="K52" s="38"/>
      <c r="M52" s="71">
        <f>SUMIF(E31:E53,"選 挙 運 動",C31:C53)</f>
        <v>0</v>
      </c>
    </row>
    <row r="53" spans="1:13" ht="22.5" customHeight="1" thickBot="1" x14ac:dyDescent="0.3">
      <c r="A53" s="327"/>
      <c r="B53" s="328"/>
      <c r="C53" s="338"/>
      <c r="D53" s="339"/>
      <c r="E53" s="49"/>
      <c r="F53" s="197"/>
      <c r="G53" s="205"/>
      <c r="H53" s="221"/>
      <c r="I53" s="197"/>
      <c r="J53" s="201"/>
      <c r="K53" s="202"/>
      <c r="M53" s="71">
        <f>SUM(M51:M52)</f>
        <v>0</v>
      </c>
    </row>
    <row r="54" spans="1:13" ht="18.75" customHeight="1" thickTop="1" thickBot="1" x14ac:dyDescent="0.3">
      <c r="A54" s="384" t="s">
        <v>22</v>
      </c>
      <c r="B54" s="385"/>
      <c r="C54" s="392">
        <f>SUM(C31:C53)</f>
        <v>0</v>
      </c>
      <c r="D54" s="393"/>
      <c r="E54" s="163"/>
      <c r="F54" s="163"/>
      <c r="G54" s="183"/>
      <c r="H54" s="184"/>
      <c r="I54" s="163"/>
      <c r="J54" s="193"/>
      <c r="K54" s="64"/>
      <c r="M54" s="57" t="str">
        <f>IF(M53=C54,"OK","NG")</f>
        <v>OK</v>
      </c>
    </row>
    <row r="55" spans="1:13" ht="18.75" customHeight="1" thickBot="1" x14ac:dyDescent="0.3">
      <c r="A55" s="133" t="s">
        <v>94</v>
      </c>
      <c r="B55" s="3" t="s">
        <v>165</v>
      </c>
      <c r="C55" s="4"/>
      <c r="D55" s="2"/>
      <c r="E55" s="2"/>
      <c r="F55" s="44"/>
      <c r="G55" s="4" t="s">
        <v>157</v>
      </c>
      <c r="K55" s="134" t="s">
        <v>107</v>
      </c>
      <c r="M55" s="297" t="s">
        <v>50</v>
      </c>
    </row>
    <row r="56" spans="1:13" ht="15" customHeight="1" x14ac:dyDescent="0.25">
      <c r="A56" s="340" t="s">
        <v>0</v>
      </c>
      <c r="B56" s="341"/>
      <c r="C56" s="344" t="s">
        <v>100</v>
      </c>
      <c r="D56" s="341"/>
      <c r="E56" s="341" t="s">
        <v>10</v>
      </c>
      <c r="F56" s="386" t="s">
        <v>3</v>
      </c>
      <c r="G56" s="341" t="s">
        <v>11</v>
      </c>
      <c r="H56" s="341"/>
      <c r="I56" s="341"/>
      <c r="J56" s="388" t="s">
        <v>230</v>
      </c>
      <c r="K56" s="347" t="s">
        <v>9</v>
      </c>
      <c r="M56" s="297"/>
    </row>
    <row r="57" spans="1:13" ht="15" customHeight="1" x14ac:dyDescent="0.25">
      <c r="A57" s="342"/>
      <c r="B57" s="343"/>
      <c r="C57" s="343"/>
      <c r="D57" s="343"/>
      <c r="E57" s="343"/>
      <c r="F57" s="387"/>
      <c r="G57" s="32" t="s">
        <v>43</v>
      </c>
      <c r="H57" s="32" t="s">
        <v>1</v>
      </c>
      <c r="I57" s="31" t="s">
        <v>44</v>
      </c>
      <c r="J57" s="389"/>
      <c r="K57" s="348"/>
      <c r="M57" s="297"/>
    </row>
    <row r="58" spans="1:13" ht="22.5" customHeight="1" x14ac:dyDescent="0.25">
      <c r="A58" s="327"/>
      <c r="B58" s="328"/>
      <c r="C58" s="334"/>
      <c r="D58" s="335"/>
      <c r="E58" s="49"/>
      <c r="F58" s="9"/>
      <c r="G58" s="164"/>
      <c r="H58" s="220"/>
      <c r="I58" s="9"/>
      <c r="J58" s="48"/>
      <c r="K58" s="38"/>
      <c r="M58" s="297"/>
    </row>
    <row r="59" spans="1:13" ht="22.5" customHeight="1" x14ac:dyDescent="0.25">
      <c r="A59" s="327"/>
      <c r="B59" s="328"/>
      <c r="C59" s="334"/>
      <c r="D59" s="335"/>
      <c r="E59" s="49"/>
      <c r="F59" s="10"/>
      <c r="G59" s="164"/>
      <c r="H59" s="220"/>
      <c r="I59" s="9"/>
      <c r="J59" s="48"/>
      <c r="K59" s="38"/>
      <c r="M59" s="297"/>
    </row>
    <row r="60" spans="1:13" ht="22.5" customHeight="1" x14ac:dyDescent="0.25">
      <c r="A60" s="327"/>
      <c r="B60" s="328"/>
      <c r="C60" s="334"/>
      <c r="D60" s="335"/>
      <c r="E60" s="49"/>
      <c r="F60" s="187"/>
      <c r="G60" s="164"/>
      <c r="H60" s="220"/>
      <c r="I60" s="9"/>
      <c r="J60" s="48"/>
      <c r="K60" s="38"/>
      <c r="M60" s="297"/>
    </row>
    <row r="61" spans="1:13" ht="22.5" customHeight="1" x14ac:dyDescent="0.25">
      <c r="A61" s="327"/>
      <c r="B61" s="328"/>
      <c r="C61" s="334"/>
      <c r="D61" s="335"/>
      <c r="E61" s="49"/>
      <c r="F61" s="9"/>
      <c r="G61" s="164"/>
      <c r="H61" s="220"/>
      <c r="I61" s="9"/>
      <c r="J61" s="48"/>
      <c r="K61" s="38"/>
      <c r="M61" s="297"/>
    </row>
    <row r="62" spans="1:13" ht="22.5" customHeight="1" x14ac:dyDescent="0.25">
      <c r="A62" s="327"/>
      <c r="B62" s="328"/>
      <c r="C62" s="334"/>
      <c r="D62" s="335"/>
      <c r="E62" s="49"/>
      <c r="F62" s="9"/>
      <c r="G62" s="164"/>
      <c r="H62" s="220"/>
      <c r="I62" s="9"/>
      <c r="J62" s="48"/>
      <c r="K62" s="38"/>
      <c r="M62" s="297"/>
    </row>
    <row r="63" spans="1:13" ht="22.5" customHeight="1" x14ac:dyDescent="0.25">
      <c r="A63" s="327"/>
      <c r="B63" s="328"/>
      <c r="C63" s="334"/>
      <c r="D63" s="335"/>
      <c r="E63" s="49"/>
      <c r="F63" s="9"/>
      <c r="G63" s="164"/>
      <c r="H63" s="220"/>
      <c r="I63" s="9"/>
      <c r="J63" s="48"/>
      <c r="K63" s="38"/>
      <c r="M63" s="297"/>
    </row>
    <row r="64" spans="1:13" ht="22.5" customHeight="1" x14ac:dyDescent="0.25">
      <c r="A64" s="327"/>
      <c r="B64" s="328"/>
      <c r="C64" s="334"/>
      <c r="D64" s="335"/>
      <c r="E64" s="49"/>
      <c r="F64" s="9"/>
      <c r="G64" s="164"/>
      <c r="H64" s="164"/>
      <c r="I64" s="10"/>
      <c r="J64" s="40"/>
      <c r="K64" s="38"/>
      <c r="M64" s="297"/>
    </row>
    <row r="65" spans="1:13" ht="22.5" customHeight="1" x14ac:dyDescent="0.25">
      <c r="A65" s="327"/>
      <c r="B65" s="328"/>
      <c r="C65" s="334"/>
      <c r="D65" s="335"/>
      <c r="E65" s="49"/>
      <c r="F65" s="10"/>
      <c r="G65" s="164"/>
      <c r="H65" s="220"/>
      <c r="I65" s="9"/>
      <c r="J65" s="48"/>
      <c r="K65" s="38"/>
      <c r="M65" s="297"/>
    </row>
    <row r="66" spans="1:13" ht="22.5" customHeight="1" x14ac:dyDescent="0.25">
      <c r="A66" s="327"/>
      <c r="B66" s="328"/>
      <c r="C66" s="334"/>
      <c r="D66" s="335"/>
      <c r="E66" s="49"/>
      <c r="F66" s="9"/>
      <c r="G66" s="164"/>
      <c r="H66" s="220"/>
      <c r="I66" s="9"/>
      <c r="J66" s="48"/>
      <c r="K66" s="38"/>
      <c r="M66" s="297"/>
    </row>
    <row r="67" spans="1:13" ht="22.5" customHeight="1" x14ac:dyDescent="0.25">
      <c r="A67" s="327"/>
      <c r="B67" s="328"/>
      <c r="C67" s="334"/>
      <c r="D67" s="335"/>
      <c r="E67" s="49"/>
      <c r="F67" s="9"/>
      <c r="G67" s="164"/>
      <c r="H67" s="220"/>
      <c r="I67" s="9"/>
      <c r="J67" s="48"/>
      <c r="K67" s="38"/>
      <c r="M67" s="297"/>
    </row>
    <row r="68" spans="1:13" ht="22.5" customHeight="1" x14ac:dyDescent="0.25">
      <c r="A68" s="327"/>
      <c r="B68" s="328"/>
      <c r="C68" s="334"/>
      <c r="D68" s="335"/>
      <c r="E68" s="49"/>
      <c r="F68" s="9"/>
      <c r="G68" s="164"/>
      <c r="H68" s="220"/>
      <c r="I68" s="9"/>
      <c r="J68" s="48"/>
      <c r="K68" s="38"/>
      <c r="M68" s="297"/>
    </row>
    <row r="69" spans="1:13" ht="22.5" customHeight="1" x14ac:dyDescent="0.25">
      <c r="A69" s="327"/>
      <c r="B69" s="328"/>
      <c r="C69" s="334"/>
      <c r="D69" s="335"/>
      <c r="E69" s="49"/>
      <c r="F69" s="9"/>
      <c r="G69" s="164"/>
      <c r="H69" s="220"/>
      <c r="I69" s="9"/>
      <c r="J69" s="48"/>
      <c r="K69" s="38"/>
      <c r="M69" s="297"/>
    </row>
    <row r="70" spans="1:13" ht="22.5" customHeight="1" x14ac:dyDescent="0.25">
      <c r="A70" s="327"/>
      <c r="B70" s="328"/>
      <c r="C70" s="334"/>
      <c r="D70" s="335"/>
      <c r="E70" s="49"/>
      <c r="F70" s="9"/>
      <c r="G70" s="164"/>
      <c r="H70" s="220"/>
      <c r="I70" s="9"/>
      <c r="J70" s="48"/>
      <c r="K70" s="38"/>
    </row>
    <row r="71" spans="1:13" ht="22.5" customHeight="1" x14ac:dyDescent="0.25">
      <c r="A71" s="327"/>
      <c r="B71" s="328"/>
      <c r="C71" s="334"/>
      <c r="D71" s="335"/>
      <c r="E71" s="49"/>
      <c r="F71" s="9"/>
      <c r="G71" s="164"/>
      <c r="H71" s="220"/>
      <c r="I71" s="9"/>
      <c r="J71" s="48"/>
      <c r="K71" s="38"/>
    </row>
    <row r="72" spans="1:13" ht="22.5" customHeight="1" x14ac:dyDescent="0.25">
      <c r="A72" s="327"/>
      <c r="B72" s="328"/>
      <c r="C72" s="334"/>
      <c r="D72" s="335"/>
      <c r="E72" s="49"/>
      <c r="F72" s="9"/>
      <c r="G72" s="164"/>
      <c r="H72" s="220"/>
      <c r="I72" s="9"/>
      <c r="J72" s="48"/>
      <c r="K72" s="38"/>
    </row>
    <row r="73" spans="1:13" ht="22.5" customHeight="1" x14ac:dyDescent="0.25">
      <c r="A73" s="327"/>
      <c r="B73" s="328"/>
      <c r="C73" s="334"/>
      <c r="D73" s="335"/>
      <c r="E73" s="49"/>
      <c r="F73" s="9"/>
      <c r="G73" s="164"/>
      <c r="H73" s="220"/>
      <c r="I73" s="9"/>
      <c r="J73" s="48"/>
      <c r="K73" s="38"/>
    </row>
    <row r="74" spans="1:13" ht="22.5" customHeight="1" x14ac:dyDescent="0.25">
      <c r="A74" s="327"/>
      <c r="B74" s="328"/>
      <c r="C74" s="334"/>
      <c r="D74" s="335"/>
      <c r="E74" s="49"/>
      <c r="F74" s="9"/>
      <c r="G74" s="164"/>
      <c r="H74" s="220"/>
      <c r="I74" s="9"/>
      <c r="J74" s="48"/>
      <c r="K74" s="38"/>
    </row>
    <row r="75" spans="1:13" ht="22.5" customHeight="1" x14ac:dyDescent="0.25">
      <c r="A75" s="327"/>
      <c r="B75" s="328"/>
      <c r="C75" s="334"/>
      <c r="D75" s="335"/>
      <c r="E75" s="49"/>
      <c r="F75" s="9"/>
      <c r="G75" s="164"/>
      <c r="H75" s="220"/>
      <c r="I75" s="9"/>
      <c r="J75" s="48"/>
      <c r="K75" s="38"/>
    </row>
    <row r="76" spans="1:13" ht="22.5" customHeight="1" x14ac:dyDescent="0.25">
      <c r="A76" s="327"/>
      <c r="B76" s="328"/>
      <c r="C76" s="334"/>
      <c r="D76" s="335"/>
      <c r="E76" s="49"/>
      <c r="F76" s="9"/>
      <c r="G76" s="164"/>
      <c r="H76" s="220"/>
      <c r="I76" s="9"/>
      <c r="J76" s="48"/>
      <c r="K76" s="38"/>
    </row>
    <row r="77" spans="1:13" ht="22.5" customHeight="1" x14ac:dyDescent="0.25">
      <c r="A77" s="327"/>
      <c r="B77" s="328"/>
      <c r="C77" s="334"/>
      <c r="D77" s="335"/>
      <c r="E77" s="49"/>
      <c r="F77" s="9"/>
      <c r="G77" s="164"/>
      <c r="H77" s="220"/>
      <c r="I77" s="9"/>
      <c r="J77" s="48"/>
      <c r="K77" s="38"/>
    </row>
    <row r="78" spans="1:13" ht="22.5" customHeight="1" x14ac:dyDescent="0.25">
      <c r="A78" s="327"/>
      <c r="B78" s="328"/>
      <c r="C78" s="334"/>
      <c r="D78" s="335"/>
      <c r="E78" s="49"/>
      <c r="F78" s="9"/>
      <c r="G78" s="164"/>
      <c r="H78" s="220"/>
      <c r="I78" s="9"/>
      <c r="J78" s="48"/>
      <c r="K78" s="38"/>
      <c r="M78" s="71">
        <f>SUMIF(E58:E80,"立候補準備",C58:C80)</f>
        <v>0</v>
      </c>
    </row>
    <row r="79" spans="1:13" ht="22.5" customHeight="1" x14ac:dyDescent="0.25">
      <c r="A79" s="327"/>
      <c r="B79" s="328"/>
      <c r="C79" s="334"/>
      <c r="D79" s="335"/>
      <c r="E79" s="49"/>
      <c r="F79" s="9"/>
      <c r="G79" s="164"/>
      <c r="H79" s="220"/>
      <c r="I79" s="9"/>
      <c r="J79" s="48"/>
      <c r="K79" s="38"/>
      <c r="M79" s="71">
        <f>SUMIF(E58:E80,"選 挙 運 動",C58:C80)</f>
        <v>0</v>
      </c>
    </row>
    <row r="80" spans="1:13" ht="22.5" customHeight="1" thickBot="1" x14ac:dyDescent="0.3">
      <c r="A80" s="327"/>
      <c r="B80" s="328"/>
      <c r="C80" s="338"/>
      <c r="D80" s="339"/>
      <c r="E80" s="49"/>
      <c r="F80" s="197"/>
      <c r="G80" s="205"/>
      <c r="H80" s="221"/>
      <c r="I80" s="197"/>
      <c r="J80" s="201"/>
      <c r="K80" s="202"/>
      <c r="M80" s="71">
        <f>SUM(M78:M79)</f>
        <v>0</v>
      </c>
    </row>
    <row r="81" spans="1:13" ht="18.75" customHeight="1" thickTop="1" thickBot="1" x14ac:dyDescent="0.3">
      <c r="A81" s="384" t="s">
        <v>22</v>
      </c>
      <c r="B81" s="385"/>
      <c r="C81" s="392">
        <f>SUM(C58:C80)</f>
        <v>0</v>
      </c>
      <c r="D81" s="393"/>
      <c r="E81" s="163"/>
      <c r="F81" s="163"/>
      <c r="G81" s="183"/>
      <c r="H81" s="184"/>
      <c r="I81" s="163"/>
      <c r="J81" s="193"/>
      <c r="K81" s="64"/>
      <c r="M81" s="57" t="str">
        <f>IF(M80=C81,"OK","NG")</f>
        <v>OK</v>
      </c>
    </row>
    <row r="82" spans="1:13" ht="18.75" customHeight="1" thickBot="1" x14ac:dyDescent="0.3">
      <c r="A82" s="133" t="s">
        <v>94</v>
      </c>
      <c r="B82" s="3" t="s">
        <v>165</v>
      </c>
      <c r="C82" s="4"/>
      <c r="D82" s="2"/>
      <c r="E82" s="2"/>
      <c r="F82" s="44"/>
      <c r="G82" s="4" t="s">
        <v>158</v>
      </c>
      <c r="K82" s="134" t="s">
        <v>107</v>
      </c>
      <c r="M82" s="297" t="s">
        <v>51</v>
      </c>
    </row>
    <row r="83" spans="1:13" ht="15" customHeight="1" x14ac:dyDescent="0.25">
      <c r="A83" s="340" t="s">
        <v>0</v>
      </c>
      <c r="B83" s="341"/>
      <c r="C83" s="344" t="s">
        <v>100</v>
      </c>
      <c r="D83" s="341"/>
      <c r="E83" s="341" t="s">
        <v>10</v>
      </c>
      <c r="F83" s="386" t="s">
        <v>3</v>
      </c>
      <c r="G83" s="341" t="s">
        <v>11</v>
      </c>
      <c r="H83" s="341"/>
      <c r="I83" s="341"/>
      <c r="J83" s="388" t="s">
        <v>230</v>
      </c>
      <c r="K83" s="347" t="s">
        <v>9</v>
      </c>
      <c r="M83" s="297"/>
    </row>
    <row r="84" spans="1:13" ht="15" customHeight="1" x14ac:dyDescent="0.25">
      <c r="A84" s="342"/>
      <c r="B84" s="343"/>
      <c r="C84" s="343"/>
      <c r="D84" s="343"/>
      <c r="E84" s="343"/>
      <c r="F84" s="387"/>
      <c r="G84" s="32" t="s">
        <v>43</v>
      </c>
      <c r="H84" s="32" t="s">
        <v>1</v>
      </c>
      <c r="I84" s="31" t="s">
        <v>44</v>
      </c>
      <c r="J84" s="389"/>
      <c r="K84" s="348"/>
      <c r="M84" s="297"/>
    </row>
    <row r="85" spans="1:13" ht="22.5" customHeight="1" x14ac:dyDescent="0.25">
      <c r="A85" s="327"/>
      <c r="B85" s="328"/>
      <c r="C85" s="398"/>
      <c r="D85" s="399"/>
      <c r="E85" s="49"/>
      <c r="F85" s="9"/>
      <c r="G85" s="164"/>
      <c r="H85" s="220"/>
      <c r="I85" s="9"/>
      <c r="J85" s="48"/>
      <c r="K85" s="38"/>
      <c r="M85" s="297"/>
    </row>
    <row r="86" spans="1:13" ht="22.5" customHeight="1" x14ac:dyDescent="0.25">
      <c r="A86" s="327"/>
      <c r="B86" s="328"/>
      <c r="C86" s="398"/>
      <c r="D86" s="399"/>
      <c r="E86" s="49"/>
      <c r="F86" s="10"/>
      <c r="G86" s="164"/>
      <c r="H86" s="220"/>
      <c r="I86" s="9"/>
      <c r="J86" s="48"/>
      <c r="K86" s="38"/>
      <c r="M86" s="297"/>
    </row>
    <row r="87" spans="1:13" ht="22.5" customHeight="1" x14ac:dyDescent="0.25">
      <c r="A87" s="327"/>
      <c r="B87" s="328"/>
      <c r="C87" s="398"/>
      <c r="D87" s="399"/>
      <c r="E87" s="49"/>
      <c r="F87" s="187"/>
      <c r="G87" s="164"/>
      <c r="H87" s="220"/>
      <c r="I87" s="9"/>
      <c r="J87" s="48"/>
      <c r="K87" s="38"/>
      <c r="M87" s="297"/>
    </row>
    <row r="88" spans="1:13" ht="22.5" customHeight="1" x14ac:dyDescent="0.25">
      <c r="A88" s="327"/>
      <c r="B88" s="328"/>
      <c r="C88" s="398"/>
      <c r="D88" s="399"/>
      <c r="E88" s="49"/>
      <c r="F88" s="9"/>
      <c r="G88" s="164"/>
      <c r="H88" s="220"/>
      <c r="I88" s="9"/>
      <c r="J88" s="48"/>
      <c r="K88" s="38"/>
      <c r="M88" s="297"/>
    </row>
    <row r="89" spans="1:13" ht="22.5" customHeight="1" x14ac:dyDescent="0.25">
      <c r="A89" s="327"/>
      <c r="B89" s="328"/>
      <c r="C89" s="398"/>
      <c r="D89" s="399"/>
      <c r="E89" s="49"/>
      <c r="F89" s="9"/>
      <c r="G89" s="164"/>
      <c r="H89" s="220"/>
      <c r="I89" s="9"/>
      <c r="J89" s="48"/>
      <c r="K89" s="38"/>
      <c r="M89" s="297"/>
    </row>
    <row r="90" spans="1:13" ht="22.5" customHeight="1" x14ac:dyDescent="0.25">
      <c r="A90" s="327"/>
      <c r="B90" s="328"/>
      <c r="C90" s="398"/>
      <c r="D90" s="399"/>
      <c r="E90" s="49"/>
      <c r="F90" s="9"/>
      <c r="G90" s="164"/>
      <c r="H90" s="220"/>
      <c r="I90" s="9"/>
      <c r="J90" s="48"/>
      <c r="K90" s="38"/>
      <c r="M90" s="297"/>
    </row>
    <row r="91" spans="1:13" ht="22.5" customHeight="1" x14ac:dyDescent="0.25">
      <c r="A91" s="327"/>
      <c r="B91" s="328"/>
      <c r="C91" s="398"/>
      <c r="D91" s="399"/>
      <c r="E91" s="49"/>
      <c r="F91" s="9"/>
      <c r="G91" s="164"/>
      <c r="H91" s="164"/>
      <c r="I91" s="10"/>
      <c r="J91" s="40"/>
      <c r="K91" s="38"/>
      <c r="M91" s="297"/>
    </row>
    <row r="92" spans="1:13" ht="22.5" customHeight="1" x14ac:dyDescent="0.25">
      <c r="A92" s="327"/>
      <c r="B92" s="328"/>
      <c r="C92" s="398"/>
      <c r="D92" s="399"/>
      <c r="E92" s="49"/>
      <c r="F92" s="10"/>
      <c r="G92" s="164"/>
      <c r="H92" s="220"/>
      <c r="I92" s="9"/>
      <c r="J92" s="48"/>
      <c r="K92" s="38"/>
      <c r="M92" s="297"/>
    </row>
    <row r="93" spans="1:13" ht="22.5" customHeight="1" x14ac:dyDescent="0.25">
      <c r="A93" s="327"/>
      <c r="B93" s="328"/>
      <c r="C93" s="398"/>
      <c r="D93" s="399"/>
      <c r="E93" s="49"/>
      <c r="F93" s="9"/>
      <c r="G93" s="164"/>
      <c r="H93" s="220"/>
      <c r="I93" s="9"/>
      <c r="J93" s="48"/>
      <c r="K93" s="38"/>
      <c r="M93" s="297"/>
    </row>
    <row r="94" spans="1:13" ht="22.5" customHeight="1" x14ac:dyDescent="0.25">
      <c r="A94" s="327"/>
      <c r="B94" s="328"/>
      <c r="C94" s="398"/>
      <c r="D94" s="399"/>
      <c r="E94" s="49"/>
      <c r="F94" s="9"/>
      <c r="G94" s="164"/>
      <c r="H94" s="220"/>
      <c r="I94" s="9"/>
      <c r="J94" s="48"/>
      <c r="K94" s="38"/>
      <c r="M94" s="297"/>
    </row>
    <row r="95" spans="1:13" ht="22.5" customHeight="1" x14ac:dyDescent="0.25">
      <c r="A95" s="327"/>
      <c r="B95" s="328"/>
      <c r="C95" s="398"/>
      <c r="D95" s="399"/>
      <c r="E95" s="49"/>
      <c r="F95" s="9"/>
      <c r="G95" s="164"/>
      <c r="H95" s="220"/>
      <c r="I95" s="9"/>
      <c r="J95" s="48"/>
      <c r="K95" s="38"/>
      <c r="M95" s="297"/>
    </row>
    <row r="96" spans="1:13" ht="22.5" customHeight="1" x14ac:dyDescent="0.25">
      <c r="A96" s="327"/>
      <c r="B96" s="328"/>
      <c r="C96" s="398"/>
      <c r="D96" s="399"/>
      <c r="E96" s="49"/>
      <c r="F96" s="9"/>
      <c r="G96" s="164"/>
      <c r="H96" s="220"/>
      <c r="I96" s="9"/>
      <c r="J96" s="48"/>
      <c r="K96" s="38"/>
      <c r="M96" s="297"/>
    </row>
    <row r="97" spans="1:13" ht="22.5" customHeight="1" x14ac:dyDescent="0.25">
      <c r="A97" s="327"/>
      <c r="B97" s="328"/>
      <c r="C97" s="398"/>
      <c r="D97" s="399"/>
      <c r="E97" s="49"/>
      <c r="F97" s="9"/>
      <c r="G97" s="164"/>
      <c r="H97" s="220"/>
      <c r="I97" s="9"/>
      <c r="J97" s="48"/>
      <c r="K97" s="38"/>
    </row>
    <row r="98" spans="1:13" ht="22.5" customHeight="1" x14ac:dyDescent="0.25">
      <c r="A98" s="327"/>
      <c r="B98" s="328"/>
      <c r="C98" s="398"/>
      <c r="D98" s="399"/>
      <c r="E98" s="49"/>
      <c r="F98" s="9"/>
      <c r="G98" s="164"/>
      <c r="H98" s="220"/>
      <c r="I98" s="9"/>
      <c r="J98" s="48"/>
      <c r="K98" s="38"/>
    </row>
    <row r="99" spans="1:13" ht="22.5" customHeight="1" x14ac:dyDescent="0.25">
      <c r="A99" s="327"/>
      <c r="B99" s="328"/>
      <c r="C99" s="398"/>
      <c r="D99" s="399"/>
      <c r="E99" s="49"/>
      <c r="F99" s="9"/>
      <c r="G99" s="164"/>
      <c r="H99" s="220"/>
      <c r="I99" s="9"/>
      <c r="J99" s="48"/>
      <c r="K99" s="38"/>
    </row>
    <row r="100" spans="1:13" ht="22.5" customHeight="1" x14ac:dyDescent="0.25">
      <c r="A100" s="327"/>
      <c r="B100" s="328"/>
      <c r="C100" s="398"/>
      <c r="D100" s="399"/>
      <c r="E100" s="49"/>
      <c r="F100" s="9"/>
      <c r="G100" s="164"/>
      <c r="H100" s="220"/>
      <c r="I100" s="9"/>
      <c r="J100" s="48"/>
      <c r="K100" s="38"/>
    </row>
    <row r="101" spans="1:13" ht="22.5" customHeight="1" x14ac:dyDescent="0.25">
      <c r="A101" s="327"/>
      <c r="B101" s="328"/>
      <c r="C101" s="398"/>
      <c r="D101" s="399"/>
      <c r="E101" s="49"/>
      <c r="F101" s="9"/>
      <c r="G101" s="164"/>
      <c r="H101" s="220"/>
      <c r="I101" s="9"/>
      <c r="J101" s="48"/>
      <c r="K101" s="38"/>
    </row>
    <row r="102" spans="1:13" ht="22.5" customHeight="1" x14ac:dyDescent="0.25">
      <c r="A102" s="327"/>
      <c r="B102" s="328"/>
      <c r="C102" s="398"/>
      <c r="D102" s="399"/>
      <c r="E102" s="49"/>
      <c r="F102" s="9"/>
      <c r="G102" s="164"/>
      <c r="H102" s="220"/>
      <c r="I102" s="9"/>
      <c r="J102" s="48"/>
      <c r="K102" s="38"/>
    </row>
    <row r="103" spans="1:13" ht="22.5" customHeight="1" x14ac:dyDescent="0.25">
      <c r="A103" s="327"/>
      <c r="B103" s="328"/>
      <c r="C103" s="398"/>
      <c r="D103" s="399"/>
      <c r="E103" s="49"/>
      <c r="F103" s="9"/>
      <c r="G103" s="164"/>
      <c r="H103" s="220"/>
      <c r="I103" s="9"/>
      <c r="J103" s="48"/>
      <c r="K103" s="38"/>
    </row>
    <row r="104" spans="1:13" ht="22.5" customHeight="1" x14ac:dyDescent="0.25">
      <c r="A104" s="327"/>
      <c r="B104" s="328"/>
      <c r="C104" s="398"/>
      <c r="D104" s="399"/>
      <c r="E104" s="49"/>
      <c r="F104" s="9"/>
      <c r="G104" s="164"/>
      <c r="H104" s="220"/>
      <c r="I104" s="9"/>
      <c r="J104" s="48"/>
      <c r="K104" s="38"/>
    </row>
    <row r="105" spans="1:13" ht="22.5" customHeight="1" x14ac:dyDescent="0.25">
      <c r="A105" s="327"/>
      <c r="B105" s="328"/>
      <c r="C105" s="398"/>
      <c r="D105" s="399"/>
      <c r="E105" s="49"/>
      <c r="F105" s="9"/>
      <c r="G105" s="164"/>
      <c r="H105" s="220"/>
      <c r="I105" s="9"/>
      <c r="J105" s="48"/>
      <c r="K105" s="38"/>
      <c r="M105" s="71">
        <f>SUMIF(E85:E107,"立候補準備",C85:C107)</f>
        <v>0</v>
      </c>
    </row>
    <row r="106" spans="1:13" ht="22.5" customHeight="1" x14ac:dyDescent="0.25">
      <c r="A106" s="327"/>
      <c r="B106" s="328"/>
      <c r="C106" s="398"/>
      <c r="D106" s="399"/>
      <c r="E106" s="49"/>
      <c r="F106" s="9"/>
      <c r="G106" s="164"/>
      <c r="H106" s="220"/>
      <c r="I106" s="9"/>
      <c r="J106" s="48"/>
      <c r="K106" s="38"/>
      <c r="M106" s="71">
        <f>SUMIF(E85:E107,"選 挙 運 動",C85:C107)</f>
        <v>0</v>
      </c>
    </row>
    <row r="107" spans="1:13" ht="22.5" customHeight="1" thickBot="1" x14ac:dyDescent="0.3">
      <c r="A107" s="327"/>
      <c r="B107" s="328"/>
      <c r="C107" s="338"/>
      <c r="D107" s="339"/>
      <c r="E107" s="49"/>
      <c r="F107" s="197"/>
      <c r="G107" s="198"/>
      <c r="H107" s="199"/>
      <c r="I107" s="197"/>
      <c r="J107" s="201"/>
      <c r="K107" s="202"/>
      <c r="M107" s="71">
        <f>SUM(M105:M106)</f>
        <v>0</v>
      </c>
    </row>
    <row r="108" spans="1:13" ht="18.75" customHeight="1" thickTop="1" thickBot="1" x14ac:dyDescent="0.3">
      <c r="A108" s="384" t="s">
        <v>22</v>
      </c>
      <c r="B108" s="385"/>
      <c r="C108" s="392">
        <f>SUM(C85:C107)</f>
        <v>0</v>
      </c>
      <c r="D108" s="393"/>
      <c r="E108" s="163"/>
      <c r="F108" s="163"/>
      <c r="G108" s="183"/>
      <c r="H108" s="184"/>
      <c r="I108" s="163"/>
      <c r="J108" s="193"/>
      <c r="K108" s="64"/>
      <c r="M108" s="57" t="str">
        <f>IF(M107=C108,"OK","NG")</f>
        <v>OK</v>
      </c>
    </row>
  </sheetData>
  <mergeCells count="224">
    <mergeCell ref="A64:B64"/>
    <mergeCell ref="A65:B65"/>
    <mergeCell ref="A66:B66"/>
    <mergeCell ref="A39:B39"/>
    <mergeCell ref="A40:B40"/>
    <mergeCell ref="A81:B81"/>
    <mergeCell ref="A76:B76"/>
    <mergeCell ref="A77:B77"/>
    <mergeCell ref="A78:B78"/>
    <mergeCell ref="A79:B79"/>
    <mergeCell ref="A80:B80"/>
    <mergeCell ref="A67:B67"/>
    <mergeCell ref="A68:B68"/>
    <mergeCell ref="A69:B69"/>
    <mergeCell ref="A70:B70"/>
    <mergeCell ref="A71:B71"/>
    <mergeCell ref="A72:B72"/>
    <mergeCell ref="A73:B73"/>
    <mergeCell ref="A74:B74"/>
    <mergeCell ref="A75:B75"/>
    <mergeCell ref="A43:B43"/>
    <mergeCell ref="A54:B54"/>
    <mergeCell ref="A49:B49"/>
    <mergeCell ref="A50:B50"/>
    <mergeCell ref="G56:I56"/>
    <mergeCell ref="J56:J57"/>
    <mergeCell ref="K56:K57"/>
    <mergeCell ref="A58:B58"/>
    <mergeCell ref="A59:B59"/>
    <mergeCell ref="A60:B60"/>
    <mergeCell ref="A61:B61"/>
    <mergeCell ref="A62:B62"/>
    <mergeCell ref="A63:B63"/>
    <mergeCell ref="A23:B23"/>
    <mergeCell ref="A24:B24"/>
    <mergeCell ref="A25:B25"/>
    <mergeCell ref="A26:B26"/>
    <mergeCell ref="A27:B27"/>
    <mergeCell ref="A56:B57"/>
    <mergeCell ref="C56:D57"/>
    <mergeCell ref="E56:E57"/>
    <mergeCell ref="F56:F57"/>
    <mergeCell ref="A31:B31"/>
    <mergeCell ref="A32:B32"/>
    <mergeCell ref="A33:B33"/>
    <mergeCell ref="A34:B34"/>
    <mergeCell ref="A35:B35"/>
    <mergeCell ref="A36:B36"/>
    <mergeCell ref="A37:B37"/>
    <mergeCell ref="A38:B38"/>
    <mergeCell ref="C34:D34"/>
    <mergeCell ref="C35:D35"/>
    <mergeCell ref="C36:D36"/>
    <mergeCell ref="C37:D37"/>
    <mergeCell ref="C38:D38"/>
    <mergeCell ref="A41:B41"/>
    <mergeCell ref="A42:B42"/>
    <mergeCell ref="C11:D11"/>
    <mergeCell ref="C12:D12"/>
    <mergeCell ref="A22:B22"/>
    <mergeCell ref="A11:B11"/>
    <mergeCell ref="A14:B14"/>
    <mergeCell ref="A15:B15"/>
    <mergeCell ref="A12:B12"/>
    <mergeCell ref="A13:B13"/>
    <mergeCell ref="A20:B20"/>
    <mergeCell ref="A21:B21"/>
    <mergeCell ref="A16:B16"/>
    <mergeCell ref="A17:B17"/>
    <mergeCell ref="A18:B18"/>
    <mergeCell ref="A19:B19"/>
    <mergeCell ref="C22:D22"/>
    <mergeCell ref="A8:B8"/>
    <mergeCell ref="A9:B9"/>
    <mergeCell ref="A10:B10"/>
    <mergeCell ref="C4:D4"/>
    <mergeCell ref="C5:D5"/>
    <mergeCell ref="C6:D6"/>
    <mergeCell ref="C7:D7"/>
    <mergeCell ref="C8:D8"/>
    <mergeCell ref="C9:D9"/>
    <mergeCell ref="C10:D10"/>
    <mergeCell ref="A6:B6"/>
    <mergeCell ref="A7:B7"/>
    <mergeCell ref="A5:B5"/>
    <mergeCell ref="A2:B3"/>
    <mergeCell ref="A4:B4"/>
    <mergeCell ref="C2:D3"/>
    <mergeCell ref="E2:E3"/>
    <mergeCell ref="F2:F3"/>
    <mergeCell ref="K2:K3"/>
    <mergeCell ref="G2:I2"/>
    <mergeCell ref="J2:J3"/>
    <mergeCell ref="K29:K30"/>
    <mergeCell ref="A29:B30"/>
    <mergeCell ref="C29:D30"/>
    <mergeCell ref="E29:E30"/>
    <mergeCell ref="F29:F30"/>
    <mergeCell ref="G29:I29"/>
    <mergeCell ref="J29:J30"/>
    <mergeCell ref="C13:D13"/>
    <mergeCell ref="C14:D14"/>
    <mergeCell ref="C15:D15"/>
    <mergeCell ref="C16:D16"/>
    <mergeCell ref="C17:D17"/>
    <mergeCell ref="C18:D18"/>
    <mergeCell ref="C19:D19"/>
    <mergeCell ref="C20:D20"/>
    <mergeCell ref="C21:D21"/>
    <mergeCell ref="A51:B51"/>
    <mergeCell ref="A52:B52"/>
    <mergeCell ref="A53:B53"/>
    <mergeCell ref="A44:B44"/>
    <mergeCell ref="A45:B45"/>
    <mergeCell ref="A46:B46"/>
    <mergeCell ref="A47:B47"/>
    <mergeCell ref="A48:B48"/>
    <mergeCell ref="G83:I83"/>
    <mergeCell ref="C49:D49"/>
    <mergeCell ref="C50:D50"/>
    <mergeCell ref="C51:D51"/>
    <mergeCell ref="C52:D52"/>
    <mergeCell ref="C53:D53"/>
    <mergeCell ref="C54:D54"/>
    <mergeCell ref="C58:D58"/>
    <mergeCell ref="C59:D59"/>
    <mergeCell ref="C60:D60"/>
    <mergeCell ref="C61:D61"/>
    <mergeCell ref="C62:D62"/>
    <mergeCell ref="C63:D63"/>
    <mergeCell ref="C64:D64"/>
    <mergeCell ref="C65:D65"/>
    <mergeCell ref="C66:D66"/>
    <mergeCell ref="J83:J84"/>
    <mergeCell ref="K83:K84"/>
    <mergeCell ref="A85:B85"/>
    <mergeCell ref="A86:B86"/>
    <mergeCell ref="A87:B87"/>
    <mergeCell ref="A88:B88"/>
    <mergeCell ref="A89:B89"/>
    <mergeCell ref="A90:B90"/>
    <mergeCell ref="C90:D90"/>
    <mergeCell ref="A93:B93"/>
    <mergeCell ref="A94:B94"/>
    <mergeCell ref="A95:B95"/>
    <mergeCell ref="A96:B96"/>
    <mergeCell ref="A97:B97"/>
    <mergeCell ref="A83:B84"/>
    <mergeCell ref="C83:D84"/>
    <mergeCell ref="E83:E84"/>
    <mergeCell ref="F83:F84"/>
    <mergeCell ref="A91:B91"/>
    <mergeCell ref="A92:B92"/>
    <mergeCell ref="C91:D91"/>
    <mergeCell ref="C92:D92"/>
    <mergeCell ref="A108:B108"/>
    <mergeCell ref="A103:B103"/>
    <mergeCell ref="A104:B104"/>
    <mergeCell ref="A105:B105"/>
    <mergeCell ref="A106:B106"/>
    <mergeCell ref="A107:B107"/>
    <mergeCell ref="A98:B98"/>
    <mergeCell ref="A99:B99"/>
    <mergeCell ref="A100:B100"/>
    <mergeCell ref="A101:B101"/>
    <mergeCell ref="A102:B102"/>
    <mergeCell ref="C23:D23"/>
    <mergeCell ref="C24:D24"/>
    <mergeCell ref="C25:D25"/>
    <mergeCell ref="C26:D26"/>
    <mergeCell ref="C27:D27"/>
    <mergeCell ref="C31:D31"/>
    <mergeCell ref="C32:D32"/>
    <mergeCell ref="C33:D33"/>
    <mergeCell ref="C39:D39"/>
    <mergeCell ref="C40:D40"/>
    <mergeCell ref="C41:D41"/>
    <mergeCell ref="C42:D42"/>
    <mergeCell ref="C43:D43"/>
    <mergeCell ref="C44:D44"/>
    <mergeCell ref="C45:D45"/>
    <mergeCell ref="C46:D46"/>
    <mergeCell ref="C47:D47"/>
    <mergeCell ref="C48:D48"/>
    <mergeCell ref="C67:D67"/>
    <mergeCell ref="C68:D68"/>
    <mergeCell ref="C85:D85"/>
    <mergeCell ref="C86:D86"/>
    <mergeCell ref="C87:D87"/>
    <mergeCell ref="C88:D88"/>
    <mergeCell ref="C89:D89"/>
    <mergeCell ref="C69:D69"/>
    <mergeCell ref="C70:D70"/>
    <mergeCell ref="C71:D71"/>
    <mergeCell ref="C72:D72"/>
    <mergeCell ref="C73:D73"/>
    <mergeCell ref="C74:D74"/>
    <mergeCell ref="C75:D75"/>
    <mergeCell ref="C76:D76"/>
    <mergeCell ref="C77:D77"/>
    <mergeCell ref="C102:D102"/>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s>
  <phoneticPr fontId="2"/>
  <dataValidations count="1">
    <dataValidation type="list" allowBlank="1" showInputMessage="1" showErrorMessage="1" sqref="E4:E26 E85:E107 E58:E80 E31:E53" xr:uid="{00000000-0002-0000-08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注意事項等</vt:lpstr>
      <vt:lpstr>【様式１】選挙運動費用収支報告書（表紙）</vt:lpstr>
      <vt:lpstr>【様式２】収入の部</vt:lpstr>
      <vt:lpstr>【様式4】支出費目別集計表</vt:lpstr>
      <vt:lpstr>【様式5-1】人件費</vt:lpstr>
      <vt:lpstr>【様式5-2の1】家屋費（選挙事務所費）</vt:lpstr>
      <vt:lpstr>【様式5-2の2】家屋費（集合会場費）</vt:lpstr>
      <vt:lpstr>【様式5-3】通信費</vt:lpstr>
      <vt:lpstr>【様式5-4】交通費</vt:lpstr>
      <vt:lpstr>【様式5-5】印刷費</vt:lpstr>
      <vt:lpstr>【様式5-6】広告費</vt:lpstr>
      <vt:lpstr>【様式5-7】文具費</vt:lpstr>
      <vt:lpstr>【様式5-8】食料費</vt:lpstr>
      <vt:lpstr>【様式5-9】休泊費</vt:lpstr>
      <vt:lpstr>【様式5-10】雑費</vt:lpstr>
      <vt:lpstr>【様式6】支出の部（計）</vt:lpstr>
      <vt:lpstr>【様式7】領収書等を徴し難い事情があった支出の明細書</vt:lpstr>
      <vt:lpstr>【様式8】振込明細書に係る支出目的書</vt:lpstr>
      <vt:lpstr>'【様式１】選挙運動費用収支報告書（表紙）'!Print_Area</vt:lpstr>
      <vt:lpstr>【様式２】収入の部!Print_Area</vt:lpstr>
      <vt:lpstr>【様式4】支出費目別集計表!Print_Area</vt:lpstr>
      <vt:lpstr>'【様式5-1】人件費'!Print_Area</vt:lpstr>
      <vt:lpstr>'【様式5-10】雑費'!Print_Area</vt:lpstr>
      <vt:lpstr>'【様式5-2の1】家屋費（選挙事務所費）'!Print_Area</vt:lpstr>
      <vt:lpstr>'【様式5-2の2】家屋費（集合会場費）'!Print_Area</vt:lpstr>
      <vt:lpstr>'【様式5-3】通信費'!Print_Area</vt:lpstr>
      <vt:lpstr>'【様式5-4】交通費'!Print_Area</vt:lpstr>
      <vt:lpstr>'【様式5-5】印刷費'!Print_Area</vt:lpstr>
      <vt:lpstr>'【様式5-6】広告費'!Print_Area</vt:lpstr>
      <vt:lpstr>'【様式5-7】文具費'!Print_Area</vt:lpstr>
      <vt:lpstr>'【様式5-8】食料費'!Print_Area</vt:lpstr>
      <vt:lpstr>'【様式5-9】休泊費'!Print_Area</vt:lpstr>
      <vt:lpstr>'【様式6】支出の部（計）'!Print_Area</vt:lpstr>
      <vt:lpstr>【様式7】領収書等を徴し難い事情があった支出の明細書!Print_Area</vt:lpstr>
      <vt:lpstr>【様式8】振込明細書に係る支出目的書!Print_Area</vt:lpstr>
      <vt:lpstr>注意事項等!Print_Area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W008881</dc:creator>
  <cp:lastModifiedBy>江口 幸一</cp:lastModifiedBy>
  <cp:lastPrinted>2025-12-23T04:41:57Z</cp:lastPrinted>
  <dcterms:created xsi:type="dcterms:W3CDTF">2022-11-21T09:37:57Z</dcterms:created>
  <dcterms:modified xsi:type="dcterms:W3CDTF">2025-12-23T04:59:59Z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176027</vt:lpwstr>
  </property>
  <property fmtid="{D5CDD505-2E9C-101B-9397-08002B2CF9AE}" pid="3" name="NXPowerLiteSettings">
    <vt:lpwstr>F74006B004C800</vt:lpwstr>
  </property>
  <property fmtid="{D5CDD505-2E9C-101B-9397-08002B2CF9AE}" pid="4" name="NXPowerLiteVersion">
    <vt:lpwstr>S5.2.4</vt:lpwstr>
  </property>
</Properties>
</file>