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<sst xmlns="http://schemas.openxmlformats.org/spreadsheetml/2006/main" count="193" uniqueCount="65">
  <si>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</si>
  <si>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</si>
  <si>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</si>
  <si>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</si>
  <si>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</si>
  <si>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</si>
  <si>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</si>
  <si>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</si>
  <si>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</si>
  <si>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</si>
  <si>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</si>
  <si>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</si>
  <si>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</si>
  <si>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</si>
  <si>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</si>
  <si>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</si>
  <si>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</si>
  <si>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</si>
  <si>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</si>
  <si>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</si>
  <si>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</si>
  <si>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</si>
  <si>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</si>
  <si>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</si>
  <si>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</si>
  <si>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</si>
  <si>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</si>
  <si>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</si>
  <si>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</si>
  <si>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</si>
  <si>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</si>
  <si>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</si>
  <si>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</si>
  <si>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</si>
  <si>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</si>
  <si>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</si>
  <si>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</si>
  <si>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</si>
  <si>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</si>
  <si>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</si>
  <si>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</si>
  <si>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</si>
  <si>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</si>
  <si>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</si>
  <si>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</si>
  <si>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</si>
  <si>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</si>
  <si>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</si>
  <si>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</si>
  <si>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</si>
  <si>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</si>
  <si>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</si>
  <si>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</si>
  <si>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</si>
  <si>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</si>
  <si>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</si>
  <si>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</si>
  <si>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</si>
  <si>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</si>
  <si>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</si>
  <si>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</si>
  <si>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平成27年（2015年）</t>
  </si>
  <si>
    <t>平成27年（2015年）4月1日現在</t>
  </si>
  <si>
    <t>4月</t>
  </si>
  <si>
    <t>6日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</si>
</sst>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4" fillId="0" borderId="51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7" fontId="0" fillId="0" borderId="57" xfId="49" applyNumberFormat="1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L8" sqref="L8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168" t="s">
        <v>38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2" spans="14:20" ht="13.5">
      <c r="N2" s="15"/>
      <c r="O2" s="15"/>
      <c r="Q2" s="12"/>
      <c r="R2" s="14" t="s">
        <v>61</v>
      </c>
      <c r="S2" s="15" t="s">
        <v>63</v>
      </c>
      <c r="T2" s="15" t="s">
        <v>64</v>
      </c>
    </row>
    <row r="3" spans="1:20" ht="13.5">
      <c r="A3" s="179" t="s">
        <v>62</v>
      </c>
      <c r="B3" s="180"/>
      <c r="C3" s="180"/>
      <c r="D3" s="180"/>
      <c r="E3" s="180"/>
      <c r="F3" s="180"/>
      <c r="G3" s="180"/>
      <c r="H3" s="180"/>
      <c r="I3" s="180"/>
      <c r="J3" s="180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81" t="s">
        <v>40</v>
      </c>
      <c r="B6" s="182"/>
      <c r="C6" s="183"/>
      <c r="D6" s="215" t="s">
        <v>57</v>
      </c>
      <c r="E6" s="215" t="s">
        <v>58</v>
      </c>
      <c r="F6" s="211" t="s">
        <v>41</v>
      </c>
      <c r="G6" s="207"/>
      <c r="H6" s="212"/>
    </row>
    <row r="7" spans="1:15" ht="14.25" thickBot="1">
      <c r="A7" s="184"/>
      <c r="B7" s="185"/>
      <c r="C7" s="186"/>
      <c r="D7" s="216"/>
      <c r="E7" s="216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209" t="s">
        <v>2</v>
      </c>
      <c r="B8" s="207"/>
      <c r="C8" s="208"/>
      <c r="D8" s="1">
        <v>184674</v>
      </c>
      <c r="E8" s="1">
        <v>184262</v>
      </c>
      <c r="F8" s="67">
        <f>K18</f>
        <v>2142</v>
      </c>
      <c r="G8" s="67">
        <f>S18</f>
        <v>1730</v>
      </c>
      <c r="H8" s="68">
        <f>D8-E8</f>
        <v>412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191588</v>
      </c>
      <c r="E9" s="2">
        <v>191569</v>
      </c>
      <c r="F9" s="69">
        <f>K19</f>
        <v>2190</v>
      </c>
      <c r="G9" s="69">
        <f>S19</f>
        <v>2171</v>
      </c>
      <c r="H9" s="70">
        <f>D9-E9</f>
        <v>19</v>
      </c>
      <c r="I9" s="13">
        <f>IF(D9-E9+F9-G9=H9*2,"","エラー")</f>
      </c>
      <c r="J9" s="100"/>
    </row>
    <row r="10" spans="1:9" ht="18" customHeight="1">
      <c r="A10" s="184" t="s">
        <v>43</v>
      </c>
      <c r="B10" s="186"/>
      <c r="C10" s="102" t="s">
        <v>4</v>
      </c>
      <c r="D10" s="2">
        <v>210117</v>
      </c>
      <c r="E10" s="2">
        <v>209943</v>
      </c>
      <c r="F10" s="69">
        <f>K20</f>
        <v>2139</v>
      </c>
      <c r="G10" s="69">
        <f>S20</f>
        <v>1965</v>
      </c>
      <c r="H10" s="70">
        <f>D10-E10</f>
        <v>174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401705</v>
      </c>
      <c r="E11" s="65">
        <v>401512</v>
      </c>
      <c r="F11" s="71">
        <f>K21</f>
        <v>4329</v>
      </c>
      <c r="G11" s="72">
        <f>S21</f>
        <v>4136</v>
      </c>
      <c r="H11" s="73">
        <f>D11-E11</f>
        <v>193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210" t="s">
        <v>36</v>
      </c>
      <c r="E15" s="177"/>
      <c r="F15" s="177"/>
      <c r="G15" s="177"/>
      <c r="H15" s="177"/>
      <c r="I15" s="177"/>
      <c r="J15" s="177"/>
      <c r="K15" s="178"/>
      <c r="L15" s="176" t="s">
        <v>37</v>
      </c>
      <c r="M15" s="177"/>
      <c r="N15" s="177"/>
      <c r="O15" s="177"/>
      <c r="P15" s="177"/>
      <c r="Q15" s="177"/>
      <c r="R15" s="177"/>
      <c r="S15" s="178"/>
      <c r="T15" s="173" t="s">
        <v>45</v>
      </c>
    </row>
    <row r="16" spans="1:20" ht="13.5">
      <c r="A16" s="198" t="s">
        <v>40</v>
      </c>
      <c r="B16" s="199"/>
      <c r="C16" s="186"/>
      <c r="D16" s="200" t="s">
        <v>7</v>
      </c>
      <c r="E16" s="190" t="s">
        <v>8</v>
      </c>
      <c r="F16" s="169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194" t="s">
        <v>44</v>
      </c>
      <c r="L16" s="202" t="s">
        <v>12</v>
      </c>
      <c r="M16" s="190" t="s">
        <v>31</v>
      </c>
      <c r="N16" s="169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194" t="s">
        <v>44</v>
      </c>
      <c r="T16" s="174"/>
    </row>
    <row r="17" spans="1:20" ht="14.25" thickBot="1">
      <c r="A17" s="115" t="s">
        <v>14</v>
      </c>
      <c r="B17" s="116"/>
      <c r="C17" s="116"/>
      <c r="D17" s="201"/>
      <c r="E17" s="191"/>
      <c r="F17" s="170"/>
      <c r="G17" s="117" t="s">
        <v>34</v>
      </c>
      <c r="H17" s="117" t="s">
        <v>15</v>
      </c>
      <c r="I17" s="118" t="s">
        <v>16</v>
      </c>
      <c r="J17" s="119" t="s">
        <v>17</v>
      </c>
      <c r="K17" s="195"/>
      <c r="L17" s="203"/>
      <c r="M17" s="191"/>
      <c r="N17" s="170"/>
      <c r="O17" s="117" t="s">
        <v>34</v>
      </c>
      <c r="P17" s="118" t="s">
        <v>18</v>
      </c>
      <c r="Q17" s="118" t="s">
        <v>19</v>
      </c>
      <c r="R17" s="119" t="s">
        <v>20</v>
      </c>
      <c r="S17" s="195"/>
      <c r="T17" s="175"/>
    </row>
    <row r="18" spans="1:23" ht="18" customHeight="1">
      <c r="A18" s="206" t="s">
        <v>46</v>
      </c>
      <c r="B18" s="207"/>
      <c r="C18" s="208"/>
      <c r="D18" s="3">
        <v>1911</v>
      </c>
      <c r="E18" s="3">
        <v>0</v>
      </c>
      <c r="F18" s="3">
        <v>0</v>
      </c>
      <c r="G18" s="3">
        <v>0</v>
      </c>
      <c r="H18" s="4">
        <v>6</v>
      </c>
      <c r="I18" s="4">
        <v>71</v>
      </c>
      <c r="J18" s="4">
        <v>154</v>
      </c>
      <c r="K18" s="42">
        <f>SUM(D18:J18)</f>
        <v>2142</v>
      </c>
      <c r="L18" s="9">
        <v>1454</v>
      </c>
      <c r="M18" s="4">
        <v>139</v>
      </c>
      <c r="N18" s="4">
        <v>0</v>
      </c>
      <c r="O18" s="4">
        <v>0</v>
      </c>
      <c r="P18" s="4">
        <v>15</v>
      </c>
      <c r="Q18" s="4">
        <v>53</v>
      </c>
      <c r="R18" s="4">
        <v>69</v>
      </c>
      <c r="S18" s="42">
        <f>SUM(L18:R18)</f>
        <v>1730</v>
      </c>
      <c r="T18" s="74">
        <f>K18-S18</f>
        <v>412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2027</v>
      </c>
      <c r="E19" s="5">
        <v>154</v>
      </c>
      <c r="F19" s="5">
        <v>0</v>
      </c>
      <c r="G19" s="5">
        <v>0</v>
      </c>
      <c r="H19" s="6">
        <v>9</v>
      </c>
      <c r="I19" s="123" t="s">
        <v>32</v>
      </c>
      <c r="J19" s="123" t="s">
        <v>32</v>
      </c>
      <c r="K19" s="75">
        <f>SUM(D19:J19)</f>
        <v>2190</v>
      </c>
      <c r="L19" s="10">
        <v>2016</v>
      </c>
      <c r="M19" s="6">
        <v>144</v>
      </c>
      <c r="N19" s="6">
        <v>0</v>
      </c>
      <c r="O19" s="6">
        <v>0</v>
      </c>
      <c r="P19" s="6">
        <v>11</v>
      </c>
      <c r="Q19" s="124" t="s">
        <v>32</v>
      </c>
      <c r="R19" s="124" t="s">
        <v>32</v>
      </c>
      <c r="S19" s="75">
        <f>SUM(L19:R19)</f>
        <v>2171</v>
      </c>
      <c r="T19" s="76">
        <f>K19-S19</f>
        <v>19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8" t="s">
        <v>28</v>
      </c>
      <c r="B20" s="186"/>
      <c r="C20" s="122" t="s">
        <v>48</v>
      </c>
      <c r="D20" s="7">
        <v>1972</v>
      </c>
      <c r="E20" s="7">
        <v>159</v>
      </c>
      <c r="F20" s="7">
        <v>3</v>
      </c>
      <c r="G20" s="7">
        <v>0</v>
      </c>
      <c r="H20" s="8">
        <v>5</v>
      </c>
      <c r="I20" s="123" t="s">
        <v>32</v>
      </c>
      <c r="J20" s="123" t="s">
        <v>32</v>
      </c>
      <c r="K20" s="50">
        <f>SUM(D20:J20)</f>
        <v>2139</v>
      </c>
      <c r="L20" s="11">
        <v>1806</v>
      </c>
      <c r="M20" s="8">
        <v>131</v>
      </c>
      <c r="N20" s="8">
        <v>3</v>
      </c>
      <c r="O20" s="8">
        <v>0</v>
      </c>
      <c r="P20" s="8">
        <v>25</v>
      </c>
      <c r="Q20" s="125" t="s">
        <v>32</v>
      </c>
      <c r="R20" s="125" t="s">
        <v>32</v>
      </c>
      <c r="S20" s="50">
        <f>SUM(L20:R20)</f>
        <v>1965</v>
      </c>
      <c r="T20" s="77">
        <f>K20-S20</f>
        <v>174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3999</v>
      </c>
      <c r="E21" s="79">
        <f>SUM(E19:E20)</f>
        <v>313</v>
      </c>
      <c r="F21" s="79">
        <f>SUM(F19:F20)</f>
        <v>3</v>
      </c>
      <c r="G21" s="79">
        <f>SUM(G19:G20)</f>
        <v>0</v>
      </c>
      <c r="H21" s="79">
        <f>SUM(H19:H20)</f>
        <v>14</v>
      </c>
      <c r="I21" s="80" t="s">
        <v>32</v>
      </c>
      <c r="J21" s="80" t="s">
        <v>32</v>
      </c>
      <c r="K21" s="61">
        <f>SUM(D21:J21)</f>
        <v>4329</v>
      </c>
      <c r="L21" s="81">
        <f>SUM(L19:L20)</f>
        <v>3822</v>
      </c>
      <c r="M21" s="82">
        <f>SUM(M19:M20)</f>
        <v>275</v>
      </c>
      <c r="N21" s="82">
        <f>SUM(N19:N20)</f>
        <v>3</v>
      </c>
      <c r="O21" s="82">
        <f>SUM(O19:O20)</f>
        <v>0</v>
      </c>
      <c r="P21" s="82">
        <f>SUM(P19:P20)</f>
        <v>36</v>
      </c>
      <c r="Q21" s="83" t="s">
        <v>32</v>
      </c>
      <c r="R21" s="83" t="s">
        <v>32</v>
      </c>
      <c r="S21" s="61">
        <f>SUM(L21:R21)</f>
        <v>4136</v>
      </c>
      <c r="T21" s="84">
        <f>K21-S21</f>
        <v>193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81" t="s">
        <v>30</v>
      </c>
      <c r="B25" s="182"/>
      <c r="C25" s="183"/>
      <c r="D25" s="215" t="s">
        <v>57</v>
      </c>
      <c r="E25" s="213" t="s">
        <v>58</v>
      </c>
      <c r="F25" s="211" t="s">
        <v>41</v>
      </c>
      <c r="G25" s="207"/>
      <c r="H25" s="212"/>
    </row>
    <row r="26" spans="1:11" ht="14.25" thickBot="1">
      <c r="A26" s="184"/>
      <c r="B26" s="185"/>
      <c r="C26" s="186"/>
      <c r="D26" s="216"/>
      <c r="E26" s="214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131738</v>
      </c>
      <c r="E27" s="16">
        <v>131459</v>
      </c>
      <c r="F27" s="85">
        <f>K45+T45</f>
        <v>1573</v>
      </c>
      <c r="G27" s="85">
        <f>S45+U45</f>
        <v>1294</v>
      </c>
      <c r="H27" s="47">
        <f>V45</f>
        <v>279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204" t="s">
        <v>46</v>
      </c>
      <c r="B28" s="205"/>
      <c r="C28" s="130" t="s">
        <v>22</v>
      </c>
      <c r="D28" s="17">
        <v>28846</v>
      </c>
      <c r="E28" s="17">
        <v>28823</v>
      </c>
      <c r="F28" s="87">
        <f aca="true" t="shared" si="1" ref="F28:F38">K46+T46</f>
        <v>223</v>
      </c>
      <c r="G28" s="87">
        <f aca="true" t="shared" si="2" ref="G28:G38">S46+U46</f>
        <v>200</v>
      </c>
      <c r="H28" s="55">
        <f aca="true" t="shared" si="3" ref="H28:H38">V46</f>
        <v>23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24090</v>
      </c>
      <c r="E29" s="17">
        <v>23980</v>
      </c>
      <c r="F29" s="87">
        <f t="shared" si="1"/>
        <v>346</v>
      </c>
      <c r="G29" s="87">
        <f t="shared" si="2"/>
        <v>236</v>
      </c>
      <c r="H29" s="55">
        <f t="shared" si="3"/>
        <v>110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139774</v>
      </c>
      <c r="E30" s="17">
        <v>139846</v>
      </c>
      <c r="F30" s="87">
        <f t="shared" si="1"/>
        <v>1632</v>
      </c>
      <c r="G30" s="87">
        <f t="shared" si="2"/>
        <v>1704</v>
      </c>
      <c r="H30" s="55">
        <f t="shared" si="3"/>
        <v>-72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26902</v>
      </c>
      <c r="E31" s="17">
        <v>26904</v>
      </c>
      <c r="F31" s="87">
        <f t="shared" si="1"/>
        <v>202</v>
      </c>
      <c r="G31" s="87">
        <f t="shared" si="2"/>
        <v>204</v>
      </c>
      <c r="H31" s="55">
        <f t="shared" si="3"/>
        <v>-2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24912</v>
      </c>
      <c r="E32" s="17">
        <v>24819</v>
      </c>
      <c r="F32" s="87">
        <f t="shared" si="1"/>
        <v>464</v>
      </c>
      <c r="G32" s="87">
        <f t="shared" si="2"/>
        <v>371</v>
      </c>
      <c r="H32" s="55">
        <f t="shared" si="3"/>
        <v>93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153060</v>
      </c>
      <c r="E33" s="17">
        <v>152967</v>
      </c>
      <c r="F33" s="87">
        <f t="shared" si="1"/>
        <v>1646</v>
      </c>
      <c r="G33" s="88">
        <f t="shared" si="2"/>
        <v>1553</v>
      </c>
      <c r="H33" s="55">
        <f t="shared" si="3"/>
        <v>93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27859</v>
      </c>
      <c r="E34" s="17">
        <v>27887</v>
      </c>
      <c r="F34" s="87">
        <f t="shared" si="1"/>
        <v>152</v>
      </c>
      <c r="G34" s="87">
        <f t="shared" si="2"/>
        <v>180</v>
      </c>
      <c r="H34" s="55">
        <f t="shared" si="3"/>
        <v>-28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29198</v>
      </c>
      <c r="E35" s="17">
        <v>29089</v>
      </c>
      <c r="F35" s="87">
        <f t="shared" si="1"/>
        <v>490</v>
      </c>
      <c r="G35" s="87">
        <f t="shared" si="2"/>
        <v>381</v>
      </c>
      <c r="H35" s="55">
        <f t="shared" si="3"/>
        <v>109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292834</v>
      </c>
      <c r="E36" s="18">
        <v>292813</v>
      </c>
      <c r="F36" s="89">
        <f t="shared" si="1"/>
        <v>3278</v>
      </c>
      <c r="G36" s="87">
        <f t="shared" si="2"/>
        <v>3257</v>
      </c>
      <c r="H36" s="55">
        <f t="shared" si="3"/>
        <v>21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54761</v>
      </c>
      <c r="E37" s="18">
        <v>54791</v>
      </c>
      <c r="F37" s="89">
        <f t="shared" si="1"/>
        <v>354</v>
      </c>
      <c r="G37" s="87">
        <f t="shared" si="2"/>
        <v>384</v>
      </c>
      <c r="H37" s="55">
        <f t="shared" si="3"/>
        <v>-30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9">
        <v>54110</v>
      </c>
      <c r="E38" s="19">
        <v>53908</v>
      </c>
      <c r="F38" s="90">
        <f t="shared" si="1"/>
        <v>954</v>
      </c>
      <c r="G38" s="71">
        <f t="shared" si="2"/>
        <v>752</v>
      </c>
      <c r="H38" s="63">
        <f t="shared" si="3"/>
        <v>202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210" t="s">
        <v>36</v>
      </c>
      <c r="E42" s="177"/>
      <c r="F42" s="177"/>
      <c r="G42" s="177"/>
      <c r="H42" s="177"/>
      <c r="I42" s="177"/>
      <c r="J42" s="177"/>
      <c r="K42" s="178"/>
      <c r="L42" s="176" t="s">
        <v>37</v>
      </c>
      <c r="M42" s="177"/>
      <c r="N42" s="177"/>
      <c r="O42" s="177"/>
      <c r="P42" s="177"/>
      <c r="Q42" s="177"/>
      <c r="R42" s="177"/>
      <c r="S42" s="178"/>
      <c r="T42" s="192" t="s">
        <v>52</v>
      </c>
      <c r="U42" s="193"/>
      <c r="V42" s="173" t="s">
        <v>45</v>
      </c>
      <c r="W42" s="187" t="s">
        <v>53</v>
      </c>
    </row>
    <row r="43" spans="1:23" ht="13.5">
      <c r="A43" s="198" t="s">
        <v>40</v>
      </c>
      <c r="B43" s="199"/>
      <c r="C43" s="186"/>
      <c r="D43" s="200" t="s">
        <v>7</v>
      </c>
      <c r="E43" s="190" t="s">
        <v>8</v>
      </c>
      <c r="F43" s="169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194" t="s">
        <v>44</v>
      </c>
      <c r="L43" s="202" t="s">
        <v>54</v>
      </c>
      <c r="M43" s="190" t="s">
        <v>13</v>
      </c>
      <c r="N43" s="169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194" t="s">
        <v>44</v>
      </c>
      <c r="T43" s="171" t="s">
        <v>0</v>
      </c>
      <c r="U43" s="190" t="s">
        <v>1</v>
      </c>
      <c r="V43" s="174"/>
      <c r="W43" s="188"/>
    </row>
    <row r="44" spans="1:23" ht="14.25" thickBot="1">
      <c r="A44" s="115" t="s">
        <v>14</v>
      </c>
      <c r="B44" s="150"/>
      <c r="C44" s="150" t="s">
        <v>14</v>
      </c>
      <c r="D44" s="201"/>
      <c r="E44" s="191"/>
      <c r="F44" s="170"/>
      <c r="G44" s="117" t="s">
        <v>34</v>
      </c>
      <c r="H44" s="117" t="s">
        <v>15</v>
      </c>
      <c r="I44" s="118" t="s">
        <v>16</v>
      </c>
      <c r="J44" s="119" t="s">
        <v>17</v>
      </c>
      <c r="K44" s="195"/>
      <c r="L44" s="203"/>
      <c r="M44" s="191"/>
      <c r="N44" s="170"/>
      <c r="O44" s="117" t="s">
        <v>34</v>
      </c>
      <c r="P44" s="118" t="s">
        <v>18</v>
      </c>
      <c r="Q44" s="118" t="s">
        <v>19</v>
      </c>
      <c r="R44" s="119" t="s">
        <v>20</v>
      </c>
      <c r="S44" s="195"/>
      <c r="T44" s="172"/>
      <c r="U44" s="191"/>
      <c r="V44" s="175"/>
      <c r="W44" s="189"/>
    </row>
    <row r="45" spans="1:28" s="39" customFormat="1" ht="18" customHeight="1">
      <c r="A45" s="151" t="s">
        <v>14</v>
      </c>
      <c r="B45" s="152"/>
      <c r="C45" s="153" t="s">
        <v>26</v>
      </c>
      <c r="D45" s="20">
        <v>1402</v>
      </c>
      <c r="E45" s="21">
        <v>0</v>
      </c>
      <c r="F45" s="21">
        <v>0</v>
      </c>
      <c r="G45" s="21">
        <v>0</v>
      </c>
      <c r="H45" s="21">
        <v>6</v>
      </c>
      <c r="I45" s="21">
        <v>54</v>
      </c>
      <c r="J45" s="21">
        <v>100</v>
      </c>
      <c r="K45" s="50">
        <f aca="true" t="shared" si="4" ref="K45:K56">SUM(D45:J45)</f>
        <v>1562</v>
      </c>
      <c r="L45" s="25">
        <v>1099</v>
      </c>
      <c r="M45" s="21">
        <v>97</v>
      </c>
      <c r="N45" s="21">
        <v>0</v>
      </c>
      <c r="O45" s="21">
        <v>0</v>
      </c>
      <c r="P45" s="21">
        <v>13</v>
      </c>
      <c r="Q45" s="21">
        <v>40</v>
      </c>
      <c r="R45" s="21">
        <v>29</v>
      </c>
      <c r="S45" s="53">
        <f>SUM(L45:R45)</f>
        <v>1278</v>
      </c>
      <c r="T45" s="31">
        <v>11</v>
      </c>
      <c r="U45" s="21">
        <v>16</v>
      </c>
      <c r="V45" s="55">
        <f>(K45+T45)-(S45+U45)</f>
        <v>279</v>
      </c>
      <c r="W45" s="36">
        <v>113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96" t="s">
        <v>46</v>
      </c>
      <c r="B46" s="197"/>
      <c r="C46" s="154" t="s">
        <v>22</v>
      </c>
      <c r="D46" s="7">
        <v>186</v>
      </c>
      <c r="E46" s="8">
        <v>0</v>
      </c>
      <c r="F46" s="8">
        <v>0</v>
      </c>
      <c r="G46" s="8">
        <v>0</v>
      </c>
      <c r="H46" s="8">
        <v>0</v>
      </c>
      <c r="I46" s="8">
        <v>12</v>
      </c>
      <c r="J46" s="8">
        <v>16</v>
      </c>
      <c r="K46" s="50">
        <f t="shared" si="4"/>
        <v>214</v>
      </c>
      <c r="L46" s="26">
        <v>142</v>
      </c>
      <c r="M46" s="8">
        <v>31</v>
      </c>
      <c r="N46" s="8">
        <v>0</v>
      </c>
      <c r="O46" s="8">
        <v>0</v>
      </c>
      <c r="P46" s="8">
        <v>1</v>
      </c>
      <c r="Q46" s="8">
        <v>12</v>
      </c>
      <c r="R46" s="8">
        <v>10</v>
      </c>
      <c r="S46" s="53">
        <f aca="true" t="shared" si="6" ref="S46:S56">SUM(L46:R46)</f>
        <v>196</v>
      </c>
      <c r="T46" s="32">
        <v>9</v>
      </c>
      <c r="U46" s="8">
        <v>4</v>
      </c>
      <c r="V46" s="55">
        <f aca="true" t="shared" si="7" ref="V46:V56">(K46+T46)-(S46+U46)</f>
        <v>23</v>
      </c>
      <c r="W46" s="37">
        <v>22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323</v>
      </c>
      <c r="E47" s="23">
        <v>0</v>
      </c>
      <c r="F47" s="23">
        <v>0</v>
      </c>
      <c r="G47" s="23">
        <v>0</v>
      </c>
      <c r="H47" s="23">
        <v>0</v>
      </c>
      <c r="I47" s="23">
        <v>5</v>
      </c>
      <c r="J47" s="23">
        <v>11</v>
      </c>
      <c r="K47" s="91">
        <f t="shared" si="4"/>
        <v>339</v>
      </c>
      <c r="L47" s="27">
        <v>213</v>
      </c>
      <c r="M47" s="28">
        <v>11</v>
      </c>
      <c r="N47" s="28">
        <v>0</v>
      </c>
      <c r="O47" s="28">
        <v>0</v>
      </c>
      <c r="P47" s="28">
        <v>1</v>
      </c>
      <c r="Q47" s="28">
        <v>1</v>
      </c>
      <c r="R47" s="28">
        <v>3</v>
      </c>
      <c r="S47" s="75">
        <f t="shared" si="6"/>
        <v>229</v>
      </c>
      <c r="T47" s="33">
        <v>7</v>
      </c>
      <c r="U47" s="28">
        <v>7</v>
      </c>
      <c r="V47" s="92">
        <f t="shared" si="7"/>
        <v>110</v>
      </c>
      <c r="W47" s="38">
        <v>7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1454</v>
      </c>
      <c r="E48" s="21">
        <v>114</v>
      </c>
      <c r="F48" s="21">
        <v>0</v>
      </c>
      <c r="G48" s="21">
        <v>0</v>
      </c>
      <c r="H48" s="21">
        <v>9</v>
      </c>
      <c r="I48" s="45" t="s">
        <v>32</v>
      </c>
      <c r="J48" s="45" t="s">
        <v>32</v>
      </c>
      <c r="K48" s="42">
        <f t="shared" si="4"/>
        <v>1577</v>
      </c>
      <c r="L48" s="29">
        <v>1543</v>
      </c>
      <c r="M48" s="4">
        <v>101</v>
      </c>
      <c r="N48" s="4">
        <v>0</v>
      </c>
      <c r="O48" s="4">
        <v>0</v>
      </c>
      <c r="P48" s="4">
        <v>8</v>
      </c>
      <c r="Q48" s="45" t="s">
        <v>32</v>
      </c>
      <c r="R48" s="45" t="s">
        <v>32</v>
      </c>
      <c r="S48" s="42">
        <f t="shared" si="6"/>
        <v>1652</v>
      </c>
      <c r="T48" s="34">
        <v>55</v>
      </c>
      <c r="U48" s="4">
        <v>52</v>
      </c>
      <c r="V48" s="47">
        <f t="shared" si="7"/>
        <v>-72</v>
      </c>
      <c r="W48" s="36">
        <v>576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166</v>
      </c>
      <c r="E49" s="8">
        <v>15</v>
      </c>
      <c r="F49" s="8">
        <v>0</v>
      </c>
      <c r="G49" s="8">
        <v>0</v>
      </c>
      <c r="H49" s="8">
        <v>0</v>
      </c>
      <c r="I49" s="49" t="s">
        <v>32</v>
      </c>
      <c r="J49" s="49" t="s">
        <v>32</v>
      </c>
      <c r="K49" s="50">
        <f t="shared" si="4"/>
        <v>181</v>
      </c>
      <c r="L49" s="26">
        <v>147</v>
      </c>
      <c r="M49" s="8">
        <v>33</v>
      </c>
      <c r="N49" s="8">
        <v>0</v>
      </c>
      <c r="O49" s="8">
        <v>0</v>
      </c>
      <c r="P49" s="8">
        <v>1</v>
      </c>
      <c r="Q49" s="49" t="s">
        <v>32</v>
      </c>
      <c r="R49" s="49" t="s">
        <v>32</v>
      </c>
      <c r="S49" s="53">
        <f t="shared" si="6"/>
        <v>181</v>
      </c>
      <c r="T49" s="32">
        <v>21</v>
      </c>
      <c r="U49" s="8">
        <v>23</v>
      </c>
      <c r="V49" s="55">
        <f t="shared" si="7"/>
        <v>-2</v>
      </c>
      <c r="W49" s="37">
        <v>78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407</v>
      </c>
      <c r="E50" s="23">
        <v>25</v>
      </c>
      <c r="F50" s="23">
        <v>0</v>
      </c>
      <c r="G50" s="23">
        <v>0</v>
      </c>
      <c r="H50" s="23">
        <v>0</v>
      </c>
      <c r="I50" s="58" t="s">
        <v>32</v>
      </c>
      <c r="J50" s="58" t="s">
        <v>32</v>
      </c>
      <c r="K50" s="59">
        <f t="shared" si="4"/>
        <v>432</v>
      </c>
      <c r="L50" s="30">
        <v>326</v>
      </c>
      <c r="M50" s="23">
        <v>10</v>
      </c>
      <c r="N50" s="23">
        <v>0</v>
      </c>
      <c r="O50" s="23">
        <v>0</v>
      </c>
      <c r="P50" s="23">
        <v>2</v>
      </c>
      <c r="Q50" s="58" t="s">
        <v>32</v>
      </c>
      <c r="R50" s="58" t="s">
        <v>32</v>
      </c>
      <c r="S50" s="61">
        <f t="shared" si="6"/>
        <v>338</v>
      </c>
      <c r="T50" s="35">
        <v>32</v>
      </c>
      <c r="U50" s="23">
        <v>33</v>
      </c>
      <c r="V50" s="63">
        <f t="shared" si="7"/>
        <v>93</v>
      </c>
      <c r="W50" s="38">
        <v>67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1435</v>
      </c>
      <c r="E51" s="21">
        <v>124</v>
      </c>
      <c r="F51" s="21">
        <v>2</v>
      </c>
      <c r="G51" s="21">
        <v>0</v>
      </c>
      <c r="H51" s="21">
        <v>4</v>
      </c>
      <c r="I51" s="41" t="s">
        <v>32</v>
      </c>
      <c r="J51" s="41" t="s">
        <v>32</v>
      </c>
      <c r="K51" s="53">
        <f t="shared" si="4"/>
        <v>1565</v>
      </c>
      <c r="L51" s="25">
        <v>1373</v>
      </c>
      <c r="M51" s="21">
        <v>93</v>
      </c>
      <c r="N51" s="21">
        <v>2</v>
      </c>
      <c r="O51" s="21">
        <v>0</v>
      </c>
      <c r="P51" s="21">
        <v>18</v>
      </c>
      <c r="Q51" s="41" t="s">
        <v>32</v>
      </c>
      <c r="R51" s="41" t="s">
        <v>32</v>
      </c>
      <c r="S51" s="53">
        <f t="shared" si="6"/>
        <v>1486</v>
      </c>
      <c r="T51" s="31">
        <v>81</v>
      </c>
      <c r="U51" s="21">
        <v>67</v>
      </c>
      <c r="V51" s="93">
        <f t="shared" si="7"/>
        <v>93</v>
      </c>
      <c r="W51" s="36">
        <v>693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116</v>
      </c>
      <c r="E52" s="8">
        <v>14</v>
      </c>
      <c r="F52" s="8">
        <v>1</v>
      </c>
      <c r="G52" s="8">
        <v>0</v>
      </c>
      <c r="H52" s="8">
        <v>0</v>
      </c>
      <c r="I52" s="41" t="s">
        <v>32</v>
      </c>
      <c r="J52" s="49" t="s">
        <v>32</v>
      </c>
      <c r="K52" s="50">
        <f t="shared" si="4"/>
        <v>131</v>
      </c>
      <c r="L52" s="26">
        <v>119</v>
      </c>
      <c r="M52" s="8">
        <v>24</v>
      </c>
      <c r="N52" s="8">
        <v>1</v>
      </c>
      <c r="O52" s="8">
        <v>0</v>
      </c>
      <c r="P52" s="8">
        <v>2</v>
      </c>
      <c r="Q52" s="41" t="s">
        <v>32</v>
      </c>
      <c r="R52" s="49" t="s">
        <v>32</v>
      </c>
      <c r="S52" s="53">
        <f>SUM(L52:R52)</f>
        <v>146</v>
      </c>
      <c r="T52" s="32">
        <v>21</v>
      </c>
      <c r="U52" s="8">
        <v>34</v>
      </c>
      <c r="V52" s="55">
        <f t="shared" si="7"/>
        <v>-28</v>
      </c>
      <c r="W52" s="37">
        <v>66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421</v>
      </c>
      <c r="E53" s="23">
        <v>21</v>
      </c>
      <c r="F53" s="23">
        <v>0</v>
      </c>
      <c r="G53" s="23">
        <v>0</v>
      </c>
      <c r="H53" s="23">
        <v>1</v>
      </c>
      <c r="I53" s="94" t="s">
        <v>32</v>
      </c>
      <c r="J53" s="94" t="s">
        <v>32</v>
      </c>
      <c r="K53" s="91">
        <f t="shared" si="4"/>
        <v>443</v>
      </c>
      <c r="L53" s="27">
        <v>314</v>
      </c>
      <c r="M53" s="28">
        <v>14</v>
      </c>
      <c r="N53" s="28">
        <v>0</v>
      </c>
      <c r="O53" s="28">
        <v>0</v>
      </c>
      <c r="P53" s="28">
        <v>5</v>
      </c>
      <c r="Q53" s="94" t="s">
        <v>32</v>
      </c>
      <c r="R53" s="94" t="s">
        <v>32</v>
      </c>
      <c r="S53" s="75">
        <f t="shared" si="6"/>
        <v>333</v>
      </c>
      <c r="T53" s="33">
        <v>47</v>
      </c>
      <c r="U53" s="28">
        <v>48</v>
      </c>
      <c r="V53" s="92">
        <f t="shared" si="7"/>
        <v>109</v>
      </c>
      <c r="W53" s="38">
        <v>86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59" t="s">
        <v>26</v>
      </c>
      <c r="D54" s="40">
        <f aca="true" t="shared" si="10" ref="D54:H56">D48+D51</f>
        <v>2889</v>
      </c>
      <c r="E54" s="40">
        <f t="shared" si="10"/>
        <v>238</v>
      </c>
      <c r="F54" s="40">
        <f t="shared" si="10"/>
        <v>2</v>
      </c>
      <c r="G54" s="40">
        <f t="shared" si="10"/>
        <v>0</v>
      </c>
      <c r="H54" s="40">
        <f t="shared" si="10"/>
        <v>13</v>
      </c>
      <c r="I54" s="45" t="s">
        <v>32</v>
      </c>
      <c r="J54" s="45" t="s">
        <v>32</v>
      </c>
      <c r="K54" s="42">
        <f t="shared" si="4"/>
        <v>3142</v>
      </c>
      <c r="L54" s="43">
        <f aca="true" t="shared" si="11" ref="L54:P56">L48+L51</f>
        <v>2916</v>
      </c>
      <c r="M54" s="44">
        <f t="shared" si="11"/>
        <v>194</v>
      </c>
      <c r="N54" s="44">
        <f t="shared" si="11"/>
        <v>2</v>
      </c>
      <c r="O54" s="44">
        <f t="shared" si="11"/>
        <v>0</v>
      </c>
      <c r="P54" s="44">
        <f t="shared" si="11"/>
        <v>26</v>
      </c>
      <c r="Q54" s="45" t="s">
        <v>32</v>
      </c>
      <c r="R54" s="45" t="s">
        <v>32</v>
      </c>
      <c r="S54" s="42">
        <f t="shared" si="6"/>
        <v>3138</v>
      </c>
      <c r="T54" s="46">
        <f aca="true" t="shared" si="12" ref="T54:U56">T48+T51</f>
        <v>136</v>
      </c>
      <c r="U54" s="44">
        <f t="shared" si="12"/>
        <v>119</v>
      </c>
      <c r="V54" s="47">
        <f t="shared" si="7"/>
        <v>21</v>
      </c>
      <c r="W54" s="48">
        <f>W48+W51</f>
        <v>1269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282</v>
      </c>
      <c r="E55" s="40">
        <f t="shared" si="10"/>
        <v>29</v>
      </c>
      <c r="F55" s="40">
        <f t="shared" si="10"/>
        <v>1</v>
      </c>
      <c r="G55" s="40">
        <f t="shared" si="10"/>
        <v>0</v>
      </c>
      <c r="H55" s="40">
        <f t="shared" si="10"/>
        <v>0</v>
      </c>
      <c r="I55" s="49" t="s">
        <v>32</v>
      </c>
      <c r="J55" s="41" t="s">
        <v>32</v>
      </c>
      <c r="K55" s="50">
        <f t="shared" si="4"/>
        <v>312</v>
      </c>
      <c r="L55" s="51">
        <f t="shared" si="11"/>
        <v>266</v>
      </c>
      <c r="M55" s="52">
        <f t="shared" si="11"/>
        <v>57</v>
      </c>
      <c r="N55" s="52">
        <f t="shared" si="11"/>
        <v>1</v>
      </c>
      <c r="O55" s="52">
        <f t="shared" si="11"/>
        <v>0</v>
      </c>
      <c r="P55" s="52">
        <f t="shared" si="11"/>
        <v>3</v>
      </c>
      <c r="Q55" s="49" t="s">
        <v>32</v>
      </c>
      <c r="R55" s="41" t="s">
        <v>32</v>
      </c>
      <c r="S55" s="53">
        <f>SUM(L55:R55)</f>
        <v>327</v>
      </c>
      <c r="T55" s="54">
        <f t="shared" si="12"/>
        <v>42</v>
      </c>
      <c r="U55" s="52">
        <f t="shared" si="12"/>
        <v>57</v>
      </c>
      <c r="V55" s="55">
        <f t="shared" si="7"/>
        <v>-30</v>
      </c>
      <c r="W55" s="56">
        <f>W49+W52</f>
        <v>144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828</v>
      </c>
      <c r="E56" s="57">
        <f t="shared" si="10"/>
        <v>46</v>
      </c>
      <c r="F56" s="57">
        <f t="shared" si="10"/>
        <v>0</v>
      </c>
      <c r="G56" s="57">
        <f t="shared" si="10"/>
        <v>0</v>
      </c>
      <c r="H56" s="57">
        <f t="shared" si="10"/>
        <v>1</v>
      </c>
      <c r="I56" s="58" t="s">
        <v>32</v>
      </c>
      <c r="J56" s="58" t="s">
        <v>32</v>
      </c>
      <c r="K56" s="59">
        <f t="shared" si="4"/>
        <v>875</v>
      </c>
      <c r="L56" s="60">
        <f t="shared" si="11"/>
        <v>640</v>
      </c>
      <c r="M56" s="57">
        <f t="shared" si="11"/>
        <v>24</v>
      </c>
      <c r="N56" s="57">
        <f t="shared" si="11"/>
        <v>0</v>
      </c>
      <c r="O56" s="57">
        <f t="shared" si="11"/>
        <v>0</v>
      </c>
      <c r="P56" s="57">
        <f t="shared" si="11"/>
        <v>7</v>
      </c>
      <c r="Q56" s="58" t="s">
        <v>32</v>
      </c>
      <c r="R56" s="58" t="s">
        <v>32</v>
      </c>
      <c r="S56" s="61">
        <f t="shared" si="6"/>
        <v>671</v>
      </c>
      <c r="T56" s="62">
        <f t="shared" si="12"/>
        <v>79</v>
      </c>
      <c r="U56" s="57">
        <f t="shared" si="12"/>
        <v>81</v>
      </c>
      <c r="V56" s="63">
        <f t="shared" si="7"/>
        <v>202</v>
      </c>
      <c r="W56" s="64">
        <f>W50+W53</f>
        <v>153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E16:E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2015-04-03T11:31:45Z</cp:lastPrinted>
  <dcterms:created xsi:type="dcterms:W3CDTF">2004-03-09T00:01:48Z</dcterms:created>
  <dcterms:modified xsi:type="dcterms:W3CDTF">2015-04-03T11:31:48Z</dcterms:modified>
  <cp:category/>
  <cp:version/>
  <cp:contentType/>
  <cp:contentStatus/>
</cp:coreProperties>
</file>