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031-vfsr01-01\b1000\B1100\03統計係\40統計書作成事務\11_統計書\04_入力用原稿他（第52回～）\第62回豊中市統計書　令和5年版\04_発行\01_最終データ\"/>
    </mc:Choice>
  </mc:AlternateContent>
  <bookViews>
    <workbookView xWindow="0" yWindow="0" windowWidth="15348" windowHeight="5760"/>
  </bookViews>
  <sheets>
    <sheet name="目次" sheetId="9" r:id="rId1"/>
    <sheet name="40" sheetId="10" r:id="rId2"/>
    <sheet name="41(1)" sheetId="12" r:id="rId3"/>
    <sheet name="41(2)" sheetId="5" r:id="rId4"/>
    <sheet name="42" sheetId="6" r:id="rId5"/>
  </sheets>
  <externalReferences>
    <externalReference r:id="rId6"/>
  </externalReferences>
  <definedNames>
    <definedName name="_Sort" localSheetId="1" hidden="1">#REF!</definedName>
    <definedName name="_Sort" localSheetId="2" hidden="1">#REF!</definedName>
    <definedName name="_Sort" localSheetId="3" hidden="1">#REF!</definedName>
    <definedName name="_Sort" hidden="1">#REF!</definedName>
    <definedName name="_xlnm.Print_Area" localSheetId="1">'40'!$A$1:$H$17</definedName>
    <definedName name="_xlnm.Print_Area" localSheetId="2">'41(1)'!$A$1:$I$27</definedName>
    <definedName name="_xlnm.Print_Area" localSheetId="3">'41(2)'!$A$1:$N$29</definedName>
    <definedName name="_xlnm.Print_Area" localSheetId="4">'42'!$A$1:$K$34</definedName>
    <definedName name="Z_10E24B2A_6661_4460_B754_3E2B6D5192FF_.wvu.PrintArea" localSheetId="1" hidden="1">'40'!$A$1:$E$16</definedName>
    <definedName name="Z_10E24B2A_6661_4460_B754_3E2B6D5192FF_.wvu.PrintArea" localSheetId="2" hidden="1">'41(1)'!$A$1:$J$6</definedName>
    <definedName name="Z_10E24B2A_6661_4460_B754_3E2B6D5192FF_.wvu.PrintArea" localSheetId="3" hidden="1">'41(2)'!$A$1:$N$29</definedName>
    <definedName name="Z_10E24B2A_6661_4460_B754_3E2B6D5192FF_.wvu.PrintArea" localSheetId="4" hidden="1">'42'!$A$1:$H$7</definedName>
    <definedName name="Z_72CE8D49_457E_42D1_8E55_1CC273FAF6C6_.wvu.PrintArea" localSheetId="1" hidden="1">'40'!$A$1:$E$16</definedName>
    <definedName name="Z_72CE8D49_457E_42D1_8E55_1CC273FAF6C6_.wvu.PrintArea" localSheetId="2" hidden="1">'41(1)'!$A$1:$J$6</definedName>
    <definedName name="Z_72CE8D49_457E_42D1_8E55_1CC273FAF6C6_.wvu.PrintArea" localSheetId="3" hidden="1">'41(2)'!$A$1:$N$29</definedName>
    <definedName name="Z_72CE8D49_457E_42D1_8E55_1CC273FAF6C6_.wvu.PrintArea" localSheetId="4" hidden="1">'42'!$A$1:$H$7</definedName>
    <definedName name="登録">[1]条件指定!$B$39</definedName>
  </definedNames>
  <calcPr calcId="162913"/>
  <customWorkbookViews>
    <customWorkbookView name="小笹衛 - 個人用ビュー" guid="{10E24B2A-6661-4460-B754-3E2B6D5192FF}" mergeInterval="0" personalView="1" xWindow="136" yWindow="194" windowWidth="1025" windowHeight="525" activeSheetId="3" showComments="commIndAndComment"/>
    <customWorkbookView name="豊中市 - 個人用ビュー" guid="{72CE8D49-457E-42D1-8E55-1CC273FAF6C6}" mergeInterval="0" personalView="1" maximized="1" xWindow="-9" yWindow="-9" windowWidth="1938" windowHeight="1048" activeSheetId="8"/>
  </customWorkbookViews>
</workbook>
</file>

<file path=xl/calcChain.xml><?xml version="1.0" encoding="utf-8"?>
<calcChain xmlns="http://schemas.openxmlformats.org/spreadsheetml/2006/main">
  <c r="A1" i="12" l="1"/>
  <c r="B5" i="9" s="1"/>
  <c r="G20" i="6"/>
  <c r="F20" i="6"/>
  <c r="G19" i="6"/>
  <c r="F19" i="6"/>
  <c r="A1" i="6" l="1"/>
  <c r="A1" i="10" l="1"/>
  <c r="B4" i="9" s="1"/>
  <c r="B7" i="9" l="1"/>
  <c r="A1" i="5"/>
  <c r="B6" i="9" s="1"/>
</calcChain>
</file>

<file path=xl/sharedStrings.xml><?xml version="1.0" encoding="utf-8"?>
<sst xmlns="http://schemas.openxmlformats.org/spreadsheetml/2006/main" count="153" uniqueCount="102">
  <si>
    <t>大阪市水道</t>
  </si>
  <si>
    <t>池田市水道</t>
  </si>
  <si>
    <t>箕面市水道</t>
  </si>
  <si>
    <t>吹田市水道</t>
  </si>
  <si>
    <t>自己水</t>
    <rPh sb="0" eb="2">
      <t>ジコ</t>
    </rPh>
    <rPh sb="2" eb="3">
      <t>スイ</t>
    </rPh>
    <phoneticPr fontId="3"/>
  </si>
  <si>
    <t>その他</t>
    <rPh sb="2" eb="3">
      <t>タ</t>
    </rPh>
    <phoneticPr fontId="3"/>
  </si>
  <si>
    <t>総数</t>
  </si>
  <si>
    <t>一般用</t>
  </si>
  <si>
    <t>湯屋用</t>
  </si>
  <si>
    <t>臨時用</t>
  </si>
  <si>
    <t>配水量</t>
    <rPh sb="0" eb="1">
      <t>ハイ</t>
    </rPh>
    <phoneticPr fontId="3"/>
  </si>
  <si>
    <t>受水</t>
    <rPh sb="0" eb="1">
      <t>ジュ</t>
    </rPh>
    <rPh sb="1" eb="2">
      <t>スイ</t>
    </rPh>
    <phoneticPr fontId="3"/>
  </si>
  <si>
    <t>給水人口</t>
  </si>
  <si>
    <t>給水栓数</t>
  </si>
  <si>
    <t>配水管延長(m)</t>
  </si>
  <si>
    <t>鋳鉄管</t>
  </si>
  <si>
    <t>鋼管</t>
  </si>
  <si>
    <t>依存水源</t>
  </si>
  <si>
    <t>（単位　㎥）</t>
    <phoneticPr fontId="3"/>
  </si>
  <si>
    <t>企業団</t>
    <rPh sb="0" eb="2">
      <t>キギョウ</t>
    </rPh>
    <rPh sb="2" eb="3">
      <t>ダン</t>
    </rPh>
    <phoneticPr fontId="2"/>
  </si>
  <si>
    <t>企業団</t>
    <rPh sb="0" eb="2">
      <t>キギョウ</t>
    </rPh>
    <rPh sb="2" eb="3">
      <t>ダン</t>
    </rPh>
    <phoneticPr fontId="3"/>
  </si>
  <si>
    <t>それ以外</t>
    <rPh sb="2" eb="4">
      <t>イガイ</t>
    </rPh>
    <phoneticPr fontId="2"/>
  </si>
  <si>
    <t>…</t>
    <phoneticPr fontId="2"/>
  </si>
  <si>
    <t>管径別延長</t>
  </si>
  <si>
    <t>資　料    大阪ガス株式会社</t>
    <phoneticPr fontId="2"/>
  </si>
  <si>
    <t>家庭用</t>
    <rPh sb="0" eb="1">
      <t>イエ</t>
    </rPh>
    <rPh sb="1" eb="2">
      <t>ニワ</t>
    </rPh>
    <rPh sb="2" eb="3">
      <t>ヨウ</t>
    </rPh>
    <phoneticPr fontId="2"/>
  </si>
  <si>
    <t>給水戸数</t>
  </si>
  <si>
    <t>資　料    上下水道局　経営部　経営企画課</t>
    <phoneticPr fontId="2"/>
  </si>
  <si>
    <t>有効水量</t>
  </si>
  <si>
    <t>注）　　令和元年度以降は、公表なし。</t>
    <rPh sb="0" eb="1">
      <t>チュウ</t>
    </rPh>
    <rPh sb="4" eb="6">
      <t>レイワ</t>
    </rPh>
    <rPh sb="6" eb="8">
      <t>ガンネン</t>
    </rPh>
    <rPh sb="8" eb="9">
      <t>ド</t>
    </rPh>
    <rPh sb="9" eb="11">
      <t>イコウ</t>
    </rPh>
    <rPh sb="13" eb="15">
      <t>コウヒョウ</t>
    </rPh>
    <phoneticPr fontId="2"/>
  </si>
  <si>
    <t>平成30年度</t>
    <rPh sb="0" eb="2">
      <t>ヘイセイ</t>
    </rPh>
    <rPh sb="4" eb="6">
      <t>ネンド</t>
    </rPh>
    <phoneticPr fontId="2"/>
  </si>
  <si>
    <t>令和元年度</t>
    <rPh sb="0" eb="2">
      <t>レイワ</t>
    </rPh>
    <rPh sb="2" eb="5">
      <t>ガンネンド</t>
    </rPh>
    <phoneticPr fontId="2"/>
  </si>
  <si>
    <t>令和2年度</t>
    <rPh sb="0" eb="2">
      <t>レイワ</t>
    </rPh>
    <rPh sb="3" eb="5">
      <t>ネンド</t>
    </rPh>
    <phoneticPr fontId="2"/>
  </si>
  <si>
    <t>令和3年度</t>
    <rPh sb="0" eb="2">
      <t>レイワ</t>
    </rPh>
    <rPh sb="3" eb="5">
      <t>ネンド</t>
    </rPh>
    <phoneticPr fontId="2"/>
  </si>
  <si>
    <t>令和4年度</t>
    <rPh sb="0" eb="2">
      <t>レイワ</t>
    </rPh>
    <rPh sb="3" eb="5">
      <t>ネンド</t>
    </rPh>
    <phoneticPr fontId="2"/>
  </si>
  <si>
    <t>4月</t>
    <rPh sb="1" eb="2">
      <t>ガツ</t>
    </rPh>
    <phoneticPr fontId="2"/>
  </si>
  <si>
    <t>5月</t>
    <rPh sb="1" eb="2">
      <t>ガツ</t>
    </rPh>
    <phoneticPr fontId="2"/>
  </si>
  <si>
    <t>6月</t>
    <rPh sb="1" eb="2">
      <t>ガツ</t>
    </rPh>
    <phoneticPr fontId="2"/>
  </si>
  <si>
    <t>7月</t>
    <rPh sb="1" eb="2">
      <t>ガツ</t>
    </rPh>
    <phoneticPr fontId="2"/>
  </si>
  <si>
    <t>8月</t>
    <rPh sb="1" eb="2">
      <t>ガツ</t>
    </rPh>
    <phoneticPr fontId="2"/>
  </si>
  <si>
    <t>9月</t>
    <rPh sb="1" eb="2">
      <t>ガツ</t>
    </rPh>
    <phoneticPr fontId="2"/>
  </si>
  <si>
    <t>10月</t>
    <rPh sb="2" eb="3">
      <t>ガツ</t>
    </rPh>
    <phoneticPr fontId="2"/>
  </si>
  <si>
    <t>11月</t>
    <rPh sb="2" eb="3">
      <t>ガツ</t>
    </rPh>
    <phoneticPr fontId="2"/>
  </si>
  <si>
    <t>1月</t>
    <rPh sb="1" eb="2">
      <t>ガツ</t>
    </rPh>
    <phoneticPr fontId="2"/>
  </si>
  <si>
    <t>2月</t>
    <rPh sb="1" eb="2">
      <t>ガツ</t>
    </rPh>
    <phoneticPr fontId="2"/>
  </si>
  <si>
    <t>3月</t>
    <rPh sb="1" eb="2">
      <t>ガツ</t>
    </rPh>
    <phoneticPr fontId="2"/>
  </si>
  <si>
    <t>12月</t>
    <rPh sb="2" eb="3">
      <t>ガツ</t>
    </rPh>
    <phoneticPr fontId="2"/>
  </si>
  <si>
    <t>区分</t>
    <rPh sb="0" eb="2">
      <t>クブン</t>
    </rPh>
    <phoneticPr fontId="2"/>
  </si>
  <si>
    <t>資　料    上下水道局  経営部  経営企画課</t>
    <phoneticPr fontId="2"/>
  </si>
  <si>
    <t>各年度3月31日現在</t>
    <rPh sb="0" eb="2">
      <t>カクネン</t>
    </rPh>
    <rPh sb="2" eb="3">
      <t>ド</t>
    </rPh>
    <rPh sb="4" eb="5">
      <t>ガツ</t>
    </rPh>
    <rPh sb="7" eb="8">
      <t>ニチ</t>
    </rPh>
    <rPh sb="8" eb="10">
      <t>ゲンザイ</t>
    </rPh>
    <phoneticPr fontId="2"/>
  </si>
  <si>
    <t>-</t>
    <phoneticPr fontId="2"/>
  </si>
  <si>
    <t>目次</t>
    <rPh sb="0" eb="2">
      <t>モクジ</t>
    </rPh>
    <phoneticPr fontId="2"/>
  </si>
  <si>
    <t>項目　タイトル</t>
    <rPh sb="0" eb="2">
      <t>コウモク</t>
    </rPh>
    <phoneticPr fontId="2"/>
  </si>
  <si>
    <t>←各タイトルをクリックすると各ページへ</t>
    <rPh sb="1" eb="2">
      <t>カク</t>
    </rPh>
    <rPh sb="14" eb="15">
      <t>カク</t>
    </rPh>
    <phoneticPr fontId="2"/>
  </si>
  <si>
    <t>各年度3月31日現在</t>
    <rPh sb="0" eb="3">
      <t>カクネンド</t>
    </rPh>
    <rPh sb="4" eb="5">
      <t>ガツ</t>
    </rPh>
    <rPh sb="7" eb="8">
      <t>ヒ</t>
    </rPh>
    <rPh sb="8" eb="10">
      <t>ゲンザイ</t>
    </rPh>
    <phoneticPr fontId="2"/>
  </si>
  <si>
    <t>この表は、大阪ガス株式会社の業務報告から本市に関する分を抽出収録したもの。</t>
    <phoneticPr fontId="2"/>
  </si>
  <si>
    <t>注1）　　調定数を掲げたもの。</t>
    <phoneticPr fontId="2"/>
  </si>
  <si>
    <r>
      <t>需要戸数</t>
    </r>
    <r>
      <rPr>
        <vertAlign val="superscript"/>
        <sz val="10"/>
        <rFont val="HGPｺﾞｼｯｸM"/>
        <family val="3"/>
        <charset val="128"/>
      </rPr>
      <t>1)</t>
    </r>
    <rPh sb="0" eb="2">
      <t>ジュヨウ</t>
    </rPh>
    <rPh sb="2" eb="4">
      <t>コスウ</t>
    </rPh>
    <phoneticPr fontId="2"/>
  </si>
  <si>
    <t>契約件数（戸）</t>
    <rPh sb="0" eb="2">
      <t>ケイヤク</t>
    </rPh>
    <rPh sb="2" eb="4">
      <t>ケンスウ</t>
    </rPh>
    <phoneticPr fontId="2"/>
  </si>
  <si>
    <t>使用量（㎥）</t>
    <rPh sb="0" eb="3">
      <t>シヨウリョウ</t>
    </rPh>
    <phoneticPr fontId="2"/>
  </si>
  <si>
    <t>需要量</t>
    <rPh sb="0" eb="2">
      <t>ジュヨウ</t>
    </rPh>
    <rPh sb="2" eb="3">
      <t>リョウ</t>
    </rPh>
    <phoneticPr fontId="2"/>
  </si>
  <si>
    <t>無収
水量</t>
    <phoneticPr fontId="2"/>
  </si>
  <si>
    <t>１日
最大</t>
    <phoneticPr fontId="2"/>
  </si>
  <si>
    <t>１日
最小</t>
    <phoneticPr fontId="2"/>
  </si>
  <si>
    <t>１日
平均</t>
    <phoneticPr fontId="2"/>
  </si>
  <si>
    <t>下水道人口普及率</t>
    <phoneticPr fontId="2"/>
  </si>
  <si>
    <t>区分</t>
    <rPh sb="0" eb="2">
      <t>クブン</t>
    </rPh>
    <phoneticPr fontId="2"/>
  </si>
  <si>
    <t>原田
処理区</t>
    <phoneticPr fontId="2"/>
  </si>
  <si>
    <t>庄内
処理区</t>
    <phoneticPr fontId="2"/>
  </si>
  <si>
    <t>その他
処理区</t>
    <phoneticPr fontId="2"/>
  </si>
  <si>
    <t>水洗化人口(人)</t>
    <phoneticPr fontId="2"/>
  </si>
  <si>
    <t>行政区域面積(ha)</t>
    <phoneticPr fontId="2"/>
  </si>
  <si>
    <t>処理区域面積(ha)</t>
    <phoneticPr fontId="2"/>
  </si>
  <si>
    <t>下水道面積普及率</t>
    <phoneticPr fontId="2"/>
  </si>
  <si>
    <t>総延長(m)</t>
    <phoneticPr fontId="2"/>
  </si>
  <si>
    <t>下水道管きょ総延長</t>
    <phoneticPr fontId="2"/>
  </si>
  <si>
    <t>300㎜以下</t>
    <phoneticPr fontId="2"/>
  </si>
  <si>
    <t>301～400㎜</t>
    <phoneticPr fontId="2"/>
  </si>
  <si>
    <t>401～1,000㎜</t>
    <phoneticPr fontId="2"/>
  </si>
  <si>
    <t>整備済区域面積(ha)</t>
    <phoneticPr fontId="2"/>
  </si>
  <si>
    <t>行政区域内人口(人)</t>
    <rPh sb="8" eb="9">
      <t>ニン</t>
    </rPh>
    <phoneticPr fontId="2"/>
  </si>
  <si>
    <t>処理区域内人口(人)</t>
    <rPh sb="4" eb="5">
      <t>ナイ</t>
    </rPh>
    <phoneticPr fontId="2"/>
  </si>
  <si>
    <t>3,001㎜以上</t>
    <phoneticPr fontId="2"/>
  </si>
  <si>
    <t>2,001～3,000㎜</t>
    <phoneticPr fontId="2"/>
  </si>
  <si>
    <t>1,501～2,000㎜</t>
    <phoneticPr fontId="2"/>
  </si>
  <si>
    <t>1,001～1,500㎜</t>
    <phoneticPr fontId="2"/>
  </si>
  <si>
    <r>
      <t>整備済区域面積普及率(%)</t>
    </r>
    <r>
      <rPr>
        <vertAlign val="superscript"/>
        <sz val="9"/>
        <rFont val="HGPｺﾞｼｯｸM"/>
        <family val="3"/>
        <charset val="128"/>
      </rPr>
      <t>1)</t>
    </r>
    <phoneticPr fontId="2"/>
  </si>
  <si>
    <r>
      <t>処理区域面積普及率(%)</t>
    </r>
    <r>
      <rPr>
        <vertAlign val="superscript"/>
        <sz val="9.5"/>
        <rFont val="HGPｺﾞｼｯｸM"/>
        <family val="3"/>
        <charset val="128"/>
      </rPr>
      <t>2)</t>
    </r>
    <phoneticPr fontId="2"/>
  </si>
  <si>
    <r>
      <t>人口普及率(%)</t>
    </r>
    <r>
      <rPr>
        <vertAlign val="superscript"/>
        <sz val="10"/>
        <rFont val="HGPｺﾞｼｯｸM"/>
        <family val="3"/>
        <charset val="128"/>
      </rPr>
      <t>3)</t>
    </r>
    <phoneticPr fontId="2"/>
  </si>
  <si>
    <r>
      <t>水洗化率(%)</t>
    </r>
    <r>
      <rPr>
        <vertAlign val="superscript"/>
        <sz val="10"/>
        <rFont val="HGPｺﾞｼｯｸM"/>
        <family val="3"/>
        <charset val="128"/>
      </rPr>
      <t>4)</t>
    </r>
    <phoneticPr fontId="2"/>
  </si>
  <si>
    <t>注3）    処理区域内人口÷行政区域内人口    小数第2位で切り捨て表示。</t>
    <phoneticPr fontId="2"/>
  </si>
  <si>
    <t>注4）    水洗化人口÷処理区域内人口    小数第2位で切り捨て表示。</t>
    <phoneticPr fontId="2"/>
  </si>
  <si>
    <t>資　料    上下水道局　技術部　下水道建設課、下水道管理課、経営部　経営企画課</t>
    <phoneticPr fontId="2"/>
  </si>
  <si>
    <t>配水管延長および給水施設</t>
    <phoneticPr fontId="2"/>
  </si>
  <si>
    <t>水源別給水量（㎥）</t>
    <phoneticPr fontId="2"/>
  </si>
  <si>
    <t>消火栓(基)</t>
    <phoneticPr fontId="2"/>
  </si>
  <si>
    <t>自己水源（猪名川）</t>
    <phoneticPr fontId="2"/>
  </si>
  <si>
    <t>全体計画面積(ha)</t>
    <rPh sb="0" eb="2">
      <t>ゼンタイ</t>
    </rPh>
    <rPh sb="2" eb="4">
      <t>ケイカク</t>
    </rPh>
    <phoneticPr fontId="2"/>
  </si>
  <si>
    <t>注1）    整備済区域面積÷全体計画面積    小数第2位で切り捨て表示。</t>
    <phoneticPr fontId="2"/>
  </si>
  <si>
    <t>注2）    処理区域面積÷全体計画面積    小数第2位で切り捨て表示。</t>
    <phoneticPr fontId="2"/>
  </si>
  <si>
    <t>ビニール管等</t>
    <rPh sb="5" eb="6">
      <t>トウ</t>
    </rPh>
    <phoneticPr fontId="2"/>
  </si>
  <si>
    <t>第7章　ガスおよび上下水道</t>
    <rPh sb="0" eb="1">
      <t>ダイ</t>
    </rPh>
    <rPh sb="2" eb="3">
      <t>ショウ</t>
    </rPh>
    <rPh sb="9" eb="11">
      <t>ジョウゲ</t>
    </rPh>
    <rPh sb="11" eb="13">
      <t>スイドウ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</si>
</sst>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Red]\-#,##0.0"/>
    <numFmt numFmtId="177" formatCode="#,##0.0"/>
  </numFmts>
  <fonts count="17">
    <font>
      <sz val="11"/>
      <name val="ＭＳ Ｐゴシック"/>
      <family val="3"/>
      <charset val="128"/>
    </font>
    <font>
      <sz val="11"/>
      <name val="ＭＳ Ｐゴシック"/>
      <family val="3"/>
      <charset val="128"/>
    </font>
    <font>
      <sz val="6"/>
      <name val="ＭＳ Ｐゴシック"/>
      <family val="3"/>
      <charset val="128"/>
    </font>
    <font>
      <sz val="6"/>
      <name val="ＭＳ Ｐ明朝"/>
      <family val="1"/>
      <charset val="128"/>
    </font>
    <font>
      <sz val="20"/>
      <name val="ＭＳ Ｐゴシック"/>
      <family val="3"/>
      <charset val="128"/>
    </font>
    <font>
      <sz val="16"/>
      <name val="ＭＳ Ｐゴシック"/>
      <family val="3"/>
      <charset val="128"/>
    </font>
    <font>
      <sz val="9"/>
      <name val="ＭＳ Ｐゴシック"/>
      <family val="3"/>
      <charset val="128"/>
    </font>
    <font>
      <sz val="10"/>
      <name val="HGPｺﾞｼｯｸM"/>
      <family val="3"/>
      <charset val="128"/>
    </font>
    <font>
      <sz val="9"/>
      <color theme="1"/>
      <name val="HGPｺﾞｼｯｸM"/>
      <family val="3"/>
      <charset val="128"/>
    </font>
    <font>
      <sz val="11"/>
      <name val="HGPｺﾞｼｯｸM"/>
      <family val="3"/>
      <charset val="128"/>
    </font>
    <font>
      <sz val="16"/>
      <name val="HGPｺﾞｼｯｸM"/>
      <family val="3"/>
      <charset val="128"/>
    </font>
    <font>
      <sz val="10"/>
      <color theme="1"/>
      <name val="HGPｺﾞｼｯｸM"/>
      <family val="3"/>
      <charset val="128"/>
    </font>
    <font>
      <vertAlign val="superscript"/>
      <sz val="10"/>
      <name val="HGPｺﾞｼｯｸM"/>
      <family val="3"/>
      <charset val="128"/>
    </font>
    <font>
      <sz val="9"/>
      <name val="HGPｺﾞｼｯｸM"/>
      <family val="3"/>
      <charset val="128"/>
    </font>
    <font>
      <vertAlign val="superscript"/>
      <sz val="9"/>
      <name val="HGPｺﾞｼｯｸM"/>
      <family val="3"/>
      <charset val="128"/>
    </font>
    <font>
      <sz val="9.5"/>
      <name val="HGPｺﾞｼｯｸM"/>
      <family val="3"/>
      <charset val="128"/>
    </font>
    <font>
      <vertAlign val="superscript"/>
      <sz val="9.5"/>
      <name val="HGPｺﾞｼｯｸM"/>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9">
    <border>
      <left/>
      <right/>
      <top/>
      <bottom/>
      <diagonal/>
    </border>
    <border>
      <left/>
      <right style="hair">
        <color indexed="64"/>
      </right>
      <top/>
      <bottom/>
      <diagonal/>
    </border>
    <border>
      <left/>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diagonal/>
    </border>
    <border>
      <left/>
      <right style="hair">
        <color indexed="64"/>
      </right>
      <top style="hair">
        <color indexed="64"/>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right style="hair">
        <color indexed="64"/>
      </right>
      <top/>
      <bottom style="hair">
        <color indexed="64"/>
      </bottom>
      <diagonal/>
    </border>
    <border>
      <left/>
      <right/>
      <top style="dotted">
        <color indexed="64"/>
      </top>
      <bottom style="dotted">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diagonal/>
    </border>
    <border>
      <left/>
      <right/>
      <top style="hair">
        <color indexed="64"/>
      </top>
      <bottom style="hair">
        <color indexed="64"/>
      </bottom>
      <diagonal/>
    </border>
  </borders>
  <cellStyleXfs count="3">
    <xf numFmtId="0" fontId="0" fillId="0" borderId="0"/>
    <xf numFmtId="38" fontId="1" fillId="0" borderId="0" applyFont="0" applyFill="0" applyBorder="0" applyAlignment="0" applyProtection="0"/>
    <xf numFmtId="0" fontId="8" fillId="2" borderId="25">
      <alignment vertical="center"/>
    </xf>
  </cellStyleXfs>
  <cellXfs count="179">
    <xf numFmtId="0" fontId="0" fillId="0" borderId="0" xfId="0"/>
    <xf numFmtId="0" fontId="0" fillId="2" borderId="0" xfId="0" applyFill="1"/>
    <xf numFmtId="0" fontId="5" fillId="2" borderId="0" xfId="0" applyFont="1" applyFill="1" applyAlignment="1">
      <alignment vertical="center"/>
    </xf>
    <xf numFmtId="0" fontId="0" fillId="2" borderId="0" xfId="0" applyFill="1" applyAlignment="1">
      <alignment vertical="center"/>
    </xf>
    <xf numFmtId="0" fontId="6" fillId="3" borderId="2" xfId="0" applyFont="1" applyFill="1" applyBorder="1" applyAlignment="1">
      <alignment vertical="center"/>
    </xf>
    <xf numFmtId="0" fontId="6" fillId="2" borderId="0" xfId="0" applyFont="1" applyFill="1" applyAlignment="1">
      <alignment vertical="center"/>
    </xf>
    <xf numFmtId="0" fontId="7" fillId="2" borderId="0" xfId="0" applyFont="1" applyFill="1" applyAlignment="1">
      <alignment vertical="center"/>
    </xf>
    <xf numFmtId="0" fontId="9" fillId="2" borderId="0" xfId="0" applyFont="1" applyFill="1" applyAlignment="1">
      <alignment vertical="center"/>
    </xf>
    <xf numFmtId="0" fontId="10" fillId="2" borderId="0" xfId="0" applyFont="1" applyFill="1" applyAlignment="1">
      <alignment vertical="center"/>
    </xf>
    <xf numFmtId="0" fontId="10" fillId="2" borderId="0" xfId="0" applyFont="1" applyFill="1" applyBorder="1" applyAlignment="1">
      <alignment vertical="center"/>
    </xf>
    <xf numFmtId="0" fontId="7" fillId="2" borderId="0" xfId="0" applyFont="1" applyFill="1" applyAlignment="1">
      <alignment horizontal="center" vertical="center"/>
    </xf>
    <xf numFmtId="0" fontId="7" fillId="2" borderId="0" xfId="0" applyFont="1" applyFill="1" applyBorder="1" applyAlignment="1">
      <alignment vertical="center"/>
    </xf>
    <xf numFmtId="0" fontId="7" fillId="2" borderId="0" xfId="0" applyFont="1" applyFill="1" applyAlignment="1">
      <alignment horizontal="left" vertical="center"/>
    </xf>
    <xf numFmtId="0" fontId="7" fillId="2" borderId="0" xfId="0" applyFont="1" applyFill="1" applyBorder="1" applyAlignment="1">
      <alignment horizontal="left" vertical="center"/>
    </xf>
    <xf numFmtId="0" fontId="7" fillId="2" borderId="0" xfId="0" applyFont="1" applyFill="1" applyAlignment="1">
      <alignment vertical="center" wrapText="1"/>
    </xf>
    <xf numFmtId="0" fontId="7" fillId="2" borderId="0" xfId="0" applyFont="1" applyFill="1" applyBorder="1" applyAlignment="1">
      <alignment vertical="center" wrapText="1"/>
    </xf>
    <xf numFmtId="0" fontId="7" fillId="2" borderId="0" xfId="0" applyFont="1" applyFill="1" applyBorder="1" applyAlignment="1">
      <alignment horizontal="right" vertical="center"/>
    </xf>
    <xf numFmtId="0" fontId="7" fillId="2" borderId="0" xfId="0" applyFont="1" applyFill="1" applyBorder="1" applyAlignment="1">
      <alignment horizontal="distributed" vertical="center" justifyLastLine="1"/>
    </xf>
    <xf numFmtId="38" fontId="7" fillId="2" borderId="13" xfId="1" applyFont="1" applyFill="1" applyBorder="1" applyAlignment="1">
      <alignment vertical="center"/>
    </xf>
    <xf numFmtId="38" fontId="7" fillId="2" borderId="8" xfId="1" applyFont="1" applyFill="1" applyBorder="1" applyAlignment="1" applyProtection="1">
      <alignment vertical="center"/>
      <protection locked="0"/>
    </xf>
    <xf numFmtId="0" fontId="7" fillId="2" borderId="0" xfId="0" applyFont="1" applyFill="1" applyBorder="1" applyAlignment="1" applyProtection="1">
      <alignment horizontal="distributed" vertical="center"/>
      <protection locked="0"/>
    </xf>
    <xf numFmtId="38" fontId="7" fillId="2" borderId="0" xfId="1" applyFont="1" applyFill="1" applyBorder="1" applyAlignment="1">
      <alignment horizontal="right" vertical="center"/>
    </xf>
    <xf numFmtId="38" fontId="7" fillId="2" borderId="0" xfId="1" applyFont="1" applyFill="1" applyBorder="1" applyAlignment="1" applyProtection="1">
      <alignment vertical="center"/>
      <protection locked="0"/>
    </xf>
    <xf numFmtId="0" fontId="7" fillId="2" borderId="2" xfId="0" applyFont="1" applyFill="1" applyBorder="1" applyAlignment="1" applyProtection="1">
      <alignment horizontal="distributed" vertical="center"/>
      <protection locked="0"/>
    </xf>
    <xf numFmtId="38" fontId="7" fillId="2" borderId="2" xfId="1" applyFont="1" applyFill="1" applyBorder="1" applyAlignment="1" applyProtection="1">
      <alignment vertical="center"/>
      <protection locked="0"/>
    </xf>
    <xf numFmtId="38" fontId="7" fillId="2" borderId="2" xfId="1" applyFont="1" applyFill="1" applyBorder="1" applyAlignment="1" applyProtection="1">
      <alignment horizontal="right" vertical="center"/>
      <protection locked="0"/>
    </xf>
    <xf numFmtId="0" fontId="7" fillId="2" borderId="0" xfId="0" applyFont="1" applyFill="1" applyBorder="1" applyAlignment="1">
      <alignment horizontal="center" vertical="center"/>
    </xf>
    <xf numFmtId="38" fontId="7" fillId="2" borderId="0" xfId="1" applyFont="1" applyFill="1" applyBorder="1" applyAlignment="1">
      <alignment vertical="center"/>
    </xf>
    <xf numFmtId="176" fontId="7" fillId="2" borderId="0" xfId="1" applyNumberFormat="1" applyFont="1" applyFill="1" applyBorder="1" applyAlignment="1">
      <alignment vertical="center"/>
    </xf>
    <xf numFmtId="176" fontId="7" fillId="2" borderId="8" xfId="1" applyNumberFormat="1" applyFont="1" applyFill="1" applyBorder="1" applyAlignment="1" applyProtection="1">
      <alignment vertical="center"/>
      <protection locked="0"/>
    </xf>
    <xf numFmtId="176" fontId="7" fillId="2" borderId="0" xfId="1" applyNumberFormat="1" applyFont="1" applyFill="1" applyBorder="1" applyAlignment="1" applyProtection="1">
      <alignment vertical="center"/>
      <protection locked="0"/>
    </xf>
    <xf numFmtId="0" fontId="7" fillId="2" borderId="0" xfId="0" applyFont="1" applyFill="1" applyBorder="1" applyAlignment="1">
      <alignment horizontal="left" vertical="center" wrapText="1"/>
    </xf>
    <xf numFmtId="176" fontId="7" fillId="2" borderId="13" xfId="1" applyNumberFormat="1" applyFont="1" applyFill="1" applyBorder="1" applyAlignment="1">
      <alignment vertical="center"/>
    </xf>
    <xf numFmtId="177" fontId="7" fillId="2" borderId="0" xfId="1" applyNumberFormat="1" applyFont="1" applyFill="1" applyBorder="1" applyAlignment="1">
      <alignment vertical="center"/>
    </xf>
    <xf numFmtId="177" fontId="7" fillId="2" borderId="8" xfId="1" applyNumberFormat="1" applyFont="1" applyFill="1" applyBorder="1" applyAlignment="1" applyProtection="1">
      <alignment vertical="center"/>
      <protection locked="0"/>
    </xf>
    <xf numFmtId="0" fontId="7" fillId="2" borderId="17" xfId="0" applyFont="1" applyFill="1" applyBorder="1" applyAlignment="1">
      <alignment horizontal="distributed" vertical="center" justifyLastLine="1"/>
    </xf>
    <xf numFmtId="38" fontId="7" fillId="2" borderId="12" xfId="1" applyFont="1" applyFill="1" applyBorder="1" applyAlignment="1">
      <alignment vertical="center"/>
    </xf>
    <xf numFmtId="0" fontId="7" fillId="2" borderId="18" xfId="0" applyFont="1" applyFill="1" applyBorder="1" applyAlignment="1" applyProtection="1">
      <alignment horizontal="distributed" vertical="center" justifyLastLine="1"/>
      <protection locked="0"/>
    </xf>
    <xf numFmtId="0" fontId="7" fillId="2" borderId="21" xfId="0" applyFont="1" applyFill="1" applyBorder="1" applyAlignment="1" applyProtection="1">
      <alignment horizontal="distributed" vertical="center" justifyLastLine="1"/>
      <protection locked="0"/>
    </xf>
    <xf numFmtId="0" fontId="7" fillId="2" borderId="22" xfId="0" applyFont="1" applyFill="1" applyBorder="1" applyAlignment="1" applyProtection="1">
      <alignment horizontal="distributed" vertical="center" justifyLastLine="1"/>
      <protection locked="0"/>
    </xf>
    <xf numFmtId="38" fontId="7" fillId="2" borderId="11" xfId="1" applyFont="1" applyFill="1" applyBorder="1" applyAlignment="1">
      <alignment vertical="center"/>
    </xf>
    <xf numFmtId="38" fontId="7" fillId="2" borderId="2" xfId="1" applyFont="1" applyFill="1" applyBorder="1" applyAlignment="1">
      <alignment horizontal="right" vertical="center"/>
    </xf>
    <xf numFmtId="38" fontId="7" fillId="2" borderId="2" xfId="1" applyFont="1" applyFill="1" applyBorder="1" applyAlignment="1">
      <alignment vertical="center"/>
    </xf>
    <xf numFmtId="0" fontId="7" fillId="2" borderId="19" xfId="0" applyFont="1" applyFill="1" applyBorder="1" applyAlignment="1">
      <alignment horizontal="distributed" vertical="distributed" justifyLastLine="1"/>
    </xf>
    <xf numFmtId="0" fontId="7" fillId="2" borderId="3" xfId="0" applyFont="1" applyFill="1" applyBorder="1" applyAlignment="1">
      <alignment horizontal="distributed" vertical="distributed" justifyLastLine="1"/>
    </xf>
    <xf numFmtId="38" fontId="7" fillId="2" borderId="17" xfId="1" applyFont="1" applyFill="1" applyBorder="1" applyAlignment="1">
      <alignment horizontal="distributed" vertical="distributed"/>
    </xf>
    <xf numFmtId="38" fontId="7" fillId="2" borderId="26" xfId="1" applyFont="1" applyFill="1" applyBorder="1" applyAlignment="1">
      <alignment horizontal="distributed" vertical="distributed"/>
    </xf>
    <xf numFmtId="0" fontId="7" fillId="2" borderId="5" xfId="0" applyFont="1" applyFill="1" applyBorder="1" applyAlignment="1">
      <alignment horizontal="distributed" vertical="distributed" justifyLastLine="1"/>
    </xf>
    <xf numFmtId="0" fontId="7" fillId="2" borderId="15" xfId="0" applyFont="1" applyFill="1" applyBorder="1" applyAlignment="1">
      <alignment horizontal="distributed" vertical="center"/>
    </xf>
    <xf numFmtId="0" fontId="7" fillId="2" borderId="21" xfId="0" applyFont="1" applyFill="1" applyBorder="1" applyAlignment="1">
      <alignment horizontal="distributed" vertical="center"/>
    </xf>
    <xf numFmtId="0" fontId="7" fillId="2" borderId="22" xfId="0" applyFont="1" applyFill="1" applyBorder="1" applyAlignment="1">
      <alignment horizontal="distributed" vertical="center"/>
    </xf>
    <xf numFmtId="177" fontId="7" fillId="2" borderId="0" xfId="1" applyNumberFormat="1" applyFont="1" applyFill="1" applyBorder="1" applyAlignment="1" applyProtection="1">
      <alignment vertical="center"/>
      <protection locked="0"/>
    </xf>
    <xf numFmtId="38" fontId="7" fillId="2" borderId="0" xfId="1" applyFont="1" applyFill="1" applyBorder="1" applyAlignment="1" applyProtection="1">
      <alignment horizontal="right" vertical="center"/>
      <protection locked="0"/>
    </xf>
    <xf numFmtId="176" fontId="7" fillId="2" borderId="12" xfId="1" applyNumberFormat="1" applyFont="1" applyFill="1" applyBorder="1" applyAlignment="1">
      <alignment vertical="center"/>
    </xf>
    <xf numFmtId="176" fontId="7" fillId="2" borderId="12" xfId="1" applyNumberFormat="1" applyFont="1" applyFill="1" applyBorder="1" applyAlignment="1" applyProtection="1">
      <alignment vertical="center"/>
      <protection locked="0"/>
    </xf>
    <xf numFmtId="177" fontId="7" fillId="2" borderId="8" xfId="1" applyNumberFormat="1" applyFont="1" applyFill="1" applyBorder="1" applyAlignment="1">
      <alignment vertical="center"/>
    </xf>
    <xf numFmtId="38" fontId="7" fillId="2" borderId="12" xfId="1" applyFont="1" applyFill="1" applyBorder="1" applyAlignment="1" applyProtection="1">
      <alignment vertical="center"/>
      <protection locked="0"/>
    </xf>
    <xf numFmtId="176" fontId="7" fillId="2" borderId="8" xfId="1" applyNumberFormat="1" applyFont="1" applyFill="1" applyBorder="1" applyAlignment="1">
      <alignment vertical="center"/>
    </xf>
    <xf numFmtId="38" fontId="7" fillId="2" borderId="8" xfId="1" applyFont="1" applyFill="1" applyBorder="1" applyAlignment="1">
      <alignment vertical="center"/>
    </xf>
    <xf numFmtId="176" fontId="7" fillId="2" borderId="11" xfId="1" applyNumberFormat="1" applyFont="1" applyFill="1" applyBorder="1" applyAlignment="1">
      <alignment vertical="center"/>
    </xf>
    <xf numFmtId="177" fontId="7" fillId="2" borderId="13" xfId="1" applyNumberFormat="1" applyFont="1" applyFill="1" applyBorder="1" applyAlignment="1">
      <alignment vertical="center"/>
    </xf>
    <xf numFmtId="177" fontId="7" fillId="2" borderId="9" xfId="1" applyNumberFormat="1" applyFont="1" applyFill="1" applyBorder="1" applyAlignment="1">
      <alignment vertical="center"/>
    </xf>
    <xf numFmtId="176" fontId="7" fillId="2" borderId="9" xfId="1" applyNumberFormat="1" applyFont="1" applyFill="1" applyBorder="1" applyAlignment="1">
      <alignment vertical="center"/>
    </xf>
    <xf numFmtId="38" fontId="7" fillId="2" borderId="9" xfId="1" applyFont="1" applyFill="1" applyBorder="1" applyAlignment="1">
      <alignment vertical="center"/>
    </xf>
    <xf numFmtId="0" fontId="7" fillId="2" borderId="17" xfId="0" applyFont="1" applyFill="1" applyBorder="1" applyAlignment="1" applyProtection="1">
      <alignment horizontal="distributed" vertical="center" wrapText="1" justifyLastLine="1"/>
      <protection locked="0"/>
    </xf>
    <xf numFmtId="0" fontId="7" fillId="2" borderId="10" xfId="0" applyFont="1" applyFill="1" applyBorder="1" applyAlignment="1" applyProtection="1">
      <alignment horizontal="distributed" vertical="center" wrapText="1" justifyLastLine="1"/>
      <protection locked="0"/>
    </xf>
    <xf numFmtId="0" fontId="7" fillId="2" borderId="18" xfId="0" applyFont="1" applyFill="1" applyBorder="1" applyAlignment="1">
      <alignment horizontal="distributed" vertical="center" wrapText="1"/>
    </xf>
    <xf numFmtId="0" fontId="7" fillId="2" borderId="21" xfId="0" applyFont="1" applyFill="1" applyBorder="1" applyAlignment="1">
      <alignment horizontal="distributed" vertical="center" wrapText="1"/>
    </xf>
    <xf numFmtId="0" fontId="7" fillId="2" borderId="6" xfId="0" applyFont="1" applyFill="1" applyBorder="1" applyAlignment="1" applyProtection="1">
      <alignment horizontal="distributed" vertical="center" justifyLastLine="1"/>
      <protection locked="0"/>
    </xf>
    <xf numFmtId="0" fontId="7" fillId="2" borderId="22" xfId="0" applyFont="1" applyFill="1" applyBorder="1" applyAlignment="1">
      <alignment horizontal="distributed" vertical="center" wrapText="1"/>
    </xf>
    <xf numFmtId="38" fontId="7" fillId="2" borderId="16" xfId="1" applyFont="1" applyFill="1" applyBorder="1" applyAlignment="1">
      <alignment vertical="center"/>
    </xf>
    <xf numFmtId="0" fontId="7" fillId="2" borderId="0" xfId="0" applyFont="1" applyFill="1" applyBorder="1" applyAlignment="1"/>
    <xf numFmtId="38" fontId="13" fillId="2" borderId="13" xfId="1" applyNumberFormat="1" applyFont="1" applyFill="1" applyBorder="1" applyAlignment="1">
      <alignment vertical="center" shrinkToFit="1"/>
    </xf>
    <xf numFmtId="38" fontId="13" fillId="2" borderId="0" xfId="1" applyNumberFormat="1" applyFont="1" applyFill="1" applyBorder="1" applyAlignment="1">
      <alignment vertical="center" shrinkToFit="1"/>
    </xf>
    <xf numFmtId="38" fontId="13" fillId="2" borderId="12" xfId="1" applyNumberFormat="1" applyFont="1" applyFill="1" applyBorder="1" applyAlignment="1">
      <alignment vertical="center" shrinkToFit="1"/>
    </xf>
    <xf numFmtId="38" fontId="13" fillId="2" borderId="12" xfId="1" applyFont="1" applyFill="1" applyBorder="1" applyAlignment="1">
      <alignment vertical="center" shrinkToFit="1"/>
    </xf>
    <xf numFmtId="38" fontId="13" fillId="2" borderId="0" xfId="1" applyFont="1" applyFill="1" applyBorder="1" applyAlignment="1">
      <alignment vertical="center" shrinkToFit="1"/>
    </xf>
    <xf numFmtId="38" fontId="13" fillId="2" borderId="9" xfId="1" applyNumberFormat="1" applyFont="1" applyFill="1" applyBorder="1" applyAlignment="1" applyProtection="1">
      <alignment vertical="center" shrinkToFit="1"/>
      <protection locked="0"/>
    </xf>
    <xf numFmtId="38" fontId="13" fillId="2" borderId="8" xfId="1" applyNumberFormat="1" applyFont="1" applyFill="1" applyBorder="1" applyAlignment="1" applyProtection="1">
      <alignment vertical="center" shrinkToFit="1"/>
      <protection locked="0"/>
    </xf>
    <xf numFmtId="38" fontId="13" fillId="2" borderId="8" xfId="1" applyFont="1" applyFill="1" applyBorder="1" applyAlignment="1" applyProtection="1">
      <alignment vertical="center" shrinkToFit="1"/>
      <protection locked="0"/>
    </xf>
    <xf numFmtId="38" fontId="13" fillId="2" borderId="13" xfId="1" applyFont="1" applyFill="1" applyBorder="1" applyAlignment="1" applyProtection="1">
      <alignment vertical="center" shrinkToFit="1"/>
      <protection locked="0"/>
    </xf>
    <xf numFmtId="38" fontId="13" fillId="2" borderId="0" xfId="1" applyFont="1" applyFill="1" applyBorder="1" applyAlignment="1" applyProtection="1">
      <alignment vertical="center" shrinkToFit="1"/>
      <protection locked="0"/>
    </xf>
    <xf numFmtId="38" fontId="13" fillId="2" borderId="16" xfId="1" applyFont="1" applyFill="1" applyBorder="1" applyAlignment="1" applyProtection="1">
      <alignment vertical="center" shrinkToFit="1"/>
      <protection locked="0"/>
    </xf>
    <xf numFmtId="38" fontId="13" fillId="2" borderId="2" xfId="1" applyFont="1" applyFill="1" applyBorder="1" applyAlignment="1" applyProtection="1">
      <alignment vertical="center" shrinkToFit="1"/>
      <protection locked="0"/>
    </xf>
    <xf numFmtId="38" fontId="7" fillId="2" borderId="15" xfId="1" applyFont="1" applyFill="1" applyBorder="1" applyAlignment="1">
      <alignment horizontal="distributed" vertical="center"/>
    </xf>
    <xf numFmtId="38" fontId="7" fillId="2" borderId="21" xfId="1" applyFont="1" applyFill="1" applyBorder="1" applyAlignment="1">
      <alignment horizontal="distributed" vertical="center"/>
    </xf>
    <xf numFmtId="38" fontId="7" fillId="2" borderId="18" xfId="1" applyFont="1" applyFill="1" applyBorder="1" applyAlignment="1">
      <alignment horizontal="distributed" vertical="center"/>
    </xf>
    <xf numFmtId="38" fontId="7" fillId="2" borderId="21" xfId="1" applyFont="1" applyFill="1" applyBorder="1" applyAlignment="1">
      <alignment horizontal="distributed" vertical="center" wrapText="1"/>
    </xf>
    <xf numFmtId="38" fontId="7" fillId="2" borderId="22" xfId="1" applyFont="1" applyFill="1" applyBorder="1" applyAlignment="1">
      <alignment horizontal="distributed" vertical="center"/>
    </xf>
    <xf numFmtId="38" fontId="7" fillId="2" borderId="13" xfId="1" applyFont="1" applyFill="1" applyBorder="1" applyAlignment="1">
      <alignment horizontal="distributed" vertical="center"/>
    </xf>
    <xf numFmtId="38" fontId="7" fillId="2" borderId="16" xfId="1" applyFont="1" applyFill="1" applyBorder="1" applyAlignment="1">
      <alignment horizontal="distributed" vertical="center"/>
    </xf>
    <xf numFmtId="0" fontId="7" fillId="2" borderId="28" xfId="0" applyFont="1" applyFill="1" applyBorder="1" applyAlignment="1">
      <alignment horizontal="distributed" vertical="center" justifyLastLine="1"/>
    </xf>
    <xf numFmtId="0" fontId="7" fillId="2" borderId="13" xfId="0" applyFont="1" applyFill="1" applyBorder="1" applyAlignment="1">
      <alignment vertical="center"/>
    </xf>
    <xf numFmtId="0" fontId="7" fillId="2" borderId="9" xfId="0" applyFont="1" applyFill="1" applyBorder="1" applyAlignment="1">
      <alignment vertical="center"/>
    </xf>
    <xf numFmtId="0" fontId="7" fillId="2" borderId="18" xfId="0" applyFont="1" applyFill="1" applyBorder="1" applyAlignment="1">
      <alignment horizontal="distributed" vertical="center"/>
    </xf>
    <xf numFmtId="0" fontId="7" fillId="2" borderId="0" xfId="0" applyFont="1" applyFill="1" applyAlignment="1">
      <alignment horizontal="left" vertical="center" wrapText="1"/>
    </xf>
    <xf numFmtId="0" fontId="7" fillId="2" borderId="13" xfId="0" applyFont="1" applyFill="1" applyBorder="1" applyAlignment="1">
      <alignment horizontal="distributed" vertical="center"/>
    </xf>
    <xf numFmtId="0" fontId="8" fillId="2" borderId="25" xfId="2">
      <alignment vertical="center"/>
    </xf>
    <xf numFmtId="0" fontId="7" fillId="2" borderId="3" xfId="0" applyFont="1" applyFill="1" applyBorder="1" applyAlignment="1" applyProtection="1">
      <alignment horizontal="distributed" vertical="distributed" justifyLastLine="1"/>
      <protection locked="0"/>
    </xf>
    <xf numFmtId="0" fontId="4" fillId="2" borderId="0" xfId="0" applyFont="1" applyFill="1" applyAlignment="1">
      <alignment horizontal="center" vertical="center"/>
    </xf>
    <xf numFmtId="0" fontId="7" fillId="2" borderId="0" xfId="0" applyFont="1" applyFill="1" applyAlignment="1">
      <alignment horizontal="left" vertical="center" wrapText="1"/>
    </xf>
    <xf numFmtId="0" fontId="7" fillId="2" borderId="11" xfId="0" applyFont="1" applyFill="1" applyBorder="1" applyAlignment="1">
      <alignment horizontal="distributed" vertical="center"/>
    </xf>
    <xf numFmtId="0" fontId="7" fillId="2" borderId="20" xfId="0" applyFont="1" applyFill="1" applyBorder="1" applyAlignment="1">
      <alignment horizontal="distributed" vertical="center"/>
    </xf>
    <xf numFmtId="0" fontId="7" fillId="2" borderId="1" xfId="0" applyFont="1" applyFill="1" applyBorder="1" applyAlignment="1">
      <alignment horizontal="distributed" vertical="center"/>
    </xf>
    <xf numFmtId="0" fontId="7" fillId="2" borderId="24" xfId="0" applyFont="1" applyFill="1" applyBorder="1" applyAlignment="1">
      <alignment horizontal="distributed" vertical="center"/>
    </xf>
    <xf numFmtId="0" fontId="7" fillId="2" borderId="12" xfId="0" applyFont="1" applyFill="1" applyBorder="1" applyAlignment="1">
      <alignment horizontal="distributed" vertical="center"/>
    </xf>
    <xf numFmtId="0" fontId="7" fillId="2" borderId="0" xfId="0" applyFont="1" applyFill="1" applyBorder="1" applyAlignment="1">
      <alignment horizontal="distributed" vertical="center"/>
    </xf>
    <xf numFmtId="0" fontId="7" fillId="2" borderId="2" xfId="0" applyFont="1" applyFill="1" applyBorder="1" applyAlignment="1">
      <alignment horizontal="distributed" vertical="center"/>
    </xf>
    <xf numFmtId="38" fontId="7" fillId="2" borderId="4" xfId="1" applyFont="1" applyFill="1" applyBorder="1" applyAlignment="1">
      <alignment horizontal="distributed" vertical="center" justifyLastLine="1"/>
    </xf>
    <xf numFmtId="38" fontId="7" fillId="2" borderId="5" xfId="1" applyFont="1" applyFill="1" applyBorder="1" applyAlignment="1">
      <alignment horizontal="distributed" vertical="center" justifyLastLine="1"/>
    </xf>
    <xf numFmtId="0" fontId="7" fillId="2" borderId="10" xfId="0" applyFont="1" applyFill="1" applyBorder="1" applyAlignment="1">
      <alignment horizontal="distributed" vertical="center"/>
    </xf>
    <xf numFmtId="0" fontId="7" fillId="2" borderId="28" xfId="0" applyFont="1" applyFill="1" applyBorder="1" applyAlignment="1">
      <alignment horizontal="distributed" vertical="center"/>
    </xf>
    <xf numFmtId="0" fontId="7" fillId="2" borderId="7" xfId="0" applyFont="1" applyFill="1" applyBorder="1" applyAlignment="1">
      <alignment horizontal="distributed" vertical="center"/>
    </xf>
    <xf numFmtId="38" fontId="7" fillId="2" borderId="13" xfId="1" applyFont="1" applyFill="1" applyBorder="1" applyAlignment="1">
      <alignment horizontal="center" vertical="distributed" textRotation="255" justifyLastLine="1"/>
    </xf>
    <xf numFmtId="38" fontId="7" fillId="2" borderId="16" xfId="1" applyFont="1" applyFill="1" applyBorder="1" applyAlignment="1">
      <alignment horizontal="center" vertical="distributed" textRotation="255" justifyLastLine="1"/>
    </xf>
    <xf numFmtId="0" fontId="7" fillId="2" borderId="12" xfId="0" applyFont="1" applyFill="1" applyBorder="1" applyAlignment="1">
      <alignment horizontal="center" vertical="distributed" textRotation="255" wrapText="1" justifyLastLine="1"/>
    </xf>
    <xf numFmtId="0" fontId="7" fillId="2" borderId="0" xfId="0" applyFont="1" applyFill="1" applyBorder="1" applyAlignment="1">
      <alignment horizontal="center" vertical="distributed" textRotation="255" justifyLastLine="1"/>
    </xf>
    <xf numFmtId="0" fontId="7" fillId="2" borderId="8" xfId="0" applyFont="1" applyFill="1" applyBorder="1" applyAlignment="1">
      <alignment horizontal="center" vertical="distributed" textRotation="255" justifyLastLine="1"/>
    </xf>
    <xf numFmtId="0" fontId="7" fillId="2" borderId="0" xfId="0" applyFont="1" applyFill="1" applyBorder="1" applyAlignment="1">
      <alignment horizontal="center" vertical="distributed" textRotation="255" wrapText="1" justifyLastLine="1"/>
    </xf>
    <xf numFmtId="0" fontId="7" fillId="2" borderId="2" xfId="0" applyFont="1" applyFill="1" applyBorder="1" applyAlignment="1">
      <alignment horizontal="center" vertical="distributed" textRotation="255" justifyLastLine="1"/>
    </xf>
    <xf numFmtId="38" fontId="7" fillId="2" borderId="19" xfId="1" applyFont="1" applyFill="1" applyBorder="1" applyAlignment="1">
      <alignment horizontal="distributed" vertical="center" justifyLastLine="1"/>
    </xf>
    <xf numFmtId="0" fontId="7" fillId="2" borderId="13" xfId="0" applyFont="1" applyFill="1" applyBorder="1" applyAlignment="1">
      <alignment horizontal="center" vertical="distributed" textRotation="255" justifyLastLine="1"/>
    </xf>
    <xf numFmtId="0" fontId="7" fillId="2" borderId="9" xfId="0" applyFont="1" applyFill="1" applyBorder="1" applyAlignment="1">
      <alignment horizontal="center" vertical="distributed" textRotation="255" justifyLastLine="1"/>
    </xf>
    <xf numFmtId="38" fontId="7" fillId="2" borderId="10" xfId="1" applyFont="1" applyFill="1" applyBorder="1" applyAlignment="1">
      <alignment horizontal="distributed" vertical="center" wrapText="1"/>
    </xf>
    <xf numFmtId="38" fontId="7" fillId="2" borderId="28" xfId="1" applyFont="1" applyFill="1" applyBorder="1" applyAlignment="1">
      <alignment horizontal="distributed" vertical="center" wrapText="1"/>
    </xf>
    <xf numFmtId="38" fontId="7" fillId="2" borderId="7" xfId="1" applyFont="1" applyFill="1" applyBorder="1" applyAlignment="1">
      <alignment horizontal="distributed" vertical="center" wrapText="1"/>
    </xf>
    <xf numFmtId="38" fontId="7" fillId="2" borderId="11" xfId="1" applyFont="1" applyFill="1" applyBorder="1" applyAlignment="1">
      <alignment horizontal="distributed" vertical="center"/>
    </xf>
    <xf numFmtId="38" fontId="7" fillId="2" borderId="12" xfId="1" applyFont="1" applyFill="1" applyBorder="1" applyAlignment="1">
      <alignment horizontal="distributed" vertical="center"/>
    </xf>
    <xf numFmtId="38" fontId="7" fillId="2" borderId="20" xfId="1" applyFont="1" applyFill="1" applyBorder="1" applyAlignment="1">
      <alignment horizontal="distributed" vertical="center"/>
    </xf>
    <xf numFmtId="0" fontId="15" fillId="2" borderId="12" xfId="0" applyFont="1" applyFill="1" applyBorder="1" applyAlignment="1">
      <alignment horizontal="distributed" vertical="distributed"/>
    </xf>
    <xf numFmtId="0" fontId="15" fillId="2" borderId="20" xfId="0" applyFont="1" applyFill="1" applyBorder="1" applyAlignment="1">
      <alignment horizontal="distributed"/>
    </xf>
    <xf numFmtId="0" fontId="15" fillId="2" borderId="0" xfId="0" applyFont="1" applyFill="1" applyBorder="1" applyAlignment="1">
      <alignment horizontal="distributed" vertical="distributed"/>
    </xf>
    <xf numFmtId="0" fontId="15" fillId="2" borderId="1" xfId="0" applyFont="1" applyFill="1" applyBorder="1" applyAlignment="1">
      <alignment horizontal="distributed"/>
    </xf>
    <xf numFmtId="0" fontId="15" fillId="2" borderId="0" xfId="0" applyFont="1" applyFill="1" applyBorder="1" applyAlignment="1" applyProtection="1">
      <alignment horizontal="distributed" vertical="distributed"/>
      <protection locked="0"/>
    </xf>
    <xf numFmtId="0" fontId="15" fillId="2" borderId="1" xfId="0" applyFont="1" applyFill="1" applyBorder="1" applyAlignment="1" applyProtection="1">
      <alignment horizontal="distributed"/>
      <protection locked="0"/>
    </xf>
    <xf numFmtId="38" fontId="7" fillId="2" borderId="18" xfId="1" applyFont="1" applyFill="1" applyBorder="1" applyAlignment="1">
      <alignment horizontal="distributed" vertical="center" wrapText="1" justifyLastLine="1"/>
    </xf>
    <xf numFmtId="38" fontId="7" fillId="2" borderId="21" xfId="1" applyFont="1" applyFill="1" applyBorder="1" applyAlignment="1">
      <alignment horizontal="distributed" vertical="center" wrapText="1" justifyLastLine="1"/>
    </xf>
    <xf numFmtId="38" fontId="7" fillId="2" borderId="15" xfId="1" applyFont="1" applyFill="1" applyBorder="1" applyAlignment="1">
      <alignment horizontal="distributed" vertical="center" wrapText="1" justifyLastLine="1"/>
    </xf>
    <xf numFmtId="0" fontId="7" fillId="2" borderId="3" xfId="0" applyFont="1" applyFill="1" applyBorder="1" applyAlignment="1">
      <alignment horizontal="distributed" vertical="center" justifyLastLine="1"/>
    </xf>
    <xf numFmtId="0" fontId="7" fillId="2" borderId="4" xfId="0" applyFont="1" applyFill="1" applyBorder="1" applyAlignment="1">
      <alignment horizontal="distributed" vertical="center" justifyLastLine="1"/>
    </xf>
    <xf numFmtId="38" fontId="7" fillId="2" borderId="6" xfId="1" applyFont="1" applyFill="1" applyBorder="1" applyAlignment="1">
      <alignment horizontal="distributed" vertical="center" justifyLastLine="1"/>
    </xf>
    <xf numFmtId="38" fontId="7" fillId="2" borderId="0" xfId="1" applyFont="1" applyFill="1" applyBorder="1" applyAlignment="1">
      <alignment horizontal="distributed" vertical="center" justifyLastLine="1"/>
    </xf>
    <xf numFmtId="38" fontId="7" fillId="2" borderId="8" xfId="1" applyFont="1" applyFill="1" applyBorder="1" applyAlignment="1">
      <alignment horizontal="distributed" vertical="center" justifyLastLine="1"/>
    </xf>
    <xf numFmtId="38" fontId="7" fillId="2" borderId="18" xfId="1" applyFont="1" applyFill="1" applyBorder="1" applyAlignment="1">
      <alignment horizontal="distributed" vertical="center" justifyLastLine="1"/>
    </xf>
    <xf numFmtId="38" fontId="7" fillId="2" borderId="15" xfId="1" applyFont="1" applyFill="1" applyBorder="1" applyAlignment="1">
      <alignment horizontal="distributed" vertical="center" justifyLastLine="1"/>
    </xf>
    <xf numFmtId="38" fontId="7" fillId="2" borderId="10" xfId="1" applyFont="1" applyFill="1" applyBorder="1" applyAlignment="1">
      <alignment horizontal="distributed" vertical="center" justifyLastLine="1"/>
    </xf>
    <xf numFmtId="0" fontId="7" fillId="2" borderId="7" xfId="0" applyFont="1" applyFill="1" applyBorder="1" applyAlignment="1">
      <alignment horizontal="distributed" vertical="center" justifyLastLine="1"/>
    </xf>
    <xf numFmtId="49" fontId="13" fillId="2" borderId="18" xfId="1" applyNumberFormat="1" applyFont="1" applyFill="1" applyBorder="1" applyAlignment="1">
      <alignment horizontal="distributed" vertical="center" justifyLastLine="1"/>
    </xf>
    <xf numFmtId="49" fontId="13" fillId="2" borderId="15" xfId="1" applyNumberFormat="1" applyFont="1" applyFill="1" applyBorder="1" applyAlignment="1">
      <alignment horizontal="distributed" vertical="center" justifyLastLine="1"/>
    </xf>
    <xf numFmtId="49" fontId="13" fillId="2" borderId="11" xfId="1" applyNumberFormat="1" applyFont="1" applyFill="1" applyBorder="1" applyAlignment="1">
      <alignment horizontal="distributed" vertical="center" wrapText="1" justifyLastLine="1"/>
    </xf>
    <xf numFmtId="49" fontId="13" fillId="2" borderId="9" xfId="1" applyNumberFormat="1" applyFont="1" applyFill="1" applyBorder="1" applyAlignment="1">
      <alignment horizontal="distributed" vertical="center" justifyLastLine="1"/>
    </xf>
    <xf numFmtId="38" fontId="7" fillId="2" borderId="3" xfId="1" applyFont="1" applyFill="1" applyBorder="1" applyAlignment="1">
      <alignment horizontal="distributed" vertical="center" justifyLastLine="1"/>
    </xf>
    <xf numFmtId="0" fontId="7" fillId="2" borderId="5" xfId="0" applyFont="1" applyFill="1" applyBorder="1" applyAlignment="1">
      <alignment horizontal="distributed" vertical="center" justifyLastLine="1"/>
    </xf>
    <xf numFmtId="38" fontId="7" fillId="2" borderId="11" xfId="1" applyFont="1" applyFill="1" applyBorder="1" applyAlignment="1">
      <alignment horizontal="distributed" vertical="center" justifyLastLine="1"/>
    </xf>
    <xf numFmtId="38" fontId="7" fillId="2" borderId="21" xfId="1" applyFont="1" applyFill="1" applyBorder="1" applyAlignment="1">
      <alignment horizontal="distributed" vertical="center" justifyLastLine="1"/>
    </xf>
    <xf numFmtId="49" fontId="7" fillId="2" borderId="11" xfId="1" applyNumberFormat="1" applyFont="1" applyFill="1" applyBorder="1" applyAlignment="1">
      <alignment horizontal="distributed" vertical="center" justifyLastLine="1"/>
    </xf>
    <xf numFmtId="49" fontId="7" fillId="2" borderId="21" xfId="1" applyNumberFormat="1" applyFont="1" applyFill="1" applyBorder="1" applyAlignment="1">
      <alignment horizontal="distributed" vertical="center" justifyLastLine="1"/>
    </xf>
    <xf numFmtId="49" fontId="7" fillId="2" borderId="15" xfId="1" applyNumberFormat="1" applyFont="1" applyFill="1" applyBorder="1" applyAlignment="1">
      <alignment horizontal="distributed" vertical="center" justifyLastLine="1"/>
    </xf>
    <xf numFmtId="0" fontId="7" fillId="2" borderId="23" xfId="0" applyFont="1" applyFill="1" applyBorder="1" applyAlignment="1">
      <alignment horizontal="distributed" vertical="center" justifyLastLine="1"/>
    </xf>
    <xf numFmtId="0" fontId="7" fillId="2" borderId="14" xfId="0" applyFont="1" applyFill="1" applyBorder="1" applyAlignment="1">
      <alignment horizontal="distributed" vertical="center" justifyLastLine="1"/>
    </xf>
    <xf numFmtId="0" fontId="7" fillId="2" borderId="24" xfId="0" applyFont="1" applyFill="1" applyBorder="1" applyAlignment="1">
      <alignment horizontal="distributed" vertical="center" justifyLastLine="1"/>
    </xf>
    <xf numFmtId="0" fontId="7" fillId="2" borderId="15" xfId="0" applyFont="1" applyFill="1" applyBorder="1" applyAlignment="1">
      <alignment horizontal="distributed" vertical="center" justifyLastLine="1"/>
    </xf>
    <xf numFmtId="0" fontId="11" fillId="2" borderId="0" xfId="0" applyFont="1" applyFill="1" applyAlignment="1">
      <alignment horizontal="left" vertical="center" wrapText="1"/>
    </xf>
    <xf numFmtId="0" fontId="7" fillId="2" borderId="27" xfId="0" applyFont="1" applyFill="1" applyBorder="1" applyAlignment="1" applyProtection="1">
      <alignment horizontal="distributed" vertical="center" justifyLastLine="1"/>
      <protection locked="0"/>
    </xf>
    <xf numFmtId="0" fontId="7" fillId="2" borderId="9" xfId="0" applyFont="1" applyFill="1" applyBorder="1" applyAlignment="1" applyProtection="1">
      <alignment horizontal="distributed" vertical="center" justifyLastLine="1"/>
      <protection locked="0"/>
    </xf>
    <xf numFmtId="0" fontId="7" fillId="2" borderId="9" xfId="0" applyFont="1" applyFill="1" applyBorder="1" applyAlignment="1">
      <alignment horizontal="distributed" vertical="center"/>
    </xf>
    <xf numFmtId="0" fontId="7" fillId="2" borderId="12" xfId="0" applyFont="1" applyFill="1" applyBorder="1" applyAlignment="1">
      <alignment horizontal="center" vertical="distributed" textRotation="255" justifyLastLine="1"/>
    </xf>
    <xf numFmtId="0" fontId="15" fillId="2" borderId="9" xfId="0" applyFont="1" applyFill="1" applyBorder="1" applyAlignment="1">
      <alignment horizontal="distributed" vertical="center" wrapText="1"/>
    </xf>
    <xf numFmtId="0" fontId="15" fillId="2" borderId="24" xfId="0" applyFont="1" applyFill="1" applyBorder="1" applyAlignment="1">
      <alignment horizontal="distributed" vertical="center" wrapText="1"/>
    </xf>
    <xf numFmtId="0" fontId="7" fillId="2" borderId="11" xfId="0" applyFont="1" applyFill="1" applyBorder="1" applyAlignment="1">
      <alignment horizontal="distributed" vertical="center" wrapText="1"/>
    </xf>
    <xf numFmtId="0" fontId="7" fillId="2" borderId="20" xfId="0" applyFont="1" applyFill="1" applyBorder="1" applyAlignment="1">
      <alignment horizontal="distributed" vertical="center" wrapText="1"/>
    </xf>
    <xf numFmtId="0" fontId="7" fillId="2" borderId="13" xfId="0" applyFont="1" applyFill="1" applyBorder="1" applyAlignment="1">
      <alignment horizontal="distributed" vertical="center" wrapText="1"/>
    </xf>
    <xf numFmtId="0" fontId="7" fillId="2" borderId="1" xfId="0" applyFont="1" applyFill="1" applyBorder="1" applyAlignment="1">
      <alignment horizontal="distributed" vertical="center" wrapText="1"/>
    </xf>
    <xf numFmtId="0" fontId="7" fillId="2" borderId="13" xfId="0" applyFont="1" applyFill="1" applyBorder="1" applyAlignment="1">
      <alignment horizontal="distributed" vertical="center"/>
    </xf>
    <xf numFmtId="0" fontId="13" fillId="2" borderId="13" xfId="0" applyFont="1" applyFill="1" applyBorder="1" applyAlignment="1">
      <alignment horizontal="distributed" vertical="center" wrapText="1"/>
    </xf>
    <xf numFmtId="0" fontId="13" fillId="2" borderId="1" xfId="0" applyFont="1" applyFill="1" applyBorder="1" applyAlignment="1">
      <alignment horizontal="distributed" vertical="center" wrapText="1"/>
    </xf>
    <xf numFmtId="0" fontId="7" fillId="2" borderId="18" xfId="0" applyFont="1" applyFill="1" applyBorder="1" applyAlignment="1">
      <alignment horizontal="center" vertical="distributed" textRotation="255" justifyLastLine="1"/>
    </xf>
    <xf numFmtId="0" fontId="7" fillId="2" borderId="21" xfId="0" applyFont="1" applyFill="1" applyBorder="1" applyAlignment="1">
      <alignment horizontal="center" vertical="distributed" textRotation="255" justifyLastLine="1"/>
    </xf>
    <xf numFmtId="0" fontId="7" fillId="2" borderId="22" xfId="0" applyFont="1" applyFill="1" applyBorder="1" applyAlignment="1">
      <alignment horizontal="center" vertical="distributed" textRotation="255" justifyLastLine="1"/>
    </xf>
  </cellXfs>
  <cellStyles count="3">
    <cellStyle name="スタイル 1" xfId="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ixfilesrv01\W050\yaida\&#12510;&#12463;&#12525;&#30740;&#31350;\&#22679;&#28187;&#29575;&#26178;&#31995;&#21015;&#12510;&#12463;&#12525;\&#12510;&#12463;&#12525;&#12502;&#12483;&#12463;&#12395;&#12354;&#12387;&#12383;&#35500;&#26126;&#26360;&#2767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指定"/>
    </sheetNames>
    <sheetDataSet>
      <sheetData sheetId="0">
        <row r="39">
          <cell r="B39" t="str">
            <v>１．表の登録の仕方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tabSelected="1" workbookViewId="0">
      <selection sqref="A1:B1"/>
    </sheetView>
  </sheetViews>
  <sheetFormatPr defaultColWidth="8.88671875" defaultRowHeight="13.2"/>
  <cols>
    <col min="1" max="1" width="4.44140625" style="1" customWidth="1"/>
    <col min="2" max="2" width="86.33203125" style="1" customWidth="1"/>
    <col min="3" max="16384" width="8.88671875" style="1"/>
  </cols>
  <sheetData>
    <row r="1" spans="1:4" ht="23.4">
      <c r="A1" s="99" t="s">
        <v>51</v>
      </c>
      <c r="B1" s="99"/>
    </row>
    <row r="2" spans="1:4" ht="19.2">
      <c r="A2" s="2" t="s">
        <v>101</v>
      </c>
      <c r="B2" s="3"/>
    </row>
    <row r="3" spans="1:4">
      <c r="A3" s="5"/>
      <c r="B3" s="4" t="s">
        <v>52</v>
      </c>
    </row>
    <row r="4" spans="1:4" s="7" customFormat="1" ht="18" customHeight="1">
      <c r="A4" s="6"/>
      <c r="B4" s="97" t="str">
        <f ca="1">'40'!A1</f>
        <v>40　ガス</v>
      </c>
      <c r="D4" s="7" t="s">
        <v>53</v>
      </c>
    </row>
    <row r="5" spans="1:4" s="7" customFormat="1" ht="18" customHeight="1">
      <c r="A5" s="6"/>
      <c r="B5" s="97" t="str">
        <f ca="1">'41(1)'!A1</f>
        <v>41(1)　上水道　－　水源別給水量、配水管延長および給水施設</v>
      </c>
    </row>
    <row r="6" spans="1:4" s="7" customFormat="1" ht="18" customHeight="1">
      <c r="A6" s="6"/>
      <c r="B6" s="97" t="str">
        <f ca="1">'41(2)'!A1</f>
        <v>41(2)　上水道　－　配水量および有効水量</v>
      </c>
    </row>
    <row r="7" spans="1:4" s="7" customFormat="1" ht="18" customHeight="1">
      <c r="A7" s="6"/>
      <c r="B7" s="97" t="str">
        <f ca="1">'42'!A1</f>
        <v>42　下水道</v>
      </c>
    </row>
  </sheetData>
  <mergeCells count="1">
    <mergeCell ref="A1:B1"/>
  </mergeCells>
  <phoneticPr fontId="2"/>
  <hyperlinks>
    <hyperlink ref="B4" location="'40'!A1" display="'40'!A1"/>
    <hyperlink ref="B5" location="'41(1)'!A1" display="'41(1)'!A1"/>
    <hyperlink ref="B6" location="'41(2)'!A1" display="'41(2)'!A1"/>
    <hyperlink ref="B7" location="'42'!A1" display="'42'!A1"/>
  </hyperlinks>
  <pageMargins left="0.2" right="0.2"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zoomScaleNormal="100" zoomScaleSheetLayoutView="100" workbookViewId="0"/>
  </sheetViews>
  <sheetFormatPr defaultColWidth="1.6640625" defaultRowHeight="12"/>
  <cols>
    <col min="1" max="1" width="13.33203125" style="11" customWidth="1"/>
    <col min="2" max="2" width="4.6640625" style="11" customWidth="1"/>
    <col min="3" max="8" width="13.77734375" style="11" customWidth="1"/>
    <col min="9" max="9" width="1.6640625" style="11"/>
    <col min="10" max="17" width="14.88671875" style="11" customWidth="1"/>
    <col min="18" max="16384" width="1.6640625" style="11"/>
  </cols>
  <sheetData>
    <row r="1" spans="1:8" s="9" customFormat="1" ht="19.2">
      <c r="A1" s="8" t="str">
        <f ca="1">MID(CELL("FILENAME",A1),FIND("]",CELL("FILENAME",A1))+1,99)&amp;"　"&amp;"ガス"</f>
        <v>40　ガス</v>
      </c>
      <c r="B1" s="8"/>
      <c r="C1" s="8"/>
      <c r="D1" s="8"/>
      <c r="E1" s="8"/>
    </row>
    <row r="2" spans="1:8">
      <c r="A2" s="10"/>
      <c r="B2" s="10"/>
      <c r="C2" s="95"/>
      <c r="D2" s="95"/>
      <c r="E2" s="95"/>
    </row>
    <row r="3" spans="1:8" s="31" customFormat="1" ht="24" customHeight="1">
      <c r="A3" s="11" t="s">
        <v>55</v>
      </c>
      <c r="B3" s="15"/>
      <c r="C3" s="15"/>
      <c r="D3" s="15"/>
      <c r="E3" s="15"/>
      <c r="F3" s="15"/>
      <c r="G3" s="15"/>
      <c r="H3" s="15"/>
    </row>
    <row r="4" spans="1:8" ht="13.2" customHeight="1">
      <c r="A4" s="10"/>
      <c r="B4" s="10"/>
      <c r="C4" s="95"/>
      <c r="D4" s="95"/>
      <c r="E4" s="95"/>
    </row>
    <row r="5" spans="1:8" s="15" customFormat="1" ht="0.6" customHeight="1">
      <c r="A5" s="100"/>
      <c r="B5" s="100"/>
      <c r="C5" s="100"/>
      <c r="D5" s="100"/>
      <c r="E5" s="100"/>
    </row>
    <row r="6" spans="1:8" ht="0.6" customHeight="1">
      <c r="A6" s="10"/>
      <c r="B6" s="10"/>
      <c r="C6" s="10"/>
      <c r="D6" s="10"/>
      <c r="E6" s="10"/>
    </row>
    <row r="7" spans="1:8">
      <c r="A7" s="12"/>
      <c r="B7" s="12"/>
      <c r="E7" s="16"/>
      <c r="H7" s="16" t="s">
        <v>49</v>
      </c>
    </row>
    <row r="8" spans="1:8" s="17" customFormat="1" ht="28.2" customHeight="1">
      <c r="A8" s="108" t="s">
        <v>47</v>
      </c>
      <c r="B8" s="108"/>
      <c r="C8" s="109"/>
      <c r="D8" s="47" t="s">
        <v>30</v>
      </c>
      <c r="E8" s="43" t="s">
        <v>31</v>
      </c>
      <c r="F8" s="43" t="s">
        <v>32</v>
      </c>
      <c r="G8" s="43" t="s">
        <v>33</v>
      </c>
      <c r="H8" s="44" t="s">
        <v>34</v>
      </c>
    </row>
    <row r="9" spans="1:8" ht="42" customHeight="1">
      <c r="A9" s="102" t="s">
        <v>57</v>
      </c>
      <c r="B9" s="101" t="s">
        <v>58</v>
      </c>
      <c r="C9" s="102"/>
      <c r="D9" s="27">
        <v>147621</v>
      </c>
      <c r="E9" s="21" t="s">
        <v>22</v>
      </c>
      <c r="F9" s="21" t="s">
        <v>22</v>
      </c>
      <c r="G9" s="21" t="s">
        <v>22</v>
      </c>
      <c r="H9" s="21" t="s">
        <v>22</v>
      </c>
    </row>
    <row r="10" spans="1:8" ht="42" customHeight="1">
      <c r="A10" s="103"/>
      <c r="B10" s="49"/>
      <c r="C10" s="45" t="s">
        <v>25</v>
      </c>
      <c r="D10" s="27">
        <v>143460</v>
      </c>
      <c r="E10" s="21" t="s">
        <v>22</v>
      </c>
      <c r="F10" s="21" t="s">
        <v>22</v>
      </c>
      <c r="G10" s="21" t="s">
        <v>22</v>
      </c>
      <c r="H10" s="21" t="s">
        <v>22</v>
      </c>
    </row>
    <row r="11" spans="1:8" ht="42" customHeight="1">
      <c r="A11" s="104"/>
      <c r="B11" s="48"/>
      <c r="C11" s="45" t="s">
        <v>21</v>
      </c>
      <c r="D11" s="27">
        <v>4161</v>
      </c>
      <c r="E11" s="21" t="s">
        <v>22</v>
      </c>
      <c r="F11" s="21" t="s">
        <v>22</v>
      </c>
      <c r="G11" s="21" t="s">
        <v>22</v>
      </c>
      <c r="H11" s="21" t="s">
        <v>22</v>
      </c>
    </row>
    <row r="12" spans="1:8" ht="42" customHeight="1">
      <c r="A12" s="105" t="s">
        <v>60</v>
      </c>
      <c r="B12" s="101" t="s">
        <v>59</v>
      </c>
      <c r="C12" s="102"/>
      <c r="D12" s="27">
        <v>90790234</v>
      </c>
      <c r="E12" s="21" t="s">
        <v>22</v>
      </c>
      <c r="F12" s="21" t="s">
        <v>22</v>
      </c>
      <c r="G12" s="21" t="s">
        <v>22</v>
      </c>
      <c r="H12" s="21" t="s">
        <v>22</v>
      </c>
    </row>
    <row r="13" spans="1:8" ht="42" customHeight="1">
      <c r="A13" s="106"/>
      <c r="B13" s="49"/>
      <c r="C13" s="45" t="s">
        <v>25</v>
      </c>
      <c r="D13" s="27">
        <v>53301411</v>
      </c>
      <c r="E13" s="21" t="s">
        <v>22</v>
      </c>
      <c r="F13" s="21" t="s">
        <v>22</v>
      </c>
      <c r="G13" s="21" t="s">
        <v>22</v>
      </c>
      <c r="H13" s="21" t="s">
        <v>22</v>
      </c>
    </row>
    <row r="14" spans="1:8" ht="42" customHeight="1">
      <c r="A14" s="107"/>
      <c r="B14" s="50"/>
      <c r="C14" s="46" t="s">
        <v>21</v>
      </c>
      <c r="D14" s="42">
        <v>37488823</v>
      </c>
      <c r="E14" s="41" t="s">
        <v>22</v>
      </c>
      <c r="F14" s="41" t="s">
        <v>22</v>
      </c>
      <c r="G14" s="41" t="s">
        <v>22</v>
      </c>
      <c r="H14" s="41" t="s">
        <v>22</v>
      </c>
    </row>
    <row r="15" spans="1:8">
      <c r="E15" s="16"/>
      <c r="H15" s="16" t="s">
        <v>24</v>
      </c>
    </row>
    <row r="16" spans="1:8">
      <c r="A16" s="11" t="s">
        <v>29</v>
      </c>
    </row>
    <row r="17" spans="1:1">
      <c r="A17" s="11" t="s">
        <v>56</v>
      </c>
    </row>
  </sheetData>
  <mergeCells count="6">
    <mergeCell ref="A5:E5"/>
    <mergeCell ref="B12:C12"/>
    <mergeCell ref="B9:C9"/>
    <mergeCell ref="A9:A11"/>
    <mergeCell ref="A12:A14"/>
    <mergeCell ref="A8:C8"/>
  </mergeCells>
  <phoneticPr fontId="2"/>
  <pageMargins left="0.25" right="0.25" top="0.75" bottom="0.75" header="0.3" footer="0.3"/>
  <pageSetup paperSize="9" fitToWidth="0" fitToHeight="0" orientation="portrait" r:id="rId1"/>
  <headerFooter>
    <oddFooter>&amp;L&amp;"HGPｺﾞｼｯｸM,ﾒﾃﾞｨｳﾑ"&amp;A&amp;R&amp;"HGPｺﾞｼｯｸM,ﾒﾃﾞｨｳﾑ"&amp;A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zoomScaleNormal="100" zoomScaleSheetLayoutView="100" workbookViewId="0"/>
  </sheetViews>
  <sheetFormatPr defaultColWidth="1.6640625" defaultRowHeight="12"/>
  <cols>
    <col min="1" max="1" width="5.6640625" style="11" customWidth="1"/>
    <col min="2" max="3" width="4.77734375" style="11" customWidth="1"/>
    <col min="4" max="4" width="15.88671875" style="11" customWidth="1"/>
    <col min="5" max="9" width="14" style="11" customWidth="1"/>
    <col min="10" max="10" width="11.44140625" style="11" customWidth="1"/>
    <col min="11" max="11" width="1.6640625" style="11" customWidth="1"/>
    <col min="12" max="16384" width="1.6640625" style="11"/>
  </cols>
  <sheetData>
    <row r="1" spans="1:10" s="9" customFormat="1" ht="19.2">
      <c r="A1" s="8" t="str">
        <f ca="1">MID(CELL("FILENAME",A1),FIND("]",CELL("FILENAME",A1))+1,99)&amp;"　"&amp;"上水道　－　水源別給水量、配水管延長および給水施設"</f>
        <v>41(1)　上水道　－　水源別給水量、配水管延長および給水施設</v>
      </c>
      <c r="B1" s="8"/>
      <c r="C1" s="8"/>
      <c r="D1" s="8"/>
      <c r="E1" s="8"/>
      <c r="F1" s="8"/>
      <c r="G1" s="8"/>
      <c r="H1" s="8"/>
      <c r="I1" s="8"/>
      <c r="J1" s="8"/>
    </row>
    <row r="2" spans="1:10">
      <c r="A2" s="6"/>
      <c r="B2" s="6"/>
      <c r="C2" s="6"/>
      <c r="D2" s="6"/>
      <c r="E2" s="6"/>
      <c r="F2" s="6"/>
      <c r="G2" s="6"/>
      <c r="H2" s="6"/>
      <c r="I2" s="6"/>
      <c r="J2" s="6"/>
    </row>
    <row r="3" spans="1:10" s="15" customFormat="1" ht="1.2" customHeight="1">
      <c r="A3" s="14"/>
      <c r="B3" s="14"/>
      <c r="C3" s="14"/>
      <c r="D3" s="14"/>
      <c r="E3" s="14"/>
      <c r="F3" s="14"/>
      <c r="G3" s="14"/>
      <c r="H3" s="14"/>
      <c r="I3" s="14"/>
      <c r="J3" s="14"/>
    </row>
    <row r="4" spans="1:10" ht="1.2" customHeight="1">
      <c r="A4" s="10"/>
      <c r="B4" s="10"/>
      <c r="C4" s="10"/>
      <c r="D4" s="95"/>
      <c r="E4" s="95"/>
      <c r="F4" s="95"/>
      <c r="G4" s="95"/>
      <c r="H4" s="95"/>
      <c r="I4" s="95"/>
      <c r="J4" s="10"/>
    </row>
    <row r="5" spans="1:10" s="15" customFormat="1" ht="1.2" customHeight="1">
      <c r="A5" s="14"/>
      <c r="B5" s="14"/>
      <c r="C5" s="14"/>
      <c r="D5" s="14"/>
      <c r="E5" s="14"/>
      <c r="F5" s="14"/>
      <c r="G5" s="14"/>
      <c r="H5" s="14"/>
      <c r="I5" s="14"/>
      <c r="J5" s="14"/>
    </row>
    <row r="6" spans="1:10" ht="1.2" customHeight="1">
      <c r="A6" s="6"/>
      <c r="B6" s="6"/>
      <c r="C6" s="6"/>
      <c r="D6" s="6"/>
      <c r="E6" s="6"/>
      <c r="F6" s="6"/>
      <c r="G6" s="6"/>
      <c r="H6" s="6"/>
      <c r="I6" s="6"/>
      <c r="J6" s="6"/>
    </row>
    <row r="7" spans="1:10" ht="29.4" customHeight="1">
      <c r="A7" s="109" t="s">
        <v>47</v>
      </c>
      <c r="B7" s="120"/>
      <c r="C7" s="120"/>
      <c r="D7" s="120"/>
      <c r="E7" s="43" t="s">
        <v>30</v>
      </c>
      <c r="F7" s="43" t="s">
        <v>31</v>
      </c>
      <c r="G7" s="43" t="s">
        <v>32</v>
      </c>
      <c r="H7" s="43" t="s">
        <v>33</v>
      </c>
      <c r="I7" s="98" t="s">
        <v>34</v>
      </c>
    </row>
    <row r="8" spans="1:10" ht="30" customHeight="1">
      <c r="A8" s="115" t="s">
        <v>94</v>
      </c>
      <c r="B8" s="126" t="s">
        <v>6</v>
      </c>
      <c r="C8" s="127"/>
      <c r="D8" s="128"/>
      <c r="E8" s="40">
        <v>43606317</v>
      </c>
      <c r="F8" s="36">
        <v>43385205</v>
      </c>
      <c r="G8" s="36">
        <v>44027410</v>
      </c>
      <c r="H8" s="36">
        <v>43343788</v>
      </c>
      <c r="I8" s="56">
        <v>42660471</v>
      </c>
    </row>
    <row r="9" spans="1:10" ht="30" customHeight="1">
      <c r="A9" s="116"/>
      <c r="B9" s="92"/>
      <c r="C9" s="123" t="s">
        <v>96</v>
      </c>
      <c r="D9" s="125"/>
      <c r="E9" s="18">
        <v>6161150</v>
      </c>
      <c r="F9" s="27">
        <v>6352450</v>
      </c>
      <c r="G9" s="27">
        <v>5781670</v>
      </c>
      <c r="H9" s="27">
        <v>4219190</v>
      </c>
      <c r="I9" s="22">
        <v>5635550</v>
      </c>
    </row>
    <row r="10" spans="1:10" ht="30" customHeight="1">
      <c r="A10" s="116"/>
      <c r="B10" s="92"/>
      <c r="C10" s="113" t="s">
        <v>17</v>
      </c>
      <c r="D10" s="85" t="s">
        <v>6</v>
      </c>
      <c r="E10" s="18">
        <v>37445167</v>
      </c>
      <c r="F10" s="27">
        <v>37032755</v>
      </c>
      <c r="G10" s="27">
        <v>38245740</v>
      </c>
      <c r="H10" s="27">
        <v>39124598</v>
      </c>
      <c r="I10" s="22">
        <v>37024921</v>
      </c>
    </row>
    <row r="11" spans="1:10" ht="30" customHeight="1">
      <c r="A11" s="116"/>
      <c r="B11" s="92"/>
      <c r="C11" s="121"/>
      <c r="D11" s="85" t="s">
        <v>19</v>
      </c>
      <c r="E11" s="18">
        <v>37429874</v>
      </c>
      <c r="F11" s="27">
        <v>37017356</v>
      </c>
      <c r="G11" s="27">
        <v>38229976</v>
      </c>
      <c r="H11" s="27">
        <v>39108550</v>
      </c>
      <c r="I11" s="22">
        <v>37009068</v>
      </c>
    </row>
    <row r="12" spans="1:10" ht="30" customHeight="1">
      <c r="A12" s="116"/>
      <c r="B12" s="92"/>
      <c r="C12" s="121"/>
      <c r="D12" s="85" t="s">
        <v>0</v>
      </c>
      <c r="E12" s="18">
        <v>12126</v>
      </c>
      <c r="F12" s="27">
        <v>11915</v>
      </c>
      <c r="G12" s="27">
        <v>11751</v>
      </c>
      <c r="H12" s="27">
        <v>11991</v>
      </c>
      <c r="I12" s="22">
        <v>12169</v>
      </c>
    </row>
    <row r="13" spans="1:10" ht="30" customHeight="1">
      <c r="A13" s="116"/>
      <c r="B13" s="92"/>
      <c r="C13" s="121"/>
      <c r="D13" s="85" t="s">
        <v>1</v>
      </c>
      <c r="E13" s="18">
        <v>1077</v>
      </c>
      <c r="F13" s="27">
        <v>1181</v>
      </c>
      <c r="G13" s="27">
        <v>1558</v>
      </c>
      <c r="H13" s="27">
        <v>1619</v>
      </c>
      <c r="I13" s="22">
        <v>1281</v>
      </c>
    </row>
    <row r="14" spans="1:10" ht="30" customHeight="1">
      <c r="A14" s="116"/>
      <c r="B14" s="92"/>
      <c r="C14" s="121"/>
      <c r="D14" s="85" t="s">
        <v>2</v>
      </c>
      <c r="E14" s="18">
        <v>1723</v>
      </c>
      <c r="F14" s="27">
        <v>1939</v>
      </c>
      <c r="G14" s="27">
        <v>2123</v>
      </c>
      <c r="H14" s="27">
        <v>2087</v>
      </c>
      <c r="I14" s="22">
        <v>2100</v>
      </c>
    </row>
    <row r="15" spans="1:10" ht="30" customHeight="1">
      <c r="A15" s="117"/>
      <c r="B15" s="93"/>
      <c r="C15" s="122"/>
      <c r="D15" s="84" t="s">
        <v>3</v>
      </c>
      <c r="E15" s="63">
        <v>367</v>
      </c>
      <c r="F15" s="58">
        <v>364</v>
      </c>
      <c r="G15" s="58">
        <v>332</v>
      </c>
      <c r="H15" s="58">
        <v>351</v>
      </c>
      <c r="I15" s="19">
        <v>303</v>
      </c>
    </row>
    <row r="16" spans="1:10" ht="30" customHeight="1">
      <c r="A16" s="118" t="s">
        <v>93</v>
      </c>
      <c r="B16" s="121" t="s">
        <v>14</v>
      </c>
      <c r="C16" s="126" t="s">
        <v>6</v>
      </c>
      <c r="D16" s="128"/>
      <c r="E16" s="18">
        <v>798827</v>
      </c>
      <c r="F16" s="27">
        <v>799700</v>
      </c>
      <c r="G16" s="27">
        <v>802253</v>
      </c>
      <c r="H16" s="27">
        <v>805452</v>
      </c>
      <c r="I16" s="22">
        <v>805092</v>
      </c>
    </row>
    <row r="17" spans="1:9" ht="30" customHeight="1">
      <c r="A17" s="116"/>
      <c r="B17" s="121"/>
      <c r="C17" s="96"/>
      <c r="D17" s="86" t="s">
        <v>15</v>
      </c>
      <c r="E17" s="18">
        <v>692098</v>
      </c>
      <c r="F17" s="27">
        <v>692387</v>
      </c>
      <c r="G17" s="27">
        <v>693313</v>
      </c>
      <c r="H17" s="27">
        <v>695167</v>
      </c>
      <c r="I17" s="22">
        <v>694903</v>
      </c>
    </row>
    <row r="18" spans="1:9" ht="30" customHeight="1">
      <c r="A18" s="116"/>
      <c r="B18" s="121"/>
      <c r="C18" s="96"/>
      <c r="D18" s="85" t="s">
        <v>16</v>
      </c>
      <c r="E18" s="18">
        <v>4701</v>
      </c>
      <c r="F18" s="27">
        <v>4342</v>
      </c>
      <c r="G18" s="27">
        <v>4349</v>
      </c>
      <c r="H18" s="27">
        <v>3996</v>
      </c>
      <c r="I18" s="22">
        <v>3220</v>
      </c>
    </row>
    <row r="19" spans="1:9" ht="30" customHeight="1">
      <c r="A19" s="116"/>
      <c r="B19" s="121"/>
      <c r="C19" s="96"/>
      <c r="D19" s="87" t="s">
        <v>100</v>
      </c>
      <c r="E19" s="18">
        <v>102028</v>
      </c>
      <c r="F19" s="27">
        <v>102971</v>
      </c>
      <c r="G19" s="27">
        <v>104591</v>
      </c>
      <c r="H19" s="27">
        <v>106289</v>
      </c>
      <c r="I19" s="22">
        <v>106969</v>
      </c>
    </row>
    <row r="20" spans="1:9" ht="30" customHeight="1">
      <c r="A20" s="116"/>
      <c r="B20" s="123" t="s">
        <v>95</v>
      </c>
      <c r="C20" s="124"/>
      <c r="D20" s="125"/>
      <c r="E20" s="18">
        <v>5559</v>
      </c>
      <c r="F20" s="27">
        <v>5572</v>
      </c>
      <c r="G20" s="27">
        <v>5579</v>
      </c>
      <c r="H20" s="27">
        <v>5606</v>
      </c>
      <c r="I20" s="22">
        <v>5612</v>
      </c>
    </row>
    <row r="21" spans="1:9" ht="30" customHeight="1">
      <c r="A21" s="116"/>
      <c r="B21" s="110" t="s">
        <v>26</v>
      </c>
      <c r="C21" s="111"/>
      <c r="D21" s="112"/>
      <c r="E21" s="18">
        <v>175435</v>
      </c>
      <c r="F21" s="27">
        <v>177885</v>
      </c>
      <c r="G21" s="27">
        <v>179606</v>
      </c>
      <c r="H21" s="27">
        <v>178082</v>
      </c>
      <c r="I21" s="22">
        <v>179181</v>
      </c>
    </row>
    <row r="22" spans="1:9" ht="30" customHeight="1">
      <c r="A22" s="116"/>
      <c r="B22" s="110" t="s">
        <v>12</v>
      </c>
      <c r="C22" s="111"/>
      <c r="D22" s="112"/>
      <c r="E22" s="18">
        <v>398471</v>
      </c>
      <c r="F22" s="27">
        <v>400730</v>
      </c>
      <c r="G22" s="27">
        <v>400948</v>
      </c>
      <c r="H22" s="27">
        <v>399958</v>
      </c>
      <c r="I22" s="22">
        <v>399022</v>
      </c>
    </row>
    <row r="23" spans="1:9" ht="30" customHeight="1">
      <c r="A23" s="116"/>
      <c r="B23" s="113" t="s">
        <v>13</v>
      </c>
      <c r="C23" s="101" t="s">
        <v>6</v>
      </c>
      <c r="D23" s="102"/>
      <c r="E23" s="18">
        <v>189098</v>
      </c>
      <c r="F23" s="27">
        <v>191691</v>
      </c>
      <c r="G23" s="27">
        <v>193518</v>
      </c>
      <c r="H23" s="27">
        <v>196158</v>
      </c>
      <c r="I23" s="22">
        <v>198305</v>
      </c>
    </row>
    <row r="24" spans="1:9" ht="30" customHeight="1">
      <c r="A24" s="116"/>
      <c r="B24" s="113"/>
      <c r="C24" s="89"/>
      <c r="D24" s="94" t="s">
        <v>7</v>
      </c>
      <c r="E24" s="18">
        <v>188151</v>
      </c>
      <c r="F24" s="27">
        <v>190626</v>
      </c>
      <c r="G24" s="27">
        <v>192482</v>
      </c>
      <c r="H24" s="27">
        <v>195091</v>
      </c>
      <c r="I24" s="22">
        <v>197334</v>
      </c>
    </row>
    <row r="25" spans="1:9" ht="30" customHeight="1">
      <c r="A25" s="116"/>
      <c r="B25" s="113"/>
      <c r="C25" s="89"/>
      <c r="D25" s="85" t="s">
        <v>8</v>
      </c>
      <c r="E25" s="18">
        <v>17</v>
      </c>
      <c r="F25" s="27">
        <v>16</v>
      </c>
      <c r="G25" s="27">
        <v>14</v>
      </c>
      <c r="H25" s="27">
        <v>12</v>
      </c>
      <c r="I25" s="22">
        <v>11</v>
      </c>
    </row>
    <row r="26" spans="1:9" ht="30" customHeight="1">
      <c r="A26" s="119"/>
      <c r="B26" s="114"/>
      <c r="C26" s="90"/>
      <c r="D26" s="88" t="s">
        <v>9</v>
      </c>
      <c r="E26" s="70">
        <v>930</v>
      </c>
      <c r="F26" s="42">
        <v>1049</v>
      </c>
      <c r="G26" s="42">
        <v>1022</v>
      </c>
      <c r="H26" s="42">
        <v>1055</v>
      </c>
      <c r="I26" s="24">
        <v>960</v>
      </c>
    </row>
    <row r="27" spans="1:9">
      <c r="I27" s="16" t="s">
        <v>48</v>
      </c>
    </row>
  </sheetData>
  <mergeCells count="13">
    <mergeCell ref="B22:D22"/>
    <mergeCell ref="B23:B26"/>
    <mergeCell ref="A8:A15"/>
    <mergeCell ref="A16:A26"/>
    <mergeCell ref="A7:D7"/>
    <mergeCell ref="C10:C15"/>
    <mergeCell ref="B16:B19"/>
    <mergeCell ref="B20:D20"/>
    <mergeCell ref="B21:D21"/>
    <mergeCell ref="B8:D8"/>
    <mergeCell ref="C9:D9"/>
    <mergeCell ref="C16:D16"/>
    <mergeCell ref="C23:D23"/>
  </mergeCells>
  <phoneticPr fontId="2"/>
  <pageMargins left="0.25" right="0.25" top="0.75" bottom="0.75" header="0.3" footer="0.3"/>
  <pageSetup paperSize="9" fitToWidth="0" fitToHeight="0" orientation="portrait" r:id="rId1"/>
  <headerFooter>
    <oddFooter>&amp;L&amp;"HGPｺﾞｼｯｸM,ﾒﾃﾞｨｳﾑ"&amp;A&amp;R&amp;"HGPｺﾞｼｯｸM,ﾒﾃﾞｨｳﾑ"&amp;A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zoomScaleNormal="100" zoomScaleSheetLayoutView="100" workbookViewId="0"/>
  </sheetViews>
  <sheetFormatPr defaultColWidth="1.6640625" defaultRowHeight="12"/>
  <cols>
    <col min="1" max="1" width="3" style="11" customWidth="1"/>
    <col min="2" max="2" width="7.109375" style="11" customWidth="1"/>
    <col min="3" max="3" width="9.21875" style="11" customWidth="1"/>
    <col min="4" max="4" width="8.21875" style="11" customWidth="1"/>
    <col min="5" max="5" width="9.21875" style="11" customWidth="1"/>
    <col min="6" max="6" width="6" style="11" customWidth="1"/>
    <col min="7" max="9" width="6.6640625" style="11" customWidth="1"/>
    <col min="10" max="11" width="9.21875" style="11" customWidth="1"/>
    <col min="12" max="12" width="6.88671875" style="11" customWidth="1"/>
    <col min="13" max="13" width="6" style="11" customWidth="1"/>
    <col min="14" max="14" width="6.88671875" style="11" customWidth="1"/>
    <col min="15" max="16384" width="1.6640625" style="11"/>
  </cols>
  <sheetData>
    <row r="1" spans="1:14" s="9" customFormat="1" ht="19.2">
      <c r="A1" s="8" t="str">
        <f ca="1">MID(CELL("FILENAME",A1),FIND("]",CELL("FILENAME",A1))+1,99)&amp;"　"&amp;"上水道　－　配水量および有効水量"</f>
        <v>41(2)　上水道　－　配水量および有効水量</v>
      </c>
      <c r="B1" s="8"/>
      <c r="C1" s="8"/>
      <c r="D1" s="8"/>
      <c r="E1" s="8"/>
      <c r="F1" s="8"/>
      <c r="G1" s="8"/>
      <c r="H1" s="8"/>
      <c r="I1" s="8"/>
    </row>
    <row r="2" spans="1:14">
      <c r="A2" s="6"/>
      <c r="B2" s="6"/>
      <c r="C2" s="6"/>
      <c r="D2" s="6"/>
      <c r="E2" s="6"/>
      <c r="F2" s="6"/>
      <c r="G2" s="6"/>
      <c r="H2" s="6"/>
      <c r="I2" s="6"/>
    </row>
    <row r="3" spans="1:14" s="15" customFormat="1" ht="1.2" customHeight="1">
      <c r="A3" s="14"/>
      <c r="B3" s="14"/>
      <c r="C3" s="14"/>
      <c r="D3" s="14"/>
      <c r="E3" s="14"/>
      <c r="F3" s="14"/>
      <c r="G3" s="14"/>
      <c r="H3" s="14"/>
      <c r="I3" s="14"/>
    </row>
    <row r="4" spans="1:14" ht="1.2" customHeight="1">
      <c r="A4" s="13"/>
    </row>
    <row r="5" spans="1:14" s="15" customFormat="1" ht="0.6" customHeight="1">
      <c r="A5" s="14"/>
      <c r="B5" s="14"/>
      <c r="C5" s="14"/>
      <c r="D5" s="14"/>
      <c r="F5" s="14"/>
      <c r="G5" s="14"/>
      <c r="H5" s="14"/>
      <c r="I5" s="14"/>
    </row>
    <row r="6" spans="1:14" ht="1.2" customHeight="1">
      <c r="A6" s="6"/>
      <c r="B6" s="6"/>
      <c r="C6" s="6"/>
      <c r="D6" s="6"/>
      <c r="E6" s="6"/>
      <c r="F6" s="6"/>
      <c r="G6" s="6"/>
      <c r="H6" s="6"/>
      <c r="I6" s="6"/>
    </row>
    <row r="7" spans="1:14">
      <c r="A7" s="12" t="s">
        <v>18</v>
      </c>
    </row>
    <row r="8" spans="1:14" s="17" customFormat="1" ht="28.2" customHeight="1">
      <c r="A8" s="140" t="s">
        <v>47</v>
      </c>
      <c r="B8" s="140"/>
      <c r="C8" s="151" t="s">
        <v>10</v>
      </c>
      <c r="D8" s="139"/>
      <c r="E8" s="139"/>
      <c r="F8" s="139"/>
      <c r="G8" s="139"/>
      <c r="H8" s="139"/>
      <c r="I8" s="152"/>
      <c r="J8" s="138" t="s">
        <v>28</v>
      </c>
      <c r="K8" s="139"/>
      <c r="L8" s="139"/>
      <c r="M8" s="139"/>
      <c r="N8" s="139"/>
    </row>
    <row r="9" spans="1:14" s="17" customFormat="1" ht="11.25" customHeight="1">
      <c r="A9" s="141"/>
      <c r="B9" s="141"/>
      <c r="C9" s="153" t="s">
        <v>6</v>
      </c>
      <c r="D9" s="91"/>
      <c r="E9" s="91"/>
      <c r="F9" s="91"/>
      <c r="G9" s="135" t="s">
        <v>62</v>
      </c>
      <c r="H9" s="135" t="s">
        <v>63</v>
      </c>
      <c r="I9" s="135" t="s">
        <v>64</v>
      </c>
      <c r="J9" s="155" t="s">
        <v>6</v>
      </c>
      <c r="K9" s="91"/>
      <c r="L9" s="91"/>
      <c r="M9" s="91"/>
      <c r="N9" s="91"/>
    </row>
    <row r="10" spans="1:14" s="17" customFormat="1" ht="28.2" customHeight="1">
      <c r="A10" s="141"/>
      <c r="B10" s="141"/>
      <c r="C10" s="154"/>
      <c r="D10" s="143" t="s">
        <v>4</v>
      </c>
      <c r="E10" s="145" t="s">
        <v>11</v>
      </c>
      <c r="F10" s="146"/>
      <c r="G10" s="136"/>
      <c r="H10" s="136"/>
      <c r="I10" s="136"/>
      <c r="J10" s="156"/>
      <c r="K10" s="147" t="s">
        <v>7</v>
      </c>
      <c r="L10" s="147" t="s">
        <v>8</v>
      </c>
      <c r="M10" s="147" t="s">
        <v>9</v>
      </c>
      <c r="N10" s="149" t="s">
        <v>61</v>
      </c>
    </row>
    <row r="11" spans="1:14" s="17" customFormat="1" ht="28.2" customHeight="1">
      <c r="A11" s="142"/>
      <c r="B11" s="142"/>
      <c r="C11" s="144"/>
      <c r="D11" s="144"/>
      <c r="E11" s="35" t="s">
        <v>20</v>
      </c>
      <c r="F11" s="35" t="s">
        <v>5</v>
      </c>
      <c r="G11" s="137"/>
      <c r="H11" s="137"/>
      <c r="I11" s="137"/>
      <c r="J11" s="157"/>
      <c r="K11" s="148"/>
      <c r="L11" s="148"/>
      <c r="M11" s="148"/>
      <c r="N11" s="150"/>
    </row>
    <row r="12" spans="1:14" ht="28.2" customHeight="1">
      <c r="A12" s="129" t="s">
        <v>30</v>
      </c>
      <c r="B12" s="130"/>
      <c r="C12" s="72">
        <v>43606317</v>
      </c>
      <c r="D12" s="73">
        <v>6161150</v>
      </c>
      <c r="E12" s="73">
        <v>37429874</v>
      </c>
      <c r="F12" s="73">
        <v>15293</v>
      </c>
      <c r="G12" s="73">
        <v>130078</v>
      </c>
      <c r="H12" s="73">
        <v>104893</v>
      </c>
      <c r="I12" s="74">
        <v>119469</v>
      </c>
      <c r="J12" s="75">
        <v>43120939</v>
      </c>
      <c r="K12" s="76">
        <v>41859270</v>
      </c>
      <c r="L12" s="76">
        <v>259426</v>
      </c>
      <c r="M12" s="76">
        <v>80753</v>
      </c>
      <c r="N12" s="76">
        <v>921490</v>
      </c>
    </row>
    <row r="13" spans="1:14" ht="28.2" customHeight="1">
      <c r="A13" s="131" t="s">
        <v>31</v>
      </c>
      <c r="B13" s="132"/>
      <c r="C13" s="72">
        <v>43385205</v>
      </c>
      <c r="D13" s="73">
        <v>6352450</v>
      </c>
      <c r="E13" s="73">
        <v>37017356</v>
      </c>
      <c r="F13" s="73">
        <v>15399</v>
      </c>
      <c r="G13" s="73">
        <v>125530</v>
      </c>
      <c r="H13" s="73">
        <v>105153</v>
      </c>
      <c r="I13" s="73">
        <v>118539</v>
      </c>
      <c r="J13" s="76">
        <v>43103748</v>
      </c>
      <c r="K13" s="76">
        <v>41908465</v>
      </c>
      <c r="L13" s="76">
        <v>202180</v>
      </c>
      <c r="M13" s="76">
        <v>63488</v>
      </c>
      <c r="N13" s="76">
        <v>929615</v>
      </c>
    </row>
    <row r="14" spans="1:14" ht="28.2" customHeight="1">
      <c r="A14" s="131" t="s">
        <v>32</v>
      </c>
      <c r="B14" s="132"/>
      <c r="C14" s="72">
        <v>44027410</v>
      </c>
      <c r="D14" s="73">
        <v>5781670</v>
      </c>
      <c r="E14" s="73">
        <v>38229976</v>
      </c>
      <c r="F14" s="73">
        <v>15764</v>
      </c>
      <c r="G14" s="73">
        <v>133462</v>
      </c>
      <c r="H14" s="73">
        <v>105783</v>
      </c>
      <c r="I14" s="73">
        <v>120623</v>
      </c>
      <c r="J14" s="76">
        <v>43532742</v>
      </c>
      <c r="K14" s="76">
        <v>42803274</v>
      </c>
      <c r="L14" s="76">
        <v>170319</v>
      </c>
      <c r="M14" s="76">
        <v>67073</v>
      </c>
      <c r="N14" s="76">
        <v>492076</v>
      </c>
    </row>
    <row r="15" spans="1:14" ht="28.2" customHeight="1">
      <c r="A15" s="131" t="s">
        <v>33</v>
      </c>
      <c r="B15" s="132"/>
      <c r="C15" s="72">
        <v>43343788</v>
      </c>
      <c r="D15" s="73">
        <v>4219190</v>
      </c>
      <c r="E15" s="73">
        <v>39108550</v>
      </c>
      <c r="F15" s="73">
        <v>16048</v>
      </c>
      <c r="G15" s="73">
        <v>128835</v>
      </c>
      <c r="H15" s="73">
        <v>106613</v>
      </c>
      <c r="I15" s="73">
        <v>118750</v>
      </c>
      <c r="J15" s="76">
        <v>43097615</v>
      </c>
      <c r="K15" s="76">
        <v>42323047</v>
      </c>
      <c r="L15" s="76">
        <v>178526</v>
      </c>
      <c r="M15" s="76">
        <v>84444</v>
      </c>
      <c r="N15" s="76">
        <v>511598</v>
      </c>
    </row>
    <row r="16" spans="1:14" ht="28.2" customHeight="1">
      <c r="A16" s="133" t="s">
        <v>34</v>
      </c>
      <c r="B16" s="134"/>
      <c r="C16" s="77">
        <v>42660471</v>
      </c>
      <c r="D16" s="78">
        <v>5635550</v>
      </c>
      <c r="E16" s="78">
        <v>37009068</v>
      </c>
      <c r="F16" s="78">
        <v>15853</v>
      </c>
      <c r="G16" s="78">
        <v>127287</v>
      </c>
      <c r="H16" s="78">
        <v>106180</v>
      </c>
      <c r="I16" s="78">
        <v>116878.00273972603</v>
      </c>
      <c r="J16" s="79">
        <v>42389936</v>
      </c>
      <c r="K16" s="79">
        <v>41651106</v>
      </c>
      <c r="L16" s="79">
        <v>163014</v>
      </c>
      <c r="M16" s="79">
        <v>84110</v>
      </c>
      <c r="N16" s="79">
        <v>491706</v>
      </c>
    </row>
    <row r="17" spans="1:14" ht="28.2" customHeight="1">
      <c r="A17" s="20"/>
      <c r="B17" s="37" t="s">
        <v>35</v>
      </c>
      <c r="C17" s="80">
        <v>3448278</v>
      </c>
      <c r="D17" s="81">
        <v>318010</v>
      </c>
      <c r="E17" s="81">
        <v>3129040</v>
      </c>
      <c r="F17" s="81">
        <v>1228</v>
      </c>
      <c r="G17" s="81">
        <v>123790</v>
      </c>
      <c r="H17" s="81">
        <v>112148</v>
      </c>
      <c r="I17" s="81">
        <v>114943</v>
      </c>
      <c r="J17" s="81">
        <v>2963414</v>
      </c>
      <c r="K17" s="81">
        <v>2906482</v>
      </c>
      <c r="L17" s="81">
        <v>13864</v>
      </c>
      <c r="M17" s="81">
        <v>10388</v>
      </c>
      <c r="N17" s="81">
        <v>32680</v>
      </c>
    </row>
    <row r="18" spans="1:14" ht="28.2" customHeight="1">
      <c r="A18" s="20"/>
      <c r="B18" s="38" t="s">
        <v>36</v>
      </c>
      <c r="C18" s="80">
        <v>3600788</v>
      </c>
      <c r="D18" s="81">
        <v>411320</v>
      </c>
      <c r="E18" s="81">
        <v>3188243</v>
      </c>
      <c r="F18" s="81">
        <v>1225</v>
      </c>
      <c r="G18" s="81">
        <v>125158</v>
      </c>
      <c r="H18" s="81">
        <v>111966</v>
      </c>
      <c r="I18" s="81">
        <v>116154</v>
      </c>
      <c r="J18" s="81">
        <v>4043035</v>
      </c>
      <c r="K18" s="81">
        <v>3980294</v>
      </c>
      <c r="L18" s="81">
        <v>11929</v>
      </c>
      <c r="M18" s="81">
        <v>7125</v>
      </c>
      <c r="N18" s="81">
        <v>43687</v>
      </c>
    </row>
    <row r="19" spans="1:14" ht="28.2" customHeight="1">
      <c r="A19" s="20"/>
      <c r="B19" s="38" t="s">
        <v>37</v>
      </c>
      <c r="C19" s="80">
        <v>3554537</v>
      </c>
      <c r="D19" s="81">
        <v>502500</v>
      </c>
      <c r="E19" s="81">
        <v>3050718</v>
      </c>
      <c r="F19" s="81">
        <v>1319</v>
      </c>
      <c r="G19" s="81">
        <v>126006</v>
      </c>
      <c r="H19" s="81">
        <v>112593</v>
      </c>
      <c r="I19" s="81">
        <v>118485</v>
      </c>
      <c r="J19" s="81">
        <v>2992126</v>
      </c>
      <c r="K19" s="81">
        <v>2937157</v>
      </c>
      <c r="L19" s="81">
        <v>13873</v>
      </c>
      <c r="M19" s="81">
        <v>7839</v>
      </c>
      <c r="N19" s="81">
        <v>33257</v>
      </c>
    </row>
    <row r="20" spans="1:14" ht="28.2" customHeight="1">
      <c r="A20" s="20"/>
      <c r="B20" s="38" t="s">
        <v>38</v>
      </c>
      <c r="C20" s="80">
        <v>3664615</v>
      </c>
      <c r="D20" s="81">
        <v>441830</v>
      </c>
      <c r="E20" s="81">
        <v>3221382</v>
      </c>
      <c r="F20" s="81">
        <v>1403</v>
      </c>
      <c r="G20" s="81">
        <v>125869</v>
      </c>
      <c r="H20" s="81">
        <v>114877</v>
      </c>
      <c r="I20" s="81">
        <v>118213</v>
      </c>
      <c r="J20" s="81">
        <v>4099495</v>
      </c>
      <c r="K20" s="81">
        <v>4035619</v>
      </c>
      <c r="L20" s="81">
        <v>13708</v>
      </c>
      <c r="M20" s="81">
        <v>6007</v>
      </c>
      <c r="N20" s="81">
        <v>44161</v>
      </c>
    </row>
    <row r="21" spans="1:14" ht="28.2" customHeight="1">
      <c r="A21" s="20"/>
      <c r="B21" s="38" t="s">
        <v>39</v>
      </c>
      <c r="C21" s="80">
        <v>3622622</v>
      </c>
      <c r="D21" s="81">
        <v>561720</v>
      </c>
      <c r="E21" s="81">
        <v>3059427</v>
      </c>
      <c r="F21" s="81">
        <v>1475</v>
      </c>
      <c r="G21" s="81">
        <v>124217</v>
      </c>
      <c r="H21" s="81">
        <v>112512</v>
      </c>
      <c r="I21" s="81">
        <v>116859</v>
      </c>
      <c r="J21" s="81">
        <v>3048846</v>
      </c>
      <c r="K21" s="81">
        <v>2993528</v>
      </c>
      <c r="L21" s="81">
        <v>13282</v>
      </c>
      <c r="M21" s="81">
        <v>7909</v>
      </c>
      <c r="N21" s="81">
        <v>34127</v>
      </c>
    </row>
    <row r="22" spans="1:14" ht="28.2" customHeight="1">
      <c r="A22" s="20"/>
      <c r="B22" s="38" t="s">
        <v>40</v>
      </c>
      <c r="C22" s="80">
        <v>3484434</v>
      </c>
      <c r="D22" s="81">
        <v>547360</v>
      </c>
      <c r="E22" s="81">
        <v>2935706</v>
      </c>
      <c r="F22" s="81">
        <v>1368</v>
      </c>
      <c r="G22" s="81">
        <v>121867</v>
      </c>
      <c r="H22" s="81">
        <v>111964</v>
      </c>
      <c r="I22" s="81">
        <v>116148</v>
      </c>
      <c r="J22" s="81">
        <v>4092946</v>
      </c>
      <c r="K22" s="81">
        <v>4030059</v>
      </c>
      <c r="L22" s="81">
        <v>12417</v>
      </c>
      <c r="M22" s="81">
        <v>6366</v>
      </c>
      <c r="N22" s="81">
        <v>44104</v>
      </c>
    </row>
    <row r="23" spans="1:14" ht="28.2" customHeight="1">
      <c r="A23" s="20"/>
      <c r="B23" s="38" t="s">
        <v>41</v>
      </c>
      <c r="C23" s="80">
        <v>3625774</v>
      </c>
      <c r="D23" s="81">
        <v>546880</v>
      </c>
      <c r="E23" s="81">
        <v>3077422</v>
      </c>
      <c r="F23" s="81">
        <v>1472</v>
      </c>
      <c r="G23" s="81">
        <v>123060</v>
      </c>
      <c r="H23" s="81">
        <v>111278</v>
      </c>
      <c r="I23" s="81">
        <v>116960</v>
      </c>
      <c r="J23" s="81">
        <v>2932589</v>
      </c>
      <c r="K23" s="81">
        <v>2879210</v>
      </c>
      <c r="L23" s="81">
        <v>13911</v>
      </c>
      <c r="M23" s="81">
        <v>6506</v>
      </c>
      <c r="N23" s="81">
        <v>32962</v>
      </c>
    </row>
    <row r="24" spans="1:14" ht="28.2" customHeight="1">
      <c r="A24" s="20"/>
      <c r="B24" s="38" t="s">
        <v>42</v>
      </c>
      <c r="C24" s="80">
        <v>3485365</v>
      </c>
      <c r="D24" s="81">
        <v>487960</v>
      </c>
      <c r="E24" s="81">
        <v>2996161</v>
      </c>
      <c r="F24" s="81">
        <v>1244</v>
      </c>
      <c r="G24" s="81">
        <v>122457</v>
      </c>
      <c r="H24" s="81">
        <v>115048</v>
      </c>
      <c r="I24" s="81">
        <v>116179</v>
      </c>
      <c r="J24" s="81">
        <v>4095721</v>
      </c>
      <c r="K24" s="81">
        <v>4031436</v>
      </c>
      <c r="L24" s="81">
        <v>12572</v>
      </c>
      <c r="M24" s="81">
        <v>7410</v>
      </c>
      <c r="N24" s="81">
        <v>44303</v>
      </c>
    </row>
    <row r="25" spans="1:14" ht="28.2" customHeight="1">
      <c r="A25" s="20"/>
      <c r="B25" s="38" t="s">
        <v>46</v>
      </c>
      <c r="C25" s="80">
        <v>3677228</v>
      </c>
      <c r="D25" s="81">
        <v>485100</v>
      </c>
      <c r="E25" s="81">
        <v>3190751</v>
      </c>
      <c r="F25" s="81">
        <v>1377</v>
      </c>
      <c r="G25" s="81">
        <v>127287</v>
      </c>
      <c r="H25" s="81">
        <v>115455</v>
      </c>
      <c r="I25" s="81">
        <v>118620</v>
      </c>
      <c r="J25" s="81">
        <v>2968111</v>
      </c>
      <c r="K25" s="81">
        <v>2912343</v>
      </c>
      <c r="L25" s="81">
        <v>14304</v>
      </c>
      <c r="M25" s="81">
        <v>8818</v>
      </c>
      <c r="N25" s="81">
        <v>32646</v>
      </c>
    </row>
    <row r="26" spans="1:14" ht="28.2" customHeight="1">
      <c r="A26" s="20"/>
      <c r="B26" s="38" t="s">
        <v>43</v>
      </c>
      <c r="C26" s="80">
        <v>3634500</v>
      </c>
      <c r="D26" s="81">
        <v>458530</v>
      </c>
      <c r="E26" s="81">
        <v>3174720</v>
      </c>
      <c r="F26" s="81">
        <v>1250</v>
      </c>
      <c r="G26" s="81">
        <v>125650</v>
      </c>
      <c r="H26" s="81">
        <v>106180</v>
      </c>
      <c r="I26" s="81">
        <v>117242</v>
      </c>
      <c r="J26" s="81">
        <v>4116350</v>
      </c>
      <c r="K26" s="81">
        <v>4050528</v>
      </c>
      <c r="L26" s="81">
        <v>14837</v>
      </c>
      <c r="M26" s="81">
        <v>6348</v>
      </c>
      <c r="N26" s="81">
        <v>44637</v>
      </c>
    </row>
    <row r="27" spans="1:14" ht="28.2" customHeight="1">
      <c r="A27" s="20"/>
      <c r="B27" s="38" t="s">
        <v>44</v>
      </c>
      <c r="C27" s="80">
        <v>3290983</v>
      </c>
      <c r="D27" s="81">
        <v>404540</v>
      </c>
      <c r="E27" s="81">
        <v>2885247</v>
      </c>
      <c r="F27" s="81">
        <v>1196</v>
      </c>
      <c r="G27" s="81">
        <v>123903</v>
      </c>
      <c r="H27" s="81">
        <v>113645</v>
      </c>
      <c r="I27" s="81">
        <v>117535</v>
      </c>
      <c r="J27" s="81">
        <v>3004753</v>
      </c>
      <c r="K27" s="81">
        <v>2923031</v>
      </c>
      <c r="L27" s="81">
        <v>14597</v>
      </c>
      <c r="M27" s="81">
        <v>5339</v>
      </c>
      <c r="N27" s="81">
        <v>61786</v>
      </c>
    </row>
    <row r="28" spans="1:14" ht="28.2" customHeight="1">
      <c r="A28" s="23"/>
      <c r="B28" s="39" t="s">
        <v>45</v>
      </c>
      <c r="C28" s="82">
        <v>3571347</v>
      </c>
      <c r="D28" s="83">
        <v>469800</v>
      </c>
      <c r="E28" s="83">
        <v>3100251</v>
      </c>
      <c r="F28" s="83">
        <v>1296</v>
      </c>
      <c r="G28" s="83">
        <v>122052</v>
      </c>
      <c r="H28" s="83">
        <v>112188</v>
      </c>
      <c r="I28" s="83">
        <v>115205</v>
      </c>
      <c r="J28" s="83">
        <v>4032550</v>
      </c>
      <c r="K28" s="83">
        <v>3971419</v>
      </c>
      <c r="L28" s="83">
        <v>13720</v>
      </c>
      <c r="M28" s="83">
        <v>4055</v>
      </c>
      <c r="N28" s="83">
        <v>43356</v>
      </c>
    </row>
    <row r="29" spans="1:14">
      <c r="N29" s="16" t="s">
        <v>27</v>
      </c>
    </row>
    <row r="30" spans="1:14">
      <c r="E30" s="21"/>
      <c r="F30" s="21"/>
      <c r="G30" s="21"/>
      <c r="H30" s="21"/>
      <c r="I30" s="21"/>
    </row>
    <row r="31" spans="1:14">
      <c r="E31" s="21"/>
      <c r="F31" s="21"/>
      <c r="G31" s="21"/>
      <c r="H31" s="21"/>
      <c r="I31" s="21"/>
    </row>
    <row r="32" spans="1:14">
      <c r="E32" s="21"/>
      <c r="F32" s="21"/>
      <c r="G32" s="21"/>
      <c r="H32" s="21"/>
      <c r="I32" s="21"/>
    </row>
    <row r="33" spans="5:9">
      <c r="E33" s="21"/>
      <c r="F33" s="21"/>
      <c r="G33" s="21"/>
      <c r="H33" s="21"/>
      <c r="I33" s="21"/>
    </row>
    <row r="34" spans="5:9">
      <c r="E34" s="21"/>
      <c r="F34" s="21"/>
      <c r="G34" s="21"/>
      <c r="H34" s="21"/>
      <c r="I34" s="21"/>
    </row>
    <row r="35" spans="5:9">
      <c r="E35" s="21"/>
      <c r="F35" s="21"/>
      <c r="G35" s="21"/>
      <c r="H35" s="21"/>
      <c r="I35" s="21"/>
    </row>
    <row r="36" spans="5:9">
      <c r="E36" s="21"/>
      <c r="F36" s="21"/>
      <c r="G36" s="21"/>
      <c r="H36" s="21"/>
      <c r="I36" s="21"/>
    </row>
    <row r="37" spans="5:9">
      <c r="E37" s="21"/>
      <c r="F37" s="21"/>
      <c r="G37" s="21"/>
      <c r="H37" s="21"/>
      <c r="I37" s="21"/>
    </row>
    <row r="38" spans="5:9">
      <c r="E38" s="21"/>
      <c r="F38" s="21"/>
      <c r="G38" s="21"/>
      <c r="H38" s="21"/>
      <c r="I38" s="21"/>
    </row>
    <row r="39" spans="5:9">
      <c r="E39" s="21"/>
      <c r="F39" s="21"/>
      <c r="G39" s="21"/>
      <c r="H39" s="21"/>
      <c r="I39" s="21"/>
    </row>
    <row r="40" spans="5:9">
      <c r="E40" s="21"/>
      <c r="F40" s="21"/>
      <c r="G40" s="21"/>
      <c r="H40" s="21"/>
      <c r="I40" s="21"/>
    </row>
    <row r="41" spans="5:9">
      <c r="E41" s="21"/>
      <c r="F41" s="21"/>
      <c r="G41" s="21"/>
      <c r="H41" s="21"/>
      <c r="I41" s="21"/>
    </row>
  </sheetData>
  <customSheetViews>
    <customSheetView guid="{10E24B2A-6661-4460-B754-3E2B6D5192FF}" showPageBreaks="1" printArea="1" view="pageBreakPreview">
      <selection activeCell="N29" sqref="A17:N29"/>
      <pageMargins left="0.70866141732283472" right="0.19685039370078741" top="0.59055118110236227" bottom="0.59055118110236227" header="0.51181102362204722" footer="0.51181102362204722"/>
      <printOptions horizontalCentered="1"/>
      <pageSetup paperSize="8" orientation="landscape" r:id="rId1"/>
      <headerFooter alignWithMargins="0"/>
    </customSheetView>
    <customSheetView guid="{72CE8D49-457E-42D1-8E55-1CC273FAF6C6}" showPageBreaks="1" printArea="1" view="pageBreakPreview" topLeftCell="A10">
      <selection activeCell="F21" sqref="F21"/>
      <pageMargins left="0.70866141732283472" right="0.19685039370078741" top="0.59055118110236227" bottom="0.59055118110236227" header="0.51181102362204722" footer="0.51181102362204722"/>
      <printOptions horizontalCentered="1"/>
      <pageSetup paperSize="8" orientation="landscape" r:id="rId2"/>
      <headerFooter alignWithMargins="0"/>
    </customSheetView>
  </customSheetViews>
  <mergeCells count="19">
    <mergeCell ref="G9:G11"/>
    <mergeCell ref="H9:H11"/>
    <mergeCell ref="I9:I11"/>
    <mergeCell ref="J8:N8"/>
    <mergeCell ref="A8:B11"/>
    <mergeCell ref="D10:D11"/>
    <mergeCell ref="E10:F10"/>
    <mergeCell ref="K10:K11"/>
    <mergeCell ref="L10:L11"/>
    <mergeCell ref="M10:M11"/>
    <mergeCell ref="N10:N11"/>
    <mergeCell ref="C8:I8"/>
    <mergeCell ref="C9:C11"/>
    <mergeCell ref="J9:J11"/>
    <mergeCell ref="A12:B12"/>
    <mergeCell ref="A13:B13"/>
    <mergeCell ref="A14:B14"/>
    <mergeCell ref="A15:B15"/>
    <mergeCell ref="A16:B16"/>
  </mergeCells>
  <phoneticPr fontId="2"/>
  <pageMargins left="0.25" right="0.25" top="0.75" bottom="0.75" header="0.3" footer="0.3"/>
  <pageSetup paperSize="9" orientation="portrait" r:id="rId3"/>
  <headerFooter>
    <oddFooter>&amp;L&amp;"HGPｺﾞｼｯｸM,ﾒﾃﾞｨｳﾑ"&amp;A&amp;R&amp;"HGPｺﾞｼｯｸM,ﾒﾃﾞｨｳﾑ"&amp;A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zoomScaleNormal="100" zoomScaleSheetLayoutView="100" workbookViewId="0"/>
  </sheetViews>
  <sheetFormatPr defaultColWidth="1.6640625" defaultRowHeight="12"/>
  <cols>
    <col min="1" max="2" width="4.109375" style="11" customWidth="1"/>
    <col min="3" max="3" width="16.44140625" style="11" customWidth="1"/>
    <col min="4" max="8" width="10.44140625" style="11" customWidth="1"/>
    <col min="9" max="11" width="7.77734375" style="11" customWidth="1"/>
    <col min="12" max="16384" width="1.6640625" style="11"/>
  </cols>
  <sheetData>
    <row r="1" spans="1:11" s="9" customFormat="1" ht="19.2">
      <c r="A1" s="8" t="str">
        <f ca="1">MID(CELL("FILENAME",A1),FIND("]",CELL("FILENAME",A1))+1,99)&amp;"　"&amp;"下水道"</f>
        <v>42　下水道</v>
      </c>
      <c r="B1" s="8"/>
      <c r="C1" s="8"/>
      <c r="D1" s="8"/>
      <c r="E1" s="8"/>
      <c r="F1" s="8"/>
      <c r="G1" s="8"/>
      <c r="H1" s="8"/>
    </row>
    <row r="2" spans="1:11">
      <c r="A2" s="10"/>
      <c r="B2" s="10"/>
      <c r="C2" s="10"/>
      <c r="D2" s="10"/>
      <c r="E2" s="10"/>
      <c r="F2" s="10"/>
      <c r="G2" s="10"/>
      <c r="H2" s="10"/>
    </row>
    <row r="3" spans="1:11" s="31" customFormat="1" ht="1.2" customHeight="1">
      <c r="A3" s="162"/>
      <c r="B3" s="162"/>
      <c r="C3" s="162"/>
      <c r="D3" s="162"/>
      <c r="E3" s="162"/>
      <c r="F3" s="162"/>
      <c r="G3" s="162"/>
      <c r="H3" s="162"/>
    </row>
    <row r="4" spans="1:11" s="13" customFormat="1" ht="1.2" customHeight="1">
      <c r="A4" s="12"/>
      <c r="B4" s="12"/>
      <c r="C4" s="12"/>
      <c r="D4" s="95"/>
      <c r="E4" s="95"/>
      <c r="F4" s="95"/>
      <c r="G4" s="95"/>
      <c r="H4" s="12"/>
    </row>
    <row r="5" spans="1:11" ht="1.2" customHeight="1">
      <c r="A5" s="6"/>
      <c r="B5" s="6"/>
      <c r="C5" s="6"/>
      <c r="D5" s="6"/>
      <c r="E5" s="6"/>
      <c r="F5" s="6"/>
      <c r="G5" s="6"/>
      <c r="H5" s="6"/>
    </row>
    <row r="6" spans="1:11" s="13" customFormat="1" ht="1.2" customHeight="1">
      <c r="A6" s="6"/>
      <c r="B6" s="6"/>
      <c r="C6" s="6"/>
      <c r="D6" s="6"/>
      <c r="E6" s="6"/>
      <c r="F6" s="6"/>
      <c r="G6" s="6"/>
      <c r="H6" s="6"/>
    </row>
    <row r="7" spans="1:11">
      <c r="A7" s="13"/>
      <c r="B7" s="13"/>
      <c r="C7" s="26"/>
      <c r="K7" s="16" t="s">
        <v>54</v>
      </c>
    </row>
    <row r="8" spans="1:11" ht="10.95" customHeight="1">
      <c r="A8" s="158" t="s">
        <v>66</v>
      </c>
      <c r="B8" s="159"/>
      <c r="C8" s="159"/>
      <c r="D8" s="159" t="s">
        <v>30</v>
      </c>
      <c r="E8" s="159" t="s">
        <v>31</v>
      </c>
      <c r="F8" s="159" t="s">
        <v>32</v>
      </c>
      <c r="G8" s="159" t="s">
        <v>33</v>
      </c>
      <c r="H8" s="163" t="s">
        <v>34</v>
      </c>
      <c r="I8" s="68"/>
      <c r="J8" s="68"/>
      <c r="K8" s="68"/>
    </row>
    <row r="9" spans="1:11" ht="25.95" customHeight="1">
      <c r="A9" s="160"/>
      <c r="B9" s="161"/>
      <c r="C9" s="161"/>
      <c r="D9" s="161"/>
      <c r="E9" s="161"/>
      <c r="F9" s="161"/>
      <c r="G9" s="161"/>
      <c r="H9" s="164"/>
      <c r="I9" s="64" t="s">
        <v>67</v>
      </c>
      <c r="J9" s="64" t="s">
        <v>68</v>
      </c>
      <c r="K9" s="65" t="s">
        <v>69</v>
      </c>
    </row>
    <row r="10" spans="1:11" ht="30" customHeight="1">
      <c r="A10" s="166" t="s">
        <v>73</v>
      </c>
      <c r="B10" s="169" t="s">
        <v>71</v>
      </c>
      <c r="C10" s="102"/>
      <c r="D10" s="59">
        <v>3660</v>
      </c>
      <c r="E10" s="53">
        <v>3660</v>
      </c>
      <c r="F10" s="53">
        <v>3660</v>
      </c>
      <c r="G10" s="53">
        <v>3660</v>
      </c>
      <c r="H10" s="54">
        <v>3660</v>
      </c>
      <c r="I10" s="54">
        <v>2508.3000000000002</v>
      </c>
      <c r="J10" s="54">
        <v>1086</v>
      </c>
      <c r="K10" s="54">
        <v>65.7</v>
      </c>
    </row>
    <row r="11" spans="1:11" ht="30" customHeight="1">
      <c r="A11" s="116"/>
      <c r="B11" s="171" t="s">
        <v>97</v>
      </c>
      <c r="C11" s="103"/>
      <c r="D11" s="32">
        <v>3582.5999999999995</v>
      </c>
      <c r="E11" s="28">
        <v>3582.6</v>
      </c>
      <c r="F11" s="28">
        <v>3582.6</v>
      </c>
      <c r="G11" s="28">
        <v>3582.5999999999995</v>
      </c>
      <c r="H11" s="30">
        <v>3582.5999999999995</v>
      </c>
      <c r="I11" s="30">
        <v>2477.1999999999998</v>
      </c>
      <c r="J11" s="30">
        <v>1039.7</v>
      </c>
      <c r="K11" s="30">
        <v>65.7</v>
      </c>
    </row>
    <row r="12" spans="1:11" ht="30" customHeight="1">
      <c r="A12" s="116"/>
      <c r="B12" s="171" t="s">
        <v>79</v>
      </c>
      <c r="C12" s="172"/>
      <c r="D12" s="32">
        <v>3483.5</v>
      </c>
      <c r="E12" s="28">
        <v>3485.1</v>
      </c>
      <c r="F12" s="28">
        <v>3492.6</v>
      </c>
      <c r="G12" s="28">
        <v>3496.2</v>
      </c>
      <c r="H12" s="30">
        <v>3499.2</v>
      </c>
      <c r="I12" s="30">
        <v>2416.4</v>
      </c>
      <c r="J12" s="30">
        <v>1017.1</v>
      </c>
      <c r="K12" s="30">
        <v>65.7</v>
      </c>
    </row>
    <row r="13" spans="1:11" ht="30" customHeight="1">
      <c r="A13" s="116"/>
      <c r="B13" s="171" t="s">
        <v>72</v>
      </c>
      <c r="C13" s="103"/>
      <c r="D13" s="32">
        <v>3483.5</v>
      </c>
      <c r="E13" s="28">
        <v>3485.1</v>
      </c>
      <c r="F13" s="28">
        <v>3492.6</v>
      </c>
      <c r="G13" s="28">
        <v>3496.2</v>
      </c>
      <c r="H13" s="30">
        <v>3499.2</v>
      </c>
      <c r="I13" s="30">
        <v>2416.4</v>
      </c>
      <c r="J13" s="30">
        <v>1017.1</v>
      </c>
      <c r="K13" s="30">
        <v>65.7</v>
      </c>
    </row>
    <row r="14" spans="1:11" ht="30" customHeight="1">
      <c r="A14" s="116"/>
      <c r="B14" s="174" t="s">
        <v>86</v>
      </c>
      <c r="C14" s="175"/>
      <c r="D14" s="60">
        <v>97.2</v>
      </c>
      <c r="E14" s="33">
        <v>97.2</v>
      </c>
      <c r="F14" s="33">
        <v>97.4</v>
      </c>
      <c r="G14" s="33">
        <v>97.588343661028304</v>
      </c>
      <c r="H14" s="51">
        <v>97.6</v>
      </c>
      <c r="I14" s="30">
        <v>97.5</v>
      </c>
      <c r="J14" s="30">
        <v>97.8</v>
      </c>
      <c r="K14" s="30">
        <v>100</v>
      </c>
    </row>
    <row r="15" spans="1:11" ht="30" customHeight="1">
      <c r="A15" s="117"/>
      <c r="B15" s="167" t="s">
        <v>87</v>
      </c>
      <c r="C15" s="168"/>
      <c r="D15" s="61">
        <v>97.2</v>
      </c>
      <c r="E15" s="55">
        <v>97.2</v>
      </c>
      <c r="F15" s="55">
        <v>97.4</v>
      </c>
      <c r="G15" s="55">
        <v>97.588343661028304</v>
      </c>
      <c r="H15" s="34">
        <v>97.6</v>
      </c>
      <c r="I15" s="29">
        <v>97.5</v>
      </c>
      <c r="J15" s="29">
        <v>97.8</v>
      </c>
      <c r="K15" s="29">
        <v>100</v>
      </c>
    </row>
    <row r="16" spans="1:11" ht="30" customHeight="1">
      <c r="A16" s="166" t="s">
        <v>65</v>
      </c>
      <c r="B16" s="169" t="s">
        <v>80</v>
      </c>
      <c r="C16" s="170"/>
      <c r="D16" s="40">
        <v>398479</v>
      </c>
      <c r="E16" s="36">
        <v>400737</v>
      </c>
      <c r="F16" s="36">
        <v>400955</v>
      </c>
      <c r="G16" s="36">
        <v>399965</v>
      </c>
      <c r="H16" s="56">
        <v>399029</v>
      </c>
      <c r="I16" s="56">
        <v>283737</v>
      </c>
      <c r="J16" s="56">
        <v>103920</v>
      </c>
      <c r="K16" s="56">
        <v>11372</v>
      </c>
    </row>
    <row r="17" spans="1:11" ht="30" customHeight="1">
      <c r="A17" s="116"/>
      <c r="B17" s="171" t="s">
        <v>81</v>
      </c>
      <c r="C17" s="172"/>
      <c r="D17" s="18">
        <v>398452</v>
      </c>
      <c r="E17" s="27">
        <v>400710</v>
      </c>
      <c r="F17" s="27">
        <v>400931</v>
      </c>
      <c r="G17" s="27">
        <v>399941</v>
      </c>
      <c r="H17" s="22">
        <v>399011</v>
      </c>
      <c r="I17" s="22">
        <v>283732</v>
      </c>
      <c r="J17" s="22">
        <v>103907</v>
      </c>
      <c r="K17" s="22">
        <v>11372</v>
      </c>
    </row>
    <row r="18" spans="1:11" ht="30" customHeight="1">
      <c r="A18" s="116"/>
      <c r="B18" s="173" t="s">
        <v>70</v>
      </c>
      <c r="C18" s="103"/>
      <c r="D18" s="18">
        <v>397813</v>
      </c>
      <c r="E18" s="27">
        <v>400114</v>
      </c>
      <c r="F18" s="27">
        <v>400340</v>
      </c>
      <c r="G18" s="27">
        <v>399402</v>
      </c>
      <c r="H18" s="22">
        <v>398534</v>
      </c>
      <c r="I18" s="22">
        <v>283533</v>
      </c>
      <c r="J18" s="22">
        <v>103629</v>
      </c>
      <c r="K18" s="22">
        <v>11372</v>
      </c>
    </row>
    <row r="19" spans="1:11" ht="30" customHeight="1">
      <c r="A19" s="116"/>
      <c r="B19" s="173" t="s">
        <v>88</v>
      </c>
      <c r="C19" s="103"/>
      <c r="D19" s="32">
        <v>99.9</v>
      </c>
      <c r="E19" s="28">
        <v>99.9</v>
      </c>
      <c r="F19" s="28">
        <f>ROUNDDOWN((F17/F16)*100,1)</f>
        <v>99.9</v>
      </c>
      <c r="G19" s="28">
        <f>ROUNDDOWN((G17/G16)*100,1)</f>
        <v>99.9</v>
      </c>
      <c r="H19" s="30">
        <v>99.9</v>
      </c>
      <c r="I19" s="30">
        <v>99.9</v>
      </c>
      <c r="J19" s="30">
        <v>99.9</v>
      </c>
      <c r="K19" s="30">
        <v>100</v>
      </c>
    </row>
    <row r="20" spans="1:11" ht="30" customHeight="1">
      <c r="A20" s="117"/>
      <c r="B20" s="165" t="s">
        <v>89</v>
      </c>
      <c r="C20" s="104"/>
      <c r="D20" s="62">
        <v>99.8</v>
      </c>
      <c r="E20" s="57">
        <v>99.8</v>
      </c>
      <c r="F20" s="57">
        <f>ROUNDDOWN((F18/F17)*100,1)</f>
        <v>99.8</v>
      </c>
      <c r="G20" s="57">
        <f>ROUNDDOWN((G18/G17)*100,1)</f>
        <v>99.8</v>
      </c>
      <c r="H20" s="29">
        <v>99.8</v>
      </c>
      <c r="I20" s="29">
        <v>99.9</v>
      </c>
      <c r="J20" s="29">
        <v>99.7</v>
      </c>
      <c r="K20" s="29">
        <v>100</v>
      </c>
    </row>
    <row r="21" spans="1:11" ht="30" customHeight="1">
      <c r="A21" s="166" t="s">
        <v>75</v>
      </c>
      <c r="B21" s="101" t="s">
        <v>74</v>
      </c>
      <c r="C21" s="102"/>
      <c r="D21" s="40">
        <v>1056763</v>
      </c>
      <c r="E21" s="36">
        <v>1060576</v>
      </c>
      <c r="F21" s="36">
        <v>1065422</v>
      </c>
      <c r="G21" s="36">
        <v>1067125</v>
      </c>
      <c r="H21" s="56">
        <v>1069116</v>
      </c>
      <c r="I21" s="56">
        <v>763377</v>
      </c>
      <c r="J21" s="56">
        <v>291450</v>
      </c>
      <c r="K21" s="56">
        <v>14289</v>
      </c>
    </row>
    <row r="22" spans="1:11" ht="30" customHeight="1">
      <c r="A22" s="116"/>
      <c r="B22" s="176" t="s">
        <v>23</v>
      </c>
      <c r="C22" s="66" t="s">
        <v>76</v>
      </c>
      <c r="D22" s="18">
        <v>591327</v>
      </c>
      <c r="E22" s="27">
        <v>592976</v>
      </c>
      <c r="F22" s="27">
        <v>596417</v>
      </c>
      <c r="G22" s="27">
        <v>597632</v>
      </c>
      <c r="H22" s="22">
        <v>598965</v>
      </c>
      <c r="I22" s="22">
        <v>457918</v>
      </c>
      <c r="J22" s="22">
        <v>132779</v>
      </c>
      <c r="K22" s="22">
        <v>8268</v>
      </c>
    </row>
    <row r="23" spans="1:11" ht="30" customHeight="1">
      <c r="A23" s="116"/>
      <c r="B23" s="177"/>
      <c r="C23" s="67" t="s">
        <v>77</v>
      </c>
      <c r="D23" s="18">
        <v>112703</v>
      </c>
      <c r="E23" s="27">
        <v>113090</v>
      </c>
      <c r="F23" s="27">
        <v>113641</v>
      </c>
      <c r="G23" s="27">
        <v>113835</v>
      </c>
      <c r="H23" s="22">
        <v>114201</v>
      </c>
      <c r="I23" s="22">
        <v>69977</v>
      </c>
      <c r="J23" s="22">
        <v>42564</v>
      </c>
      <c r="K23" s="22">
        <v>1660</v>
      </c>
    </row>
    <row r="24" spans="1:11" ht="30" customHeight="1">
      <c r="A24" s="116"/>
      <c r="B24" s="177"/>
      <c r="C24" s="67" t="s">
        <v>78</v>
      </c>
      <c r="D24" s="18">
        <v>247298</v>
      </c>
      <c r="E24" s="27">
        <v>247525</v>
      </c>
      <c r="F24" s="27">
        <v>248451</v>
      </c>
      <c r="G24" s="27">
        <v>248775</v>
      </c>
      <c r="H24" s="22">
        <v>249067</v>
      </c>
      <c r="I24" s="22">
        <v>168081</v>
      </c>
      <c r="J24" s="22">
        <v>77563</v>
      </c>
      <c r="K24" s="22">
        <v>3423</v>
      </c>
    </row>
    <row r="25" spans="1:11" ht="30" customHeight="1">
      <c r="A25" s="116"/>
      <c r="B25" s="177"/>
      <c r="C25" s="67" t="s">
        <v>85</v>
      </c>
      <c r="D25" s="18">
        <v>56277</v>
      </c>
      <c r="E25" s="27">
        <v>56277</v>
      </c>
      <c r="F25" s="27">
        <v>56186</v>
      </c>
      <c r="G25" s="27">
        <v>56156</v>
      </c>
      <c r="H25" s="22">
        <v>56156</v>
      </c>
      <c r="I25" s="22">
        <v>41197</v>
      </c>
      <c r="J25" s="22">
        <v>14067</v>
      </c>
      <c r="K25" s="22">
        <v>892</v>
      </c>
    </row>
    <row r="26" spans="1:11" ht="30" customHeight="1">
      <c r="A26" s="116"/>
      <c r="B26" s="177"/>
      <c r="C26" s="67" t="s">
        <v>84</v>
      </c>
      <c r="D26" s="18">
        <v>21348</v>
      </c>
      <c r="E26" s="27">
        <v>21343</v>
      </c>
      <c r="F26" s="27">
        <v>21362</v>
      </c>
      <c r="G26" s="27">
        <v>21362</v>
      </c>
      <c r="H26" s="22">
        <v>21362</v>
      </c>
      <c r="I26" s="22">
        <v>14413</v>
      </c>
      <c r="J26" s="22">
        <v>6903</v>
      </c>
      <c r="K26" s="22">
        <v>46</v>
      </c>
    </row>
    <row r="27" spans="1:11" ht="30" customHeight="1">
      <c r="A27" s="116"/>
      <c r="B27" s="177"/>
      <c r="C27" s="67" t="s">
        <v>83</v>
      </c>
      <c r="D27" s="18">
        <v>19497</v>
      </c>
      <c r="E27" s="27">
        <v>21052</v>
      </c>
      <c r="F27" s="27">
        <v>21052</v>
      </c>
      <c r="G27" s="27">
        <v>21055</v>
      </c>
      <c r="H27" s="22">
        <v>21055</v>
      </c>
      <c r="I27" s="22">
        <v>10035</v>
      </c>
      <c r="J27" s="22">
        <v>11020</v>
      </c>
      <c r="K27" s="52" t="s">
        <v>50</v>
      </c>
    </row>
    <row r="28" spans="1:11" ht="30" customHeight="1">
      <c r="A28" s="119"/>
      <c r="B28" s="178"/>
      <c r="C28" s="69" t="s">
        <v>82</v>
      </c>
      <c r="D28" s="70">
        <v>8313</v>
      </c>
      <c r="E28" s="42">
        <v>8313</v>
      </c>
      <c r="F28" s="42">
        <v>8313</v>
      </c>
      <c r="G28" s="42">
        <v>8310</v>
      </c>
      <c r="H28" s="24">
        <v>8310</v>
      </c>
      <c r="I28" s="24">
        <v>1756</v>
      </c>
      <c r="J28" s="24">
        <v>6554</v>
      </c>
      <c r="K28" s="25" t="s">
        <v>50</v>
      </c>
    </row>
    <row r="29" spans="1:11">
      <c r="K29" s="16" t="s">
        <v>92</v>
      </c>
    </row>
    <row r="30" spans="1:11" ht="18.600000000000001" customHeight="1">
      <c r="A30" s="71" t="s">
        <v>98</v>
      </c>
      <c r="B30" s="71"/>
      <c r="C30" s="71"/>
      <c r="D30" s="71"/>
      <c r="E30" s="71"/>
      <c r="F30" s="71"/>
      <c r="G30" s="71"/>
      <c r="H30" s="71"/>
      <c r="I30" s="71"/>
      <c r="J30" s="71"/>
      <c r="K30" s="71"/>
    </row>
    <row r="31" spans="1:11" ht="12" customHeight="1">
      <c r="A31" s="11" t="s">
        <v>99</v>
      </c>
    </row>
    <row r="32" spans="1:11" ht="12" customHeight="1">
      <c r="A32" s="13" t="s">
        <v>90</v>
      </c>
      <c r="B32" s="13"/>
      <c r="C32" s="13"/>
      <c r="D32" s="13"/>
      <c r="E32" s="13"/>
      <c r="F32" s="13"/>
      <c r="G32" s="13"/>
      <c r="H32" s="13"/>
      <c r="I32" s="13"/>
      <c r="J32" s="13"/>
      <c r="K32" s="13"/>
    </row>
    <row r="33" spans="1:11" ht="12" customHeight="1">
      <c r="A33" s="13" t="s">
        <v>91</v>
      </c>
      <c r="B33" s="13"/>
      <c r="C33" s="13"/>
      <c r="D33" s="13"/>
      <c r="E33" s="13"/>
      <c r="F33" s="13"/>
      <c r="G33" s="13"/>
      <c r="H33" s="13"/>
      <c r="I33" s="13"/>
      <c r="J33" s="13"/>
      <c r="K33" s="13"/>
    </row>
  </sheetData>
  <customSheetViews>
    <customSheetView guid="{10E24B2A-6661-4460-B754-3E2B6D5192FF}" showPageBreaks="1" printArea="1" view="pageBreakPreview">
      <selection activeCell="A15" sqref="A15:H18"/>
      <pageMargins left="0.70866141732283472" right="0.19685039370078741" top="0.59055118110236227" bottom="0.59055118110236227" header="0.51181102362204722" footer="0.51181102362204722"/>
      <printOptions horizontalCentered="1"/>
      <pageSetup paperSize="9" orientation="portrait" r:id="rId1"/>
      <headerFooter alignWithMargins="0"/>
    </customSheetView>
    <customSheetView guid="{72CE8D49-457E-42D1-8E55-1CC273FAF6C6}" showPageBreaks="1" printArea="1" view="pageBreakPreview" topLeftCell="A4">
      <selection activeCell="P14" sqref="P14"/>
      <pageMargins left="0.70866141732283472" right="0.19685039370078741" top="0.59055118110236227" bottom="0.59055118110236227" header="0.51181102362204722" footer="0.51181102362204722"/>
      <printOptions horizontalCentered="1"/>
      <pageSetup paperSize="9" orientation="portrait" r:id="rId2"/>
      <headerFooter alignWithMargins="0"/>
    </customSheetView>
  </customSheetViews>
  <mergeCells count="23">
    <mergeCell ref="B20:C20"/>
    <mergeCell ref="A10:A15"/>
    <mergeCell ref="A16:A20"/>
    <mergeCell ref="A21:A28"/>
    <mergeCell ref="B15:C15"/>
    <mergeCell ref="B16:C16"/>
    <mergeCell ref="B17:C17"/>
    <mergeCell ref="B18:C18"/>
    <mergeCell ref="B19:C19"/>
    <mergeCell ref="B10:C10"/>
    <mergeCell ref="B11:C11"/>
    <mergeCell ref="B12:C12"/>
    <mergeCell ref="B13:C13"/>
    <mergeCell ref="B14:C14"/>
    <mergeCell ref="B21:C21"/>
    <mergeCell ref="B22:B28"/>
    <mergeCell ref="A8:C9"/>
    <mergeCell ref="A3:H3"/>
    <mergeCell ref="H8:H9"/>
    <mergeCell ref="D8:D9"/>
    <mergeCell ref="E8:E9"/>
    <mergeCell ref="F8:F9"/>
    <mergeCell ref="G8:G9"/>
  </mergeCells>
  <phoneticPr fontId="2"/>
  <pageMargins left="0.25" right="0.25" top="0.75" bottom="0.75" header="0.3" footer="0.3"/>
  <pageSetup paperSize="9" orientation="portrait" r:id="rId3"/>
  <headerFooter>
    <oddFooter>&amp;L&amp;"HGPｺﾞｼｯｸM,ﾒﾃﾞｨｳﾑ"&amp;A&amp;R&amp;"HGPｺﾞｼｯｸM,ﾒﾃﾞｨｳﾑ"&amp;A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目次</vt:lpstr>
      <vt:lpstr>40</vt:lpstr>
      <vt:lpstr>41(1)</vt:lpstr>
      <vt:lpstr>41(2)</vt:lpstr>
      <vt:lpstr>42</vt:lpstr>
      <vt:lpstr>'40'!Print_Area</vt:lpstr>
      <vt:lpstr>'41(1)'!Print_Area</vt:lpstr>
      <vt:lpstr>'41(2)'!Print_Area</vt:lpstr>
      <vt:lpstr>'42'!Print_Area</vt:lpstr>
    </vt:vector>
  </TitlesOfParts>
  <Company>豊中市役所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toyozaimu</dc:creator>
  <cp:lastModifiedBy>豊中市</cp:lastModifiedBy>
  <cp:lastPrinted>2024-03-26T05:26:54Z</cp:lastPrinted>
  <dcterms:created xsi:type="dcterms:W3CDTF">2006-05-23T01:07:29Z</dcterms:created>
  <dcterms:modified xsi:type="dcterms:W3CDTF">2024-03-26T05:27:56Z</dcterms:modified>
</cp:coreProperties>
</file>