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136\Downloads\20240417101500697\"/>
    </mc:Choice>
  </mc:AlternateContent>
  <bookViews>
    <workbookView xWindow="0" yWindow="0" windowWidth="23040" windowHeight="8676" tabRatio="859"/>
  </bookViews>
  <sheets>
    <sheet name="目次" sheetId="20" r:id="rId1"/>
    <sheet name="84" sheetId="1" r:id="rId2"/>
    <sheet name="85" sheetId="2" r:id="rId3"/>
    <sheet name="86(1)" sheetId="3" r:id="rId4"/>
    <sheet name="86(2)" sheetId="4" r:id="rId5"/>
    <sheet name="87(1)" sheetId="5" r:id="rId6"/>
    <sheet name="87(2)" sheetId="6" r:id="rId7"/>
    <sheet name="88(1)" sheetId="7" r:id="rId8"/>
    <sheet name="88(2)" sheetId="8" r:id="rId9"/>
    <sheet name="89" sheetId="9" r:id="rId10"/>
    <sheet name="90" sheetId="10" r:id="rId11"/>
    <sheet name="91" sheetId="11" r:id="rId12"/>
    <sheet name="92" sheetId="24" r:id="rId13"/>
    <sheet name="93" sheetId="13" r:id="rId14"/>
    <sheet name="94" sheetId="23" r:id="rId15"/>
    <sheet name="95" sheetId="16" r:id="rId16"/>
    <sheet name="96" sheetId="19" r:id="rId17"/>
  </sheets>
  <externalReferences>
    <externalReference r:id="rId18"/>
  </externalReferences>
  <definedNames>
    <definedName name="_xlnm._FilterDatabase" localSheetId="3" hidden="1">'86(1)'!#REF!</definedName>
    <definedName name="ATU_hyo01" localSheetId="1">#REF!</definedName>
    <definedName name="ATU_hyo01" localSheetId="2">#REF!</definedName>
    <definedName name="ATU_hyo01" localSheetId="3">#REF!</definedName>
    <definedName name="ATU_hyo01" localSheetId="6">#REF!</definedName>
    <definedName name="ATU_hyo01" localSheetId="7">#REF!</definedName>
    <definedName name="ATU_hyo01" localSheetId="8">#REF!</definedName>
    <definedName name="ATU_hyo01" localSheetId="10">#REF!</definedName>
    <definedName name="ATU_hyo01" localSheetId="11">#REF!</definedName>
    <definedName name="ATU_hyo01" localSheetId="12">#REF!</definedName>
    <definedName name="ATU_hyo01" localSheetId="13">#REF!</definedName>
    <definedName name="ATU_hyo01" localSheetId="14">#REF!</definedName>
    <definedName name="ATU_hyo01" localSheetId="15">#REF!</definedName>
    <definedName name="ATU_hyo01" localSheetId="16">#REF!</definedName>
    <definedName name="ATU_hyo01">#REF!</definedName>
    <definedName name="_xlnm.Print_Area" localSheetId="1">'84'!$A$1:$R$30</definedName>
    <definedName name="_xlnm.Print_Area" localSheetId="2">'85'!$A$1:$R$36</definedName>
    <definedName name="_xlnm.Print_Area" localSheetId="3">'86(1)'!$A$1:$R$37</definedName>
    <definedName name="_xlnm.Print_Area" localSheetId="4">'86(2)'!$A$1:$AQ$40</definedName>
    <definedName name="_xlnm.Print_Area" localSheetId="5">'87(1)'!$A$1:$R$31</definedName>
    <definedName name="_xlnm.Print_Area" localSheetId="6">'87(2)'!$A$1:$V$37</definedName>
    <definedName name="_xlnm.Print_Area" localSheetId="7">'88(1)'!$A$1:$R$29</definedName>
    <definedName name="_xlnm.Print_Area" localSheetId="8">'88(2)'!$A$1:$H$51</definedName>
    <definedName name="_xlnm.Print_Area" localSheetId="9">'89'!$A$1:$S$35</definedName>
    <definedName name="_xlnm.Print_Area" localSheetId="10">'90'!$A$1:$I$30</definedName>
    <definedName name="_xlnm.Print_Area" localSheetId="11">'91'!$A$1:$J$31</definedName>
    <definedName name="_xlnm.Print_Area" localSheetId="12">'92'!$A$1:$N$44</definedName>
    <definedName name="_xlnm.Print_Area" localSheetId="13">'93'!$A$1:$H$22</definedName>
    <definedName name="_xlnm.Print_Area" localSheetId="14">'94'!$A$1:$H$22</definedName>
    <definedName name="_xlnm.Print_Area" localSheetId="15">'95'!$A$1:$K$35</definedName>
    <definedName name="_xlnm.Print_Area" localSheetId="16">'96'!$A$1:$K$34</definedName>
    <definedName name="sho" localSheetId="8">#REF!</definedName>
    <definedName name="sho" localSheetId="12">#REF!</definedName>
    <definedName name="sho" localSheetId="14">#REF!</definedName>
    <definedName name="sho" localSheetId="15">#REF!</definedName>
    <definedName name="sho" localSheetId="16">#REF!</definedName>
    <definedName name="sho">#REF!</definedName>
    <definedName name="Z_4AB275B1_0D5D_4332_8570_19CBB322B242_.wvu.PrintArea" localSheetId="1" hidden="1">'84'!$A$1:$R$30</definedName>
    <definedName name="Z_4AB275B1_0D5D_4332_8570_19CBB322B242_.wvu.PrintArea" localSheetId="2" hidden="1">'85'!$A$1:$R$38</definedName>
    <definedName name="Z_4AB275B1_0D5D_4332_8570_19CBB322B242_.wvu.PrintArea" localSheetId="3" hidden="1">'86(1)'!$A$1:$R$37</definedName>
    <definedName name="Z_4AB275B1_0D5D_4332_8570_19CBB322B242_.wvu.PrintArea" localSheetId="4" hidden="1">'86(2)'!$A$1:$AQ$40</definedName>
    <definedName name="Z_4AB275B1_0D5D_4332_8570_19CBB322B242_.wvu.PrintArea" localSheetId="5" hidden="1">'87(1)'!$A$1:$R$31</definedName>
    <definedName name="Z_4AB275B1_0D5D_4332_8570_19CBB322B242_.wvu.PrintArea" localSheetId="6" hidden="1">'87(2)'!$A$1:$V$37</definedName>
    <definedName name="Z_4AB275B1_0D5D_4332_8570_19CBB322B242_.wvu.PrintArea" localSheetId="7" hidden="1">'88(1)'!$A$1:$R$29</definedName>
    <definedName name="Z_4AB275B1_0D5D_4332_8570_19CBB322B242_.wvu.PrintArea" localSheetId="8" hidden="1">'88(2)'!$A$1:$H$51</definedName>
    <definedName name="Z_4AB275B1_0D5D_4332_8570_19CBB322B242_.wvu.PrintArea" localSheetId="9" hidden="1">'89'!$A$1:$S$35</definedName>
    <definedName name="Z_4AB275B1_0D5D_4332_8570_19CBB322B242_.wvu.PrintArea" localSheetId="10" hidden="1">'90'!$A$1:$I$30</definedName>
    <definedName name="Z_4AB275B1_0D5D_4332_8570_19CBB322B242_.wvu.PrintArea" localSheetId="11" hidden="1">'91'!$A$1:$J$31</definedName>
    <definedName name="Z_4AB275B1_0D5D_4332_8570_19CBB322B242_.wvu.PrintArea" localSheetId="12" hidden="1">'92'!$A$1:$M$44</definedName>
    <definedName name="Z_4AB275B1_0D5D_4332_8570_19CBB322B242_.wvu.PrintArea" localSheetId="14" hidden="1">'94'!$A$1:$N$16</definedName>
    <definedName name="Z_4AB275B1_0D5D_4332_8570_19CBB322B242_.wvu.PrintArea" localSheetId="16" hidden="1">'96'!$A$1:$K$34</definedName>
    <definedName name="体操">'[1]111(4)'!$A$25</definedName>
  </definedNames>
  <calcPr calcId="162913"/>
  <customWorkbookViews>
    <customWorkbookView name="豊中市 - 個人用ビュー" guid="{4AB275B1-0D5D-4332-8570-19CBB322B242}" mergeInterval="0" personalView="1" maximized="1" xWindow="-9" yWindow="-9" windowWidth="1938" windowHeight="1048" tabRatio="687" activeSheetId="1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A1" i="24" l="1"/>
  <c r="B15" i="20" s="1"/>
  <c r="A1" i="23" l="1"/>
  <c r="B17" i="20" s="1"/>
  <c r="A1" i="19" l="1"/>
  <c r="B19" i="20" s="1"/>
  <c r="A1" i="16" l="1"/>
  <c r="B18" i="20" s="1"/>
  <c r="A1" i="8" l="1"/>
  <c r="B11" i="20" s="1"/>
  <c r="A1" i="7"/>
  <c r="B10" i="20" s="1"/>
  <c r="B9" i="20"/>
  <c r="A1" i="5"/>
  <c r="B8" i="20" s="1"/>
  <c r="A1" i="4"/>
  <c r="B7" i="20" s="1"/>
  <c r="A1" i="3"/>
  <c r="B6" i="20" s="1"/>
  <c r="A1" i="13"/>
  <c r="B16" i="20" s="1"/>
  <c r="A1" i="11"/>
  <c r="B14" i="20" s="1"/>
  <c r="A1" i="10"/>
  <c r="B13" i="20" s="1"/>
  <c r="A1" i="9"/>
  <c r="B12" i="20" s="1"/>
  <c r="A1" i="2"/>
  <c r="B5" i="20" s="1"/>
  <c r="A1" i="1"/>
  <c r="B4" i="20" s="1"/>
</calcChain>
</file>

<file path=xl/sharedStrings.xml><?xml version="1.0" encoding="utf-8"?>
<sst xmlns="http://schemas.openxmlformats.org/spreadsheetml/2006/main" count="1702" uniqueCount="274">
  <si>
    <t>私立</t>
  </si>
  <si>
    <t>市立</t>
  </si>
  <si>
    <t>総数</t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</si>
  <si>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</si>
  <si>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</si>
  <si>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</si>
  <si>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女</t>
  </si>
  <si>
    <t>男</t>
  </si>
  <si>
    <t>兼務者</t>
    <phoneticPr fontId="2"/>
  </si>
  <si>
    <t>本務者</t>
    <rPh sb="0" eb="1">
      <t>ホン</t>
    </rPh>
    <phoneticPr fontId="2"/>
  </si>
  <si>
    <t>教員数</t>
    <phoneticPr fontId="2"/>
  </si>
  <si>
    <t>学級数</t>
  </si>
  <si>
    <t>園数</t>
    <phoneticPr fontId="2"/>
  </si>
  <si>
    <t>新田南</t>
  </si>
  <si>
    <t>北緑丘</t>
  </si>
  <si>
    <t>東泉丘</t>
  </si>
  <si>
    <t>桜井谷東</t>
  </si>
  <si>
    <t>緑地</t>
  </si>
  <si>
    <t>寺内</t>
  </si>
  <si>
    <t>北条</t>
  </si>
  <si>
    <t>箕輪</t>
  </si>
  <si>
    <t>東豊台</t>
  </si>
  <si>
    <t>野畑</t>
  </si>
  <si>
    <t>少路</t>
  </si>
  <si>
    <t>泉丘</t>
  </si>
  <si>
    <t>豊島北</t>
  </si>
  <si>
    <t>南丘</t>
  </si>
  <si>
    <t>刀根山</t>
  </si>
  <si>
    <t>高川</t>
  </si>
  <si>
    <t>西丘</t>
  </si>
  <si>
    <t>豊島西</t>
  </si>
  <si>
    <t>東豊中</t>
  </si>
  <si>
    <t>東丘</t>
  </si>
  <si>
    <t>北丘</t>
  </si>
  <si>
    <t>千成</t>
  </si>
  <si>
    <t>庄内西</t>
  </si>
  <si>
    <t>庄内南</t>
  </si>
  <si>
    <t>新田</t>
  </si>
  <si>
    <t>南桜塚</t>
  </si>
  <si>
    <t>上野</t>
  </si>
  <si>
    <t>豊南</t>
  </si>
  <si>
    <t>小曽根</t>
  </si>
  <si>
    <t>原田</t>
  </si>
  <si>
    <t>豊島</t>
  </si>
  <si>
    <t>中豊島</t>
  </si>
  <si>
    <t>熊野田</t>
  </si>
  <si>
    <t>桜井谷</t>
  </si>
  <si>
    <t>大池</t>
  </si>
  <si>
    <t>桜塚</t>
  </si>
  <si>
    <t>克明</t>
  </si>
  <si>
    <t>総数</t>
    <rPh sb="0" eb="2">
      <t>ソウスウ</t>
    </rPh>
    <phoneticPr fontId="2"/>
  </si>
  <si>
    <t>講師</t>
    <rPh sb="0" eb="2">
      <t>コウシ</t>
    </rPh>
    <phoneticPr fontId="2"/>
  </si>
  <si>
    <t>用務員</t>
    <rPh sb="0" eb="3">
      <t>ヨウムイン</t>
    </rPh>
    <phoneticPr fontId="2"/>
  </si>
  <si>
    <t>給食</t>
    <rPh sb="0" eb="2">
      <t>キュウショク</t>
    </rPh>
    <phoneticPr fontId="2"/>
  </si>
  <si>
    <t>計</t>
    <rPh sb="0" eb="1">
      <t>ケイ</t>
    </rPh>
    <phoneticPr fontId="2"/>
  </si>
  <si>
    <t>技師</t>
    <rPh sb="0" eb="2">
      <t>ギシ</t>
    </rPh>
    <phoneticPr fontId="2"/>
  </si>
  <si>
    <t>児童数</t>
    <phoneticPr fontId="2"/>
  </si>
  <si>
    <t>府費負担教職員数</t>
    <rPh sb="2" eb="4">
      <t>フタン</t>
    </rPh>
    <phoneticPr fontId="2"/>
  </si>
  <si>
    <t>学級数</t>
    <phoneticPr fontId="2"/>
  </si>
  <si>
    <t>区分</t>
  </si>
  <si>
    <t>４学年</t>
    <phoneticPr fontId="2"/>
  </si>
  <si>
    <t>３学年</t>
    <phoneticPr fontId="2"/>
  </si>
  <si>
    <t>２学年</t>
    <phoneticPr fontId="2"/>
  </si>
  <si>
    <t>１学年</t>
    <phoneticPr fontId="2"/>
  </si>
  <si>
    <t>本務者</t>
    <phoneticPr fontId="2"/>
  </si>
  <si>
    <t>学校数</t>
  </si>
  <si>
    <t>第十八</t>
    <rPh sb="0" eb="1">
      <t>ダイ</t>
    </rPh>
    <rPh sb="1" eb="3">
      <t>ジュウハチ</t>
    </rPh>
    <phoneticPr fontId="2"/>
  </si>
  <si>
    <t>第十七</t>
    <rPh sb="0" eb="1">
      <t>ダイ</t>
    </rPh>
    <rPh sb="1" eb="3">
      <t>ジュウナナ</t>
    </rPh>
    <phoneticPr fontId="2"/>
  </si>
  <si>
    <t>第十六</t>
    <rPh sb="0" eb="1">
      <t>ダイ</t>
    </rPh>
    <rPh sb="1" eb="3">
      <t>ジュウロク</t>
    </rPh>
    <phoneticPr fontId="2"/>
  </si>
  <si>
    <t>第十五</t>
    <rPh sb="0" eb="1">
      <t>ダイ</t>
    </rPh>
    <rPh sb="1" eb="3">
      <t>ジュウゴ</t>
    </rPh>
    <phoneticPr fontId="2"/>
  </si>
  <si>
    <t>第十四</t>
    <rPh sb="0" eb="1">
      <t>ダイ</t>
    </rPh>
    <rPh sb="1" eb="3">
      <t>ジュウヨン</t>
    </rPh>
    <phoneticPr fontId="2"/>
  </si>
  <si>
    <t>第十三</t>
    <rPh sb="0" eb="1">
      <t>ダイ</t>
    </rPh>
    <rPh sb="1" eb="3">
      <t>ジュウサン</t>
    </rPh>
    <phoneticPr fontId="2"/>
  </si>
  <si>
    <t>第十二</t>
    <rPh sb="0" eb="1">
      <t>ダイ</t>
    </rPh>
    <rPh sb="1" eb="3">
      <t>ジュウニ</t>
    </rPh>
    <phoneticPr fontId="2"/>
  </si>
  <si>
    <t>第十一</t>
    <rPh sb="0" eb="1">
      <t>ダイ</t>
    </rPh>
    <rPh sb="1" eb="3">
      <t>ジュウイチ</t>
    </rPh>
    <phoneticPr fontId="2"/>
  </si>
  <si>
    <t>第九</t>
    <rPh sb="0" eb="2">
      <t>ダイキュウ</t>
    </rPh>
    <phoneticPr fontId="2"/>
  </si>
  <si>
    <t>第八</t>
    <rPh sb="0" eb="1">
      <t>ダイ</t>
    </rPh>
    <rPh sb="1" eb="2">
      <t>ハチ</t>
    </rPh>
    <phoneticPr fontId="2"/>
  </si>
  <si>
    <t>第七</t>
    <rPh sb="0" eb="1">
      <t>ダイ</t>
    </rPh>
    <rPh sb="1" eb="2">
      <t>ナナ</t>
    </rPh>
    <phoneticPr fontId="2"/>
  </si>
  <si>
    <t>第五</t>
    <rPh sb="0" eb="2">
      <t>ダイゴ</t>
    </rPh>
    <phoneticPr fontId="2"/>
  </si>
  <si>
    <t>第四</t>
    <rPh sb="0" eb="1">
      <t>ダイ</t>
    </rPh>
    <rPh sb="1" eb="2">
      <t>ヨン</t>
    </rPh>
    <phoneticPr fontId="2"/>
  </si>
  <si>
    <t>第三</t>
    <rPh sb="0" eb="2">
      <t>ダイサン</t>
    </rPh>
    <phoneticPr fontId="2"/>
  </si>
  <si>
    <t>第二</t>
    <rPh sb="0" eb="2">
      <t>ダイニ</t>
    </rPh>
    <phoneticPr fontId="2"/>
  </si>
  <si>
    <t>第一</t>
    <rPh sb="0" eb="2">
      <t>ダイイチ</t>
    </rPh>
    <phoneticPr fontId="2"/>
  </si>
  <si>
    <t>支援</t>
    <rPh sb="0" eb="2">
      <t>シエン</t>
    </rPh>
    <phoneticPr fontId="2"/>
  </si>
  <si>
    <t>生徒数</t>
    <phoneticPr fontId="2"/>
  </si>
  <si>
    <t>兼務者</t>
  </si>
  <si>
    <t>本務者</t>
  </si>
  <si>
    <t>-</t>
  </si>
  <si>
    <t>夜間</t>
  </si>
  <si>
    <t>昼間</t>
  </si>
  <si>
    <t>音楽</t>
  </si>
  <si>
    <t>専攻科</t>
  </si>
  <si>
    <t>本科</t>
    <phoneticPr fontId="2"/>
  </si>
  <si>
    <t>学生数</t>
    <phoneticPr fontId="2"/>
  </si>
  <si>
    <t>職員数
（本務者）</t>
    <phoneticPr fontId="2"/>
  </si>
  <si>
    <t>学科数</t>
  </si>
  <si>
    <t>学校数</t>
    <phoneticPr fontId="2"/>
  </si>
  <si>
    <t>学年別</t>
    <phoneticPr fontId="2"/>
  </si>
  <si>
    <t>公立</t>
    <rPh sb="0" eb="1">
      <t>オオヤケ</t>
    </rPh>
    <phoneticPr fontId="2"/>
  </si>
  <si>
    <t>１学年</t>
    <rPh sb="1" eb="2">
      <t>マナ</t>
    </rPh>
    <phoneticPr fontId="2"/>
  </si>
  <si>
    <t>総合学科</t>
    <rPh sb="0" eb="2">
      <t>ソウゴウ</t>
    </rPh>
    <rPh sb="2" eb="4">
      <t>ガッカ</t>
    </rPh>
    <phoneticPr fontId="2"/>
  </si>
  <si>
    <t>職員数
(本務者)</t>
    <phoneticPr fontId="2"/>
  </si>
  <si>
    <t>職員数
（本務者）</t>
    <rPh sb="5" eb="6">
      <t>ホン</t>
    </rPh>
    <rPh sb="6" eb="7">
      <t>ツトム</t>
    </rPh>
    <rPh sb="7" eb="8">
      <t>シャ</t>
    </rPh>
    <phoneticPr fontId="2"/>
  </si>
  <si>
    <t>基礎工</t>
  </si>
  <si>
    <t>理</t>
  </si>
  <si>
    <t>経済</t>
  </si>
  <si>
    <t>法</t>
  </si>
  <si>
    <t>文</t>
  </si>
  <si>
    <t>学部</t>
  </si>
  <si>
    <t>大学院</t>
    <phoneticPr fontId="2"/>
  </si>
  <si>
    <t>学部数</t>
  </si>
  <si>
    <t>上記以外の者</t>
  </si>
  <si>
    <t>4.</t>
  </si>
  <si>
    <t>3.</t>
  </si>
  <si>
    <t>2.</t>
  </si>
  <si>
    <t>1.</t>
  </si>
  <si>
    <t>臨時労働者</t>
    <rPh sb="0" eb="2">
      <t>リンジ</t>
    </rPh>
    <rPh sb="2" eb="5">
      <t>ロウドウシャ</t>
    </rPh>
    <phoneticPr fontId="2"/>
  </si>
  <si>
    <t>卒業者総数</t>
  </si>
  <si>
    <t>短期大学(本科)</t>
  </si>
  <si>
    <t>大　　　　　　　　　学(学部)</t>
    <phoneticPr fontId="2"/>
  </si>
  <si>
    <t>卒業者に占める就職者の割合(%)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2"/>
  </si>
  <si>
    <t>専修学校(一般課程)等入学者</t>
    <phoneticPr fontId="2"/>
  </si>
  <si>
    <t>専修学校(専門課程)進学者</t>
    <phoneticPr fontId="2"/>
  </si>
  <si>
    <t>特別支援学校高等部(専攻科)</t>
    <rPh sb="0" eb="2">
      <t>トクベツ</t>
    </rPh>
    <rPh sb="2" eb="4">
      <t>シエン</t>
    </rPh>
    <phoneticPr fontId="2"/>
  </si>
  <si>
    <t>公立</t>
    <rPh sb="0" eb="1">
      <t>コウ</t>
    </rPh>
    <phoneticPr fontId="2"/>
  </si>
  <si>
    <t>区分</t>
    <rPh sb="0" eb="2">
      <t>クブン</t>
    </rPh>
    <phoneticPr fontId="2"/>
  </si>
  <si>
    <t>-</t>
    <phoneticPr fontId="2"/>
  </si>
  <si>
    <t>螢池</t>
    <rPh sb="0" eb="1">
      <t>ホタル</t>
    </rPh>
    <phoneticPr fontId="2"/>
  </si>
  <si>
    <t>普通科</t>
  </si>
  <si>
    <t>学科別</t>
  </si>
  <si>
    <t>資　料    大阪音楽大学短期大学部</t>
    <phoneticPr fontId="2"/>
  </si>
  <si>
    <t>資　料    大阪大学、大阪音楽大学</t>
    <phoneticPr fontId="2"/>
  </si>
  <si>
    <t>学部</t>
    <phoneticPr fontId="2"/>
  </si>
  <si>
    <t>令和元年</t>
    <rPh sb="2" eb="4">
      <t>ガンネン</t>
    </rPh>
    <phoneticPr fontId="2"/>
  </si>
  <si>
    <t>令和2年</t>
    <rPh sb="3" eb="4">
      <t>ネン</t>
    </rPh>
    <phoneticPr fontId="2"/>
  </si>
  <si>
    <t>令和3年</t>
    <rPh sb="3" eb="4">
      <t>ネン</t>
    </rPh>
    <phoneticPr fontId="2"/>
  </si>
  <si>
    <t>令和4年</t>
    <rPh sb="3" eb="4">
      <t>ネン</t>
    </rPh>
    <phoneticPr fontId="2"/>
  </si>
  <si>
    <t>令和5年</t>
    <rPh sb="3" eb="4">
      <t>ネン</t>
    </rPh>
    <phoneticPr fontId="2"/>
  </si>
  <si>
    <t>注1）    専攻科・別科・その他は含まない。</t>
    <phoneticPr fontId="2"/>
  </si>
  <si>
    <t>令和元年</t>
    <phoneticPr fontId="2"/>
  </si>
  <si>
    <t>令和2年</t>
    <phoneticPr fontId="2"/>
  </si>
  <si>
    <t>令和3年</t>
    <phoneticPr fontId="2"/>
  </si>
  <si>
    <t>令和4年</t>
    <phoneticPr fontId="2"/>
  </si>
  <si>
    <t>令和5年</t>
    <phoneticPr fontId="2"/>
  </si>
  <si>
    <t>上記以外の者</t>
    <phoneticPr fontId="2"/>
  </si>
  <si>
    <t>高等学校(本科)全日制</t>
    <phoneticPr fontId="2"/>
  </si>
  <si>
    <t>高等学校(本科)定時制</t>
    <phoneticPr fontId="2"/>
  </si>
  <si>
    <t>高等学校(本科)通信制</t>
    <phoneticPr fontId="2"/>
  </si>
  <si>
    <t>高等学校(別科)</t>
    <phoneticPr fontId="2"/>
  </si>
  <si>
    <t>高等専門学校</t>
    <phoneticPr fontId="2"/>
  </si>
  <si>
    <t>第1次産業</t>
    <phoneticPr fontId="2"/>
  </si>
  <si>
    <t>第2次産業</t>
    <phoneticPr fontId="2"/>
  </si>
  <si>
    <t>第3次産業</t>
    <phoneticPr fontId="2"/>
  </si>
  <si>
    <t>臨時労働者</t>
    <phoneticPr fontId="2"/>
  </si>
  <si>
    <t>特別支援学校高等部(本科・別科)</t>
    <phoneticPr fontId="2"/>
  </si>
  <si>
    <t>専修学校(高等課程)進学者</t>
    <phoneticPr fontId="2"/>
  </si>
  <si>
    <t>公共職業能力開発施設等入学者</t>
    <phoneticPr fontId="2"/>
  </si>
  <si>
    <t>区分
設置者（公立）</t>
    <rPh sb="0" eb="2">
      <t>クブン</t>
    </rPh>
    <rPh sb="3" eb="6">
      <t>セッチシャ</t>
    </rPh>
    <rPh sb="7" eb="9">
      <t>コウリツ</t>
    </rPh>
    <phoneticPr fontId="3"/>
  </si>
  <si>
    <t>第四
（夜間）</t>
    <rPh sb="0" eb="1">
      <t>ダイ</t>
    </rPh>
    <rPh sb="1" eb="2">
      <t>ヨン</t>
    </rPh>
    <phoneticPr fontId="2"/>
  </si>
  <si>
    <t>1年</t>
    <phoneticPr fontId="2"/>
  </si>
  <si>
    <t>2年</t>
    <phoneticPr fontId="2"/>
  </si>
  <si>
    <t>3年</t>
    <phoneticPr fontId="2"/>
  </si>
  <si>
    <t>1学年</t>
    <phoneticPr fontId="2"/>
  </si>
  <si>
    <t>2学年</t>
    <phoneticPr fontId="2"/>
  </si>
  <si>
    <t>3学年</t>
    <phoneticPr fontId="2"/>
  </si>
  <si>
    <t>4年</t>
    <phoneticPr fontId="2"/>
  </si>
  <si>
    <t>5年</t>
    <phoneticPr fontId="2"/>
  </si>
  <si>
    <t>6年</t>
    <phoneticPr fontId="2"/>
  </si>
  <si>
    <t>4学年</t>
    <phoneticPr fontId="2"/>
  </si>
  <si>
    <t>5学年</t>
    <phoneticPr fontId="2"/>
  </si>
  <si>
    <t>6学年</t>
    <phoneticPr fontId="2"/>
  </si>
  <si>
    <t>0歳児</t>
    <rPh sb="1" eb="3">
      <t>サイジ</t>
    </rPh>
    <phoneticPr fontId="2"/>
  </si>
  <si>
    <t>1歳児</t>
    <rPh sb="1" eb="3">
      <t>サイジ</t>
    </rPh>
    <phoneticPr fontId="2"/>
  </si>
  <si>
    <t>2歳児</t>
    <rPh sb="1" eb="3">
      <t>サイジ</t>
    </rPh>
    <phoneticPr fontId="2"/>
  </si>
  <si>
    <t>3歳児</t>
    <rPh sb="1" eb="3">
      <t>サイジ</t>
    </rPh>
    <phoneticPr fontId="2"/>
  </si>
  <si>
    <t>4歳児</t>
    <rPh sb="1" eb="3">
      <t>サイジ</t>
    </rPh>
    <phoneticPr fontId="2"/>
  </si>
  <si>
    <t>5歳児</t>
    <rPh sb="1" eb="3">
      <t>サイジ</t>
    </rPh>
    <phoneticPr fontId="2"/>
  </si>
  <si>
    <t>3歳児</t>
    <phoneticPr fontId="2"/>
  </si>
  <si>
    <t>4歳児</t>
    <phoneticPr fontId="2"/>
  </si>
  <si>
    <t>5歳児</t>
    <phoneticPr fontId="2"/>
  </si>
  <si>
    <t>児童生徒数</t>
    <rPh sb="2" eb="4">
      <t>セイト</t>
    </rPh>
    <phoneticPr fontId="2"/>
  </si>
  <si>
    <t>庄内さくら学園</t>
    <rPh sb="0" eb="2">
      <t>ショウナイ</t>
    </rPh>
    <rPh sb="5" eb="7">
      <t>ガクエン</t>
    </rPh>
    <phoneticPr fontId="2"/>
  </si>
  <si>
    <t>7年</t>
    <phoneticPr fontId="2"/>
  </si>
  <si>
    <t>8年</t>
    <phoneticPr fontId="2"/>
  </si>
  <si>
    <t>9年</t>
    <phoneticPr fontId="2"/>
  </si>
  <si>
    <t>栄養教諭</t>
    <rPh sb="0" eb="2">
      <t>エイヨウ</t>
    </rPh>
    <rPh sb="2" eb="4">
      <t>キョウユ</t>
    </rPh>
    <phoneticPr fontId="2"/>
  </si>
  <si>
    <t>事務職員</t>
    <rPh sb="0" eb="2">
      <t>ジム</t>
    </rPh>
    <rPh sb="2" eb="4">
      <t>ショクイン</t>
    </rPh>
    <phoneticPr fontId="2"/>
  </si>
  <si>
    <t>府費負担教職員数</t>
    <rPh sb="0" eb="1">
      <t>フ</t>
    </rPh>
    <rPh sb="1" eb="2">
      <t>ヒ</t>
    </rPh>
    <rPh sb="2" eb="4">
      <t>フタン</t>
    </rPh>
    <rPh sb="4" eb="7">
      <t>キョウショクイン</t>
    </rPh>
    <rPh sb="7" eb="8">
      <t>スウ</t>
    </rPh>
    <phoneticPr fontId="2"/>
  </si>
  <si>
    <t>令和元年</t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</si>
  <si>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</si>
  <si>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</si>
  <si>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</si>
  <si>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</si>
  <si>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職員数(本務者)</t>
    <phoneticPr fontId="2"/>
  </si>
  <si>
    <t>区分</t>
    <rPh sb="0" eb="2">
      <t>クブン</t>
    </rPh>
    <phoneticPr fontId="2"/>
  </si>
  <si>
    <t>-</t>
    <phoneticPr fontId="2"/>
  </si>
  <si>
    <t>養護教諭・助教諭</t>
    <rPh sb="0" eb="2">
      <t>ヨウゴ</t>
    </rPh>
    <rPh sb="2" eb="4">
      <t>キョウユ</t>
    </rPh>
    <phoneticPr fontId="2"/>
  </si>
  <si>
    <t>学校医・歯科医・薬剤師</t>
    <phoneticPr fontId="2"/>
  </si>
  <si>
    <t>総数</t>
    <rPh sb="0" eb="2">
      <t>ソウスウ</t>
    </rPh>
    <phoneticPr fontId="2"/>
  </si>
  <si>
    <t>校長・教頭①</t>
    <rPh sb="0" eb="2">
      <t>コウチョウ</t>
    </rPh>
    <phoneticPr fontId="2"/>
  </si>
  <si>
    <t>教諭②</t>
    <rPh sb="0" eb="2">
      <t>キョウユ</t>
    </rPh>
    <phoneticPr fontId="2"/>
  </si>
  <si>
    <t>講師③</t>
    <rPh sb="0" eb="2">
      <t>コウシ</t>
    </rPh>
    <phoneticPr fontId="2"/>
  </si>
  <si>
    <t>①～③小計</t>
    <rPh sb="3" eb="5">
      <t>ショウケイ</t>
    </rPh>
    <phoneticPr fontId="2"/>
  </si>
  <si>
    <t>①～③小計</t>
    <rPh sb="3" eb="4">
      <t>ショウ</t>
    </rPh>
    <rPh sb="4" eb="5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</si>
  <si>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</si>
  <si>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</si>
  <si>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前期課程（児童数）</t>
    <rPh sb="0" eb="1">
      <t>ゼン</t>
    </rPh>
    <rPh sb="1" eb="2">
      <t>キ</t>
    </rPh>
    <rPh sb="2" eb="3">
      <t>カ</t>
    </rPh>
    <rPh sb="3" eb="4">
      <t>ホド</t>
    </rPh>
    <rPh sb="5" eb="7">
      <t>ジドウ</t>
    </rPh>
    <rPh sb="7" eb="8">
      <t>スウ</t>
    </rPh>
    <phoneticPr fontId="2"/>
  </si>
  <si>
    <t>後期課程（生徒数）</t>
    <rPh sb="0" eb="1">
      <t>アト</t>
    </rPh>
    <rPh sb="1" eb="2">
      <t>キ</t>
    </rPh>
    <rPh sb="2" eb="3">
      <t>カ</t>
    </rPh>
    <rPh sb="3" eb="4">
      <t>ホド</t>
    </rPh>
    <rPh sb="5" eb="8">
      <t>セイトスウ</t>
    </rPh>
    <phoneticPr fontId="2"/>
  </si>
  <si>
    <t>市費負担
教職員数</t>
    <rPh sb="2" eb="4">
      <t>フタン</t>
    </rPh>
    <rPh sb="5" eb="8">
      <t>キョウショクイン</t>
    </rPh>
    <phoneticPr fontId="2"/>
  </si>
  <si>
    <t>校長・副校長・教頭①</t>
    <rPh sb="0" eb="2">
      <t>コウチョウ</t>
    </rPh>
    <rPh sb="3" eb="6">
      <t>フクコウチョウ</t>
    </rPh>
    <phoneticPr fontId="2"/>
  </si>
  <si>
    <t>児童生徒数</t>
    <rPh sb="0" eb="2">
      <t>ジドウ</t>
    </rPh>
    <rPh sb="2" eb="5">
      <t>セイトスウ</t>
    </rPh>
    <phoneticPr fontId="2"/>
  </si>
  <si>
    <t>前期課程
（児童数）</t>
    <rPh sb="0" eb="2">
      <t>ゼンキ</t>
    </rPh>
    <rPh sb="2" eb="4">
      <t>カテイ</t>
    </rPh>
    <rPh sb="6" eb="8">
      <t>ジドウ</t>
    </rPh>
    <rPh sb="8" eb="9">
      <t>スウ</t>
    </rPh>
    <phoneticPr fontId="2"/>
  </si>
  <si>
    <t>後期課程
（生徒数）</t>
    <rPh sb="0" eb="2">
      <t>コウキ</t>
    </rPh>
    <rPh sb="2" eb="4">
      <t>カテイ</t>
    </rPh>
    <rPh sb="6" eb="9">
      <t>セイトスウ</t>
    </rPh>
    <phoneticPr fontId="2"/>
  </si>
  <si>
    <t>昼夜間別</t>
    <phoneticPr fontId="2"/>
  </si>
  <si>
    <t>養護教諭
・助教諭</t>
    <rPh sb="0" eb="2">
      <t>ヨウゴ</t>
    </rPh>
    <rPh sb="2" eb="4">
      <t>キョウユ</t>
    </rPh>
    <phoneticPr fontId="2"/>
  </si>
  <si>
    <t>-</t>
    <phoneticPr fontId="2"/>
  </si>
  <si>
    <t>-</t>
    <phoneticPr fontId="2"/>
  </si>
  <si>
    <t>-</t>
    <phoneticPr fontId="2"/>
  </si>
  <si>
    <t>在園者数</t>
    <phoneticPr fontId="2"/>
  </si>
  <si>
    <t>-</t>
    <phoneticPr fontId="2"/>
  </si>
  <si>
    <t>-</t>
    <phoneticPr fontId="2"/>
  </si>
  <si>
    <t>-</t>
    <phoneticPr fontId="2"/>
  </si>
  <si>
    <t>大学・短期大学(別科)</t>
    <phoneticPr fontId="2"/>
  </si>
  <si>
    <t>高等学校(専攻科)</t>
    <phoneticPr fontId="2"/>
  </si>
  <si>
    <t>大学等進学率(%)</t>
    <phoneticPr fontId="2"/>
  </si>
  <si>
    <t>常用労働者</t>
    <rPh sb="0" eb="2">
      <t>ジョウヨウ</t>
    </rPh>
    <rPh sb="2" eb="5">
      <t>ロウドウシャ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</si>
  <si>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2"/>
  </si>
  <si>
    <t>自営業主等</t>
    <rPh sb="0" eb="2">
      <t>ジエイ</t>
    </rPh>
    <rPh sb="2" eb="3">
      <t>ギョウ</t>
    </rPh>
    <rPh sb="3" eb="4">
      <t>ヌシ</t>
    </rPh>
    <rPh sb="4" eb="5">
      <t>ナド</t>
    </rPh>
    <phoneticPr fontId="2"/>
  </si>
  <si>
    <t>常用労働者</t>
    <rPh sb="0" eb="2">
      <t>ジョウヨウ</t>
    </rPh>
    <rPh sb="2" eb="5">
      <t>ロウドウシャ</t>
    </rPh>
    <phoneticPr fontId="2"/>
  </si>
  <si>
    <t>大学・短期大学の通信教育部及び放送大学</t>
    <phoneticPr fontId="2"/>
  </si>
  <si>
    <t>大学(学部)</t>
    <phoneticPr fontId="2"/>
  </si>
  <si>
    <t>無期雇用</t>
    <rPh sb="0" eb="2">
      <t>ムキ</t>
    </rPh>
    <rPh sb="2" eb="4">
      <t>コヨウ</t>
    </rPh>
    <phoneticPr fontId="2"/>
  </si>
  <si>
    <t>有期雇用</t>
    <rPh sb="0" eb="2">
      <t>ユウキ</t>
    </rPh>
    <rPh sb="2" eb="4">
      <t>コヨウ</t>
    </rPh>
    <phoneticPr fontId="2"/>
  </si>
  <si>
    <t>不詳・死亡の者</t>
    <rPh sb="0" eb="2">
      <t>フショウ</t>
    </rPh>
    <rPh sb="3" eb="5">
      <t>シボウ</t>
    </rPh>
    <phoneticPr fontId="2"/>
  </si>
  <si>
    <t>無期雇用</t>
    <rPh sb="0" eb="2">
      <t>ムキ</t>
    </rPh>
    <rPh sb="2" eb="4">
      <t>コヨウ</t>
    </rPh>
    <phoneticPr fontId="2"/>
  </si>
  <si>
    <t>有期雇用</t>
    <rPh sb="0" eb="2">
      <t>ユウキ</t>
    </rPh>
    <rPh sb="2" eb="4">
      <t>コヨウ</t>
    </rPh>
    <phoneticPr fontId="2"/>
  </si>
  <si>
    <t>不詳・死亡の者</t>
    <rPh sb="3" eb="5">
      <t>シボウ</t>
    </rPh>
    <phoneticPr fontId="2"/>
  </si>
  <si>
    <t>-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</si>
  <si>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</si>
  <si>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</si>
  <si>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</si>
  <si>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入学
志願者数</t>
    <phoneticPr fontId="2"/>
  </si>
  <si>
    <t>各種学校入学者</t>
    <rPh sb="0" eb="2">
      <t>カクシュ</t>
    </rPh>
    <rPh sb="2" eb="4">
      <t>ガッコウ</t>
    </rPh>
    <rPh sb="4" eb="6">
      <t>ニュウガク</t>
    </rPh>
    <rPh sb="6" eb="7">
      <t>シャ</t>
    </rPh>
    <phoneticPr fontId="2"/>
  </si>
  <si>
    <t>-</t>
    <phoneticPr fontId="2"/>
  </si>
  <si>
    <t>Eの「有期雇用」のうち雇用契約期間が一年以上、
かつフルタイム勤務相当の者（再掲）</t>
    <rPh sb="3" eb="5">
      <t>ユウキ</t>
    </rPh>
    <rPh sb="5" eb="7">
      <t>コヨウ</t>
    </rPh>
    <rPh sb="11" eb="13">
      <t>コヨウ</t>
    </rPh>
    <rPh sb="13" eb="15">
      <t>ケイヤク</t>
    </rPh>
    <rPh sb="15" eb="17">
      <t>キカン</t>
    </rPh>
    <rPh sb="18" eb="22">
      <t>イチネンイジョウ</t>
    </rPh>
    <rPh sb="31" eb="33">
      <t>キンム</t>
    </rPh>
    <rPh sb="33" eb="35">
      <t>ソウトウ</t>
    </rPh>
    <rPh sb="36" eb="37">
      <t>モノ</t>
    </rPh>
    <rPh sb="38" eb="40">
      <t>サイケイ</t>
    </rPh>
    <phoneticPr fontId="2"/>
  </si>
  <si>
    <t>就職した者総数</t>
    <phoneticPr fontId="2"/>
  </si>
  <si>
    <t>上記A～Dのうち就職している者(再掲)</t>
    <phoneticPr fontId="2"/>
  </si>
  <si>
    <t>A：</t>
    <phoneticPr fontId="2"/>
  </si>
  <si>
    <t>高等学校等進学者</t>
    <phoneticPr fontId="2"/>
  </si>
  <si>
    <t>B：</t>
    <phoneticPr fontId="2"/>
  </si>
  <si>
    <t>C：</t>
    <phoneticPr fontId="2"/>
  </si>
  <si>
    <t>専修学校(一般課程)入学者</t>
    <rPh sb="5" eb="7">
      <t>イッパン</t>
    </rPh>
    <rPh sb="10" eb="13">
      <t>ニュウガクシャ</t>
    </rPh>
    <phoneticPr fontId="2"/>
  </si>
  <si>
    <t>各種学校入学者</t>
    <rPh sb="0" eb="2">
      <t>カクシュ</t>
    </rPh>
    <rPh sb="2" eb="4">
      <t>ガッコウ</t>
    </rPh>
    <rPh sb="4" eb="7">
      <t>ニュウガクシャ</t>
    </rPh>
    <phoneticPr fontId="2"/>
  </si>
  <si>
    <t>E¨就職者等
（A～Dを除く)</t>
    <phoneticPr fontId="2"/>
  </si>
  <si>
    <t>D：</t>
    <phoneticPr fontId="2"/>
  </si>
  <si>
    <t>C：</t>
    <phoneticPr fontId="2"/>
  </si>
  <si>
    <t>E¨就職者等
（A～Dを除く）</t>
    <phoneticPr fontId="2"/>
  </si>
  <si>
    <t>公共職業能力開発施設等入学者</t>
    <rPh sb="11" eb="14">
      <t>ニュウガクシャ</t>
    </rPh>
    <phoneticPr fontId="2"/>
  </si>
  <si>
    <t>大学等進学者</t>
    <phoneticPr fontId="2"/>
  </si>
  <si>
    <t>資　料    大阪府　総務部　統計課　（学校基本調査）</t>
    <rPh sb="20" eb="26">
      <t>ガッコウキホンチョウサ</t>
    </rPh>
    <phoneticPr fontId="2"/>
  </si>
  <si>
    <t>令和5年5月1日現在</t>
    <rPh sb="0" eb="2">
      <t>レイワ</t>
    </rPh>
    <rPh sb="3" eb="4">
      <t>ネン</t>
    </rPh>
    <phoneticPr fontId="2"/>
  </si>
  <si>
    <t>区分</t>
    <rPh sb="0" eb="2">
      <t>クブン</t>
    </rPh>
    <phoneticPr fontId="3"/>
  </si>
  <si>
    <t>各年5月1日現在</t>
    <rPh sb="0" eb="2">
      <t>カクネン</t>
    </rPh>
    <phoneticPr fontId="2"/>
  </si>
  <si>
    <t>各年5月1日現在</t>
    <rPh sb="0" eb="2">
      <t>カクネン</t>
    </rPh>
    <rPh sb="3" eb="4">
      <t>ツキ</t>
    </rPh>
    <rPh sb="5" eb="6">
      <t>ヒ</t>
    </rPh>
    <rPh sb="6" eb="8">
      <t>ゲンザイ</t>
    </rPh>
    <phoneticPr fontId="2"/>
  </si>
  <si>
    <t>資　料    　教育委員会事務局　教育総務課（教育要覧）・学務保健課</t>
    <rPh sb="17" eb="19">
      <t>キョウイク</t>
    </rPh>
    <rPh sb="19" eb="22">
      <t>ソウムカ</t>
    </rPh>
    <rPh sb="23" eb="25">
      <t>キョウイク</t>
    </rPh>
    <rPh sb="25" eb="27">
      <t>ヨウラン</t>
    </rPh>
    <phoneticPr fontId="2"/>
  </si>
  <si>
    <t>養護教諭・
助教諭</t>
    <rPh sb="0" eb="2">
      <t>ヨウゴ</t>
    </rPh>
    <rPh sb="2" eb="4">
      <t>キョウユ</t>
    </rPh>
    <phoneticPr fontId="2"/>
  </si>
  <si>
    <t>専門教育
を行う
学科</t>
    <phoneticPr fontId="3"/>
  </si>
  <si>
    <t>資　料    大阪府　総務部　統計課　（学校基本調査）、教育委員会事務局　学務保健課</t>
    <rPh sb="20" eb="26">
      <t>ガッコウキホンチョウサ</t>
    </rPh>
    <phoneticPr fontId="2"/>
  </si>
  <si>
    <t>大阪大学</t>
    <rPh sb="0" eb="2">
      <t>オオサカ</t>
    </rPh>
    <rPh sb="2" eb="4">
      <t>ダイガク</t>
    </rPh>
    <phoneticPr fontId="2"/>
  </si>
  <si>
    <t>専攻科・
別科・
その他</t>
    <phoneticPr fontId="2"/>
  </si>
  <si>
    <t>大阪音楽
大学</t>
    <rPh sb="0" eb="2">
      <t>オオサカ</t>
    </rPh>
    <rPh sb="2" eb="4">
      <t>オンガク</t>
    </rPh>
    <rPh sb="5" eb="7">
      <t>ダイガク</t>
    </rPh>
    <phoneticPr fontId="2"/>
  </si>
  <si>
    <t>各年5月1日現在</t>
    <rPh sb="0" eb="1">
      <t>カク</t>
    </rPh>
    <phoneticPr fontId="2"/>
  </si>
  <si>
    <t>各年5月1日現在</t>
    <rPh sb="0" eb="1">
      <t>カク</t>
    </rPh>
    <rPh sb="1" eb="2">
      <t>ネン</t>
    </rPh>
    <phoneticPr fontId="2"/>
  </si>
  <si>
    <r>
      <t>総数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</si>
  <si>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第12章　教育および文化</t>
    <rPh sb="0" eb="1">
      <t>ダイ</t>
    </rPh>
    <rPh sb="3" eb="4">
      <t>ショウ</t>
    </rPh>
    <rPh sb="5" eb="7">
      <t>キョウイク</t>
    </rPh>
    <rPh sb="10" eb="1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</si>
</sst>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8"/>
      <name val="HGPｺﾞｼｯｸM"/>
      <family val="3"/>
      <charset val="128"/>
    </font>
    <font>
      <sz val="9.5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.5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2" borderId="31">
      <alignment vertical="center"/>
    </xf>
  </cellStyleXfs>
  <cellXfs count="36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distributed" vertical="center" justifyLastLine="1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0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>
      <alignment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1" xfId="1" applyFont="1" applyFill="1" applyBorder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38" fontId="7" fillId="2" borderId="21" xfId="1" applyFont="1" applyFill="1" applyBorder="1" applyAlignment="1" applyProtection="1">
      <alignment vertical="center"/>
      <protection locked="0"/>
    </xf>
    <xf numFmtId="38" fontId="7" fillId="2" borderId="20" xfId="1" applyFont="1" applyFill="1" applyBorder="1" applyAlignment="1" applyProtection="1">
      <alignment vertical="center"/>
      <protection locked="0"/>
    </xf>
    <xf numFmtId="38" fontId="7" fillId="2" borderId="5" xfId="1" applyFont="1" applyFill="1" applyBorder="1" applyAlignment="1" applyProtection="1">
      <alignment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176" fontId="7" fillId="2" borderId="21" xfId="1" applyNumberFormat="1" applyFont="1" applyFill="1" applyBorder="1" applyAlignment="1" applyProtection="1">
      <alignment vertical="center"/>
      <protection locked="0"/>
    </xf>
    <xf numFmtId="176" fontId="7" fillId="2" borderId="20" xfId="1" applyNumberFormat="1" applyFont="1" applyFill="1" applyBorder="1" applyAlignment="1" applyProtection="1">
      <alignment vertical="center"/>
      <protection locked="0"/>
    </xf>
    <xf numFmtId="176" fontId="7" fillId="2" borderId="5" xfId="1" applyNumberFormat="1" applyFont="1" applyFill="1" applyBorder="1" applyAlignment="1" applyProtection="1">
      <alignment vertical="center"/>
      <protection locked="0"/>
    </xf>
    <xf numFmtId="176" fontId="7" fillId="2" borderId="0" xfId="1" applyNumberFormat="1" applyFont="1" applyFill="1" applyBorder="1" applyAlignment="1" applyProtection="1">
      <alignment vertical="center"/>
      <protection locked="0"/>
    </xf>
    <xf numFmtId="38" fontId="7" fillId="2" borderId="3" xfId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left" vertical="center"/>
    </xf>
    <xf numFmtId="38" fontId="7" fillId="2" borderId="21" xfId="1" applyFont="1" applyFill="1" applyBorder="1" applyAlignment="1" applyProtection="1">
      <alignment horizontal="right" vertical="center"/>
      <protection locked="0"/>
    </xf>
    <xf numFmtId="38" fontId="7" fillId="2" borderId="20" xfId="1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vertical="center"/>
    </xf>
    <xf numFmtId="38" fontId="7" fillId="2" borderId="12" xfId="1" applyFont="1" applyFill="1" applyBorder="1" applyAlignment="1" applyProtection="1">
      <alignment horizontal="right" vertical="center"/>
      <protection locked="0"/>
    </xf>
    <xf numFmtId="38" fontId="7" fillId="2" borderId="11" xfId="1" applyFont="1" applyFill="1" applyBorder="1" applyAlignment="1" applyProtection="1">
      <alignment horizontal="right" vertical="center"/>
      <protection locked="0"/>
    </xf>
    <xf numFmtId="38" fontId="7" fillId="2" borderId="3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 applyProtection="1">
      <alignment vertical="center"/>
      <protection locked="0"/>
    </xf>
    <xf numFmtId="3" fontId="7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 justifyLastLine="1"/>
    </xf>
    <xf numFmtId="0" fontId="10" fillId="2" borderId="0" xfId="0" applyFont="1" applyFill="1" applyBorder="1" applyAlignment="1">
      <alignment horizontal="left" vertical="center" justifyLastLine="1"/>
    </xf>
    <xf numFmtId="0" fontId="7" fillId="2" borderId="0" xfId="0" applyFont="1" applyFill="1" applyBorder="1" applyAlignment="1">
      <alignment horizontal="left" vertical="center" justifyLastLine="1"/>
    </xf>
    <xf numFmtId="0" fontId="7" fillId="2" borderId="0" xfId="0" applyFont="1" applyFill="1" applyBorder="1" applyAlignment="1">
      <alignment horizontal="left" vertical="center" wrapText="1" justifyLastLine="1"/>
    </xf>
    <xf numFmtId="0" fontId="13" fillId="2" borderId="7" xfId="0" applyFont="1" applyFill="1" applyBorder="1" applyAlignment="1">
      <alignment horizontal="distributed" vertical="center"/>
    </xf>
    <xf numFmtId="0" fontId="13" fillId="2" borderId="6" xfId="0" applyFont="1" applyFill="1" applyBorder="1" applyAlignment="1">
      <alignment horizontal="distributed" vertical="center"/>
    </xf>
    <xf numFmtId="3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0" xfId="2" applyFont="1" applyFill="1" applyBorder="1" applyAlignment="1">
      <alignment horizontal="right" vertical="center"/>
    </xf>
    <xf numFmtId="38" fontId="7" fillId="2" borderId="0" xfId="1" applyFont="1" applyFill="1" applyBorder="1" applyAlignment="1">
      <alignment vertical="center" shrinkToFit="1"/>
    </xf>
    <xf numFmtId="38" fontId="7" fillId="2" borderId="0" xfId="1" applyFont="1" applyFill="1" applyBorder="1" applyAlignment="1" applyProtection="1">
      <alignment vertical="center" shrinkToFit="1"/>
      <protection locked="0"/>
    </xf>
    <xf numFmtId="38" fontId="7" fillId="2" borderId="1" xfId="1" applyFont="1" applyFill="1" applyBorder="1" applyAlignment="1">
      <alignment vertical="center" shrinkToFit="1"/>
    </xf>
    <xf numFmtId="38" fontId="7" fillId="2" borderId="1" xfId="1" applyFont="1" applyFill="1" applyBorder="1" applyAlignment="1" applyProtection="1">
      <alignment vertical="center" shrinkToFit="1"/>
      <protection locked="0"/>
    </xf>
    <xf numFmtId="0" fontId="10" fillId="2" borderId="0" xfId="2" applyFont="1" applyFill="1" applyAlignment="1">
      <alignment vertical="center"/>
    </xf>
    <xf numFmtId="0" fontId="7" fillId="2" borderId="0" xfId="2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7" fillId="2" borderId="13" xfId="2" applyFont="1" applyFill="1" applyBorder="1" applyAlignment="1">
      <alignment horizontal="distributed" vertical="center" justifyLastLine="1"/>
    </xf>
    <xf numFmtId="3" fontId="7" fillId="2" borderId="0" xfId="3" applyNumberFormat="1" applyFont="1" applyFill="1" applyBorder="1" applyAlignment="1" applyProtection="1">
      <alignment vertical="center"/>
      <protection locked="0"/>
    </xf>
    <xf numFmtId="0" fontId="7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3" applyNumberFormat="1" applyFont="1" applyFill="1" applyBorder="1" applyAlignment="1" applyProtection="1">
      <alignment vertical="center"/>
      <protection locked="0"/>
    </xf>
    <xf numFmtId="0" fontId="12" fillId="2" borderId="0" xfId="2" applyFont="1" applyFill="1" applyBorder="1" applyAlignment="1">
      <alignment horizontal="left" vertical="center"/>
    </xf>
    <xf numFmtId="0" fontId="12" fillId="2" borderId="26" xfId="2" applyFont="1" applyFill="1" applyBorder="1" applyAlignment="1">
      <alignment horizontal="distributed" vertical="distributed"/>
    </xf>
    <xf numFmtId="0" fontId="12" fillId="2" borderId="0" xfId="2" applyFont="1" applyFill="1" applyBorder="1" applyAlignment="1">
      <alignment vertical="center"/>
    </xf>
    <xf numFmtId="0" fontId="15" fillId="2" borderId="26" xfId="0" applyFont="1" applyFill="1" applyBorder="1" applyAlignment="1">
      <alignment horizontal="distributed" vertical="distributed"/>
    </xf>
    <xf numFmtId="0" fontId="7" fillId="2" borderId="26" xfId="2" applyFont="1" applyFill="1" applyBorder="1" applyAlignment="1">
      <alignment horizontal="distributed" vertical="distributed"/>
    </xf>
    <xf numFmtId="0" fontId="7" fillId="2" borderId="12" xfId="2" applyFont="1" applyFill="1" applyBorder="1" applyAlignment="1">
      <alignment horizontal="distributed" vertical="distributed"/>
    </xf>
    <xf numFmtId="0" fontId="7" fillId="2" borderId="23" xfId="2" applyFont="1" applyFill="1" applyBorder="1" applyAlignment="1">
      <alignment horizontal="distributed" vertical="distributed"/>
    </xf>
    <xf numFmtId="0" fontId="7" fillId="2" borderId="0" xfId="3" applyNumberFormat="1" applyFont="1" applyFill="1" applyBorder="1" applyAlignment="1" applyProtection="1">
      <alignment horizontal="right" vertical="center"/>
      <protection locked="0"/>
    </xf>
    <xf numFmtId="0" fontId="7" fillId="2" borderId="0" xfId="1" applyNumberFormat="1" applyFont="1" applyFill="1" applyBorder="1" applyAlignment="1" applyProtection="1">
      <alignment horizontal="right" vertical="center"/>
      <protection locked="0"/>
    </xf>
    <xf numFmtId="3" fontId="7" fillId="2" borderId="0" xfId="2" applyNumberFormat="1" applyFont="1" applyFill="1" applyBorder="1" applyAlignment="1" applyProtection="1">
      <alignment vertical="center"/>
      <protection locked="0"/>
    </xf>
    <xf numFmtId="0" fontId="7" fillId="2" borderId="5" xfId="2" applyFont="1" applyFill="1" applyBorder="1" applyAlignment="1">
      <alignment horizontal="distributed" vertical="distributed"/>
    </xf>
    <xf numFmtId="3" fontId="7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horizontal="distributed" vertical="distributed"/>
    </xf>
    <xf numFmtId="0" fontId="7" fillId="2" borderId="28" xfId="2" applyFont="1" applyFill="1" applyBorder="1" applyAlignment="1">
      <alignment horizontal="distributed" vertical="distributed"/>
    </xf>
    <xf numFmtId="3" fontId="7" fillId="2" borderId="1" xfId="3" applyNumberFormat="1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right" vertical="center"/>
    </xf>
    <xf numFmtId="0" fontId="10" fillId="2" borderId="0" xfId="2" applyFont="1" applyFill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Border="1" applyAlignment="1">
      <alignment vertical="center" wrapText="1"/>
    </xf>
    <xf numFmtId="0" fontId="7" fillId="2" borderId="0" xfId="2" applyFont="1" applyFill="1" applyBorder="1" applyAlignment="1">
      <alignment horizontal="left" vertical="center"/>
    </xf>
    <xf numFmtId="0" fontId="7" fillId="2" borderId="14" xfId="2" applyFont="1" applyFill="1" applyBorder="1" applyAlignment="1">
      <alignment horizontal="center" vertical="distributed" textRotation="255"/>
    </xf>
    <xf numFmtId="0" fontId="7" fillId="2" borderId="14" xfId="2" applyFont="1" applyFill="1" applyBorder="1" applyAlignment="1">
      <alignment horizontal="center" vertical="distributed" textRotation="255" wrapText="1"/>
    </xf>
    <xf numFmtId="38" fontId="7" fillId="2" borderId="0" xfId="2" applyNumberFormat="1" applyFont="1" applyFill="1" applyBorder="1" applyAlignment="1" applyProtection="1">
      <alignment vertical="center" shrinkToFit="1"/>
      <protection locked="0"/>
    </xf>
    <xf numFmtId="0" fontId="7" fillId="2" borderId="26" xfId="2" applyFont="1" applyFill="1" applyBorder="1" applyAlignment="1">
      <alignment horizontal="left" vertical="center"/>
    </xf>
    <xf numFmtId="38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26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0" xfId="2" applyFont="1" applyFill="1" applyBorder="1" applyAlignment="1" applyProtection="1">
      <alignment vertical="center" shrinkToFit="1"/>
      <protection locked="0"/>
    </xf>
    <xf numFmtId="0" fontId="7" fillId="2" borderId="5" xfId="2" applyFont="1" applyFill="1" applyBorder="1" applyAlignment="1">
      <alignment vertical="center" wrapText="1"/>
    </xf>
    <xf numFmtId="0" fontId="7" fillId="2" borderId="12" xfId="2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38" fontId="7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7" fillId="2" borderId="5" xfId="3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/>
    <xf numFmtId="0" fontId="7" fillId="2" borderId="0" xfId="3" applyNumberFormat="1" applyFont="1" applyFill="1" applyBorder="1" applyAlignment="1" applyProtection="1">
      <alignment horizontal="right" vertical="center" shrinkToFit="1"/>
      <protection locked="0"/>
    </xf>
    <xf numFmtId="37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5" xfId="2" applyFont="1" applyFill="1" applyBorder="1" applyAlignment="1">
      <alignment vertical="top"/>
    </xf>
    <xf numFmtId="0" fontId="7" fillId="2" borderId="28" xfId="2" applyFont="1" applyFill="1" applyBorder="1" applyAlignment="1">
      <alignment vertical="center"/>
    </xf>
    <xf numFmtId="38" fontId="7" fillId="2" borderId="1" xfId="2" applyNumberFormat="1" applyFont="1" applyFill="1" applyBorder="1" applyAlignment="1" applyProtection="1">
      <alignment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  <protection locked="0"/>
    </xf>
    <xf numFmtId="0" fontId="10" fillId="2" borderId="0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 wrapText="1"/>
    </xf>
    <xf numFmtId="0" fontId="7" fillId="2" borderId="16" xfId="2" applyFont="1" applyFill="1" applyBorder="1" applyAlignment="1">
      <alignment horizontal="distributed" vertical="distributed" textRotation="255"/>
    </xf>
    <xf numFmtId="3" fontId="7" fillId="2" borderId="5" xfId="3" applyNumberFormat="1" applyFont="1" applyFill="1" applyBorder="1" applyAlignment="1" applyProtection="1">
      <alignment vertical="center" shrinkToFit="1"/>
      <protection locked="0"/>
    </xf>
    <xf numFmtId="0" fontId="7" fillId="2" borderId="0" xfId="1" applyNumberFormat="1" applyFont="1" applyFill="1" applyBorder="1" applyAlignment="1" applyProtection="1">
      <alignment vertical="center" shrinkToFit="1"/>
      <protection locked="0"/>
    </xf>
    <xf numFmtId="0" fontId="7" fillId="2" borderId="0" xfId="3" applyNumberFormat="1" applyFont="1" applyFill="1" applyBorder="1" applyAlignment="1" applyProtection="1">
      <alignment vertical="center" shrinkToFit="1"/>
      <protection locked="0"/>
    </xf>
    <xf numFmtId="3" fontId="7" fillId="2" borderId="0" xfId="3" applyNumberFormat="1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/>
    <xf numFmtId="0" fontId="7" fillId="2" borderId="5" xfId="3" applyNumberFormat="1" applyFont="1" applyFill="1" applyBorder="1" applyAlignment="1" applyProtection="1">
      <alignment vertical="center" shrinkToFit="1"/>
      <protection locked="0"/>
    </xf>
    <xf numFmtId="38" fontId="7" fillId="2" borderId="5" xfId="1" applyFont="1" applyFill="1" applyBorder="1" applyAlignment="1" applyProtection="1">
      <alignment vertical="center" shrinkToFit="1"/>
      <protection locked="0"/>
    </xf>
    <xf numFmtId="0" fontId="7" fillId="2" borderId="26" xfId="2" applyFont="1" applyFill="1" applyBorder="1" applyAlignment="1">
      <alignment vertical="center"/>
    </xf>
    <xf numFmtId="0" fontId="7" fillId="2" borderId="26" xfId="2" applyFont="1" applyFill="1" applyBorder="1" applyAlignment="1">
      <alignment horizontal="distributed" vertical="center"/>
    </xf>
    <xf numFmtId="0" fontId="7" fillId="2" borderId="23" xfId="2" applyFont="1" applyFill="1" applyBorder="1" applyAlignment="1">
      <alignment horizontal="distributed" vertical="center"/>
    </xf>
    <xf numFmtId="0" fontId="9" fillId="2" borderId="23" xfId="0" applyFont="1" applyFill="1" applyBorder="1"/>
    <xf numFmtId="0" fontId="7" fillId="2" borderId="0" xfId="1" quotePrefix="1" applyNumberFormat="1" applyFont="1" applyFill="1" applyBorder="1" applyAlignment="1" applyProtection="1">
      <alignment horizontal="right" vertical="center" shrinkToFit="1"/>
      <protection locked="0"/>
    </xf>
    <xf numFmtId="3" fontId="7" fillId="2" borderId="5" xfId="2" applyNumberFormat="1" applyFont="1" applyFill="1" applyBorder="1" applyAlignment="1" applyProtection="1">
      <alignment vertical="center" shrinkToFit="1"/>
      <protection locked="0"/>
    </xf>
    <xf numFmtId="3" fontId="7" fillId="2" borderId="0" xfId="1" applyNumberFormat="1" applyFont="1" applyFill="1" applyBorder="1" applyAlignment="1" applyProtection="1">
      <alignment vertical="center" shrinkToFit="1"/>
      <protection locked="0"/>
    </xf>
    <xf numFmtId="3" fontId="7" fillId="2" borderId="5" xfId="1" applyNumberFormat="1" applyFont="1" applyFill="1" applyBorder="1" applyAlignment="1" applyProtection="1">
      <alignment vertical="center" shrinkToFit="1"/>
      <protection locked="0"/>
    </xf>
    <xf numFmtId="0" fontId="9" fillId="2" borderId="28" xfId="0" applyFont="1" applyFill="1" applyBorder="1"/>
    <xf numFmtId="3" fontId="7" fillId="2" borderId="3" xfId="3" applyNumberFormat="1" applyFont="1" applyFill="1" applyBorder="1" applyAlignment="1" applyProtection="1">
      <alignment vertical="center" shrinkToFit="1"/>
      <protection locked="0"/>
    </xf>
    <xf numFmtId="0" fontId="7" fillId="2" borderId="1" xfId="1" applyNumberFormat="1" applyFont="1" applyFill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>
      <alignment textRotation="255"/>
    </xf>
    <xf numFmtId="0" fontId="9" fillId="2" borderId="0" xfId="0" applyFont="1" applyFill="1" applyBorder="1"/>
    <xf numFmtId="0" fontId="7" fillId="2" borderId="0" xfId="2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distributed"/>
    </xf>
    <xf numFmtId="38" fontId="7" fillId="2" borderId="18" xfId="1" applyFont="1" applyFill="1" applyBorder="1" applyAlignment="1">
      <alignment vertical="distributed" justifyLastLine="1"/>
    </xf>
    <xf numFmtId="0" fontId="7" fillId="2" borderId="18" xfId="0" applyFont="1" applyFill="1" applyBorder="1" applyAlignment="1">
      <alignment vertical="distributed"/>
    </xf>
    <xf numFmtId="0" fontId="7" fillId="2" borderId="0" xfId="0" applyFont="1" applyFill="1" applyBorder="1" applyAlignment="1">
      <alignment horizontal="distributed" vertical="distributed"/>
    </xf>
    <xf numFmtId="38" fontId="7" fillId="2" borderId="0" xfId="1" applyFont="1" applyFill="1" applyBorder="1" applyAlignment="1">
      <alignment vertical="distributed" justifyLastLine="1"/>
    </xf>
    <xf numFmtId="0" fontId="7" fillId="2" borderId="0" xfId="0" applyFont="1" applyFill="1" applyBorder="1" applyAlignment="1">
      <alignment vertical="distributed"/>
    </xf>
    <xf numFmtId="38" fontId="7" fillId="2" borderId="0" xfId="1" applyFont="1" applyFill="1" applyBorder="1" applyAlignment="1">
      <alignment horizontal="right" vertical="center" shrinkToFit="1"/>
    </xf>
    <xf numFmtId="38" fontId="7" fillId="2" borderId="0" xfId="1" applyFont="1" applyFill="1" applyBorder="1" applyAlignment="1" applyProtection="1">
      <alignment horizontal="right" vertical="center" shrinkToFit="1"/>
      <protection locked="0"/>
    </xf>
    <xf numFmtId="38" fontId="7" fillId="2" borderId="3" xfId="1" applyFont="1" applyFill="1" applyBorder="1" applyAlignment="1">
      <alignment horizontal="right" vertical="center" shrinkToFit="1"/>
    </xf>
    <xf numFmtId="38" fontId="7" fillId="2" borderId="1" xfId="1" applyFont="1" applyFill="1" applyBorder="1" applyAlignment="1">
      <alignment horizontal="right" vertical="center" shrinkToFit="1"/>
    </xf>
    <xf numFmtId="38" fontId="15" fillId="2" borderId="0" xfId="1" applyFont="1" applyFill="1" applyBorder="1" applyAlignment="1">
      <alignment vertical="center" shrinkToFit="1"/>
    </xf>
    <xf numFmtId="38" fontId="15" fillId="2" borderId="7" xfId="1" applyFont="1" applyFill="1" applyBorder="1" applyAlignment="1">
      <alignment horizontal="distributed" vertical="center"/>
    </xf>
    <xf numFmtId="38" fontId="15" fillId="2" borderId="0" xfId="1" applyFont="1" applyFill="1" applyBorder="1" applyAlignment="1" applyProtection="1">
      <alignment vertical="center" shrinkToFit="1"/>
      <protection locked="0"/>
    </xf>
    <xf numFmtId="0" fontId="15" fillId="2" borderId="0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horizontal="right" vertical="center" shrinkToFit="1"/>
    </xf>
    <xf numFmtId="38" fontId="15" fillId="2" borderId="1" xfId="1" applyFont="1" applyFill="1" applyBorder="1" applyAlignment="1">
      <alignment vertical="center" shrinkToFit="1"/>
    </xf>
    <xf numFmtId="38" fontId="15" fillId="2" borderId="1" xfId="1" applyFont="1" applyFill="1" applyBorder="1" applyAlignment="1" applyProtection="1">
      <alignment vertical="center" shrinkToFit="1"/>
      <protection locked="0"/>
    </xf>
    <xf numFmtId="0" fontId="8" fillId="2" borderId="31" xfId="4">
      <alignment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8" xfId="1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 justifyLastLine="1"/>
    </xf>
    <xf numFmtId="38" fontId="7" fillId="2" borderId="29" xfId="1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distributed"/>
    </xf>
    <xf numFmtId="38" fontId="7" fillId="2" borderId="8" xfId="1" applyFont="1" applyFill="1" applyBorder="1" applyAlignment="1">
      <alignment horizontal="distributed" vertical="distributed"/>
    </xf>
    <xf numFmtId="38" fontId="7" fillId="2" borderId="7" xfId="1" applyFont="1" applyFill="1" applyBorder="1" applyAlignment="1">
      <alignment horizontal="distributed" vertical="distributed"/>
    </xf>
    <xf numFmtId="0" fontId="7" fillId="2" borderId="7" xfId="2" applyFont="1" applyFill="1" applyBorder="1" applyAlignment="1">
      <alignment horizontal="distributed" vertical="center"/>
    </xf>
    <xf numFmtId="0" fontId="7" fillId="2" borderId="29" xfId="2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7" xfId="2" applyFont="1" applyFill="1" applyBorder="1" applyAlignment="1">
      <alignment horizontal="distributed" vertical="distributed"/>
    </xf>
    <xf numFmtId="0" fontId="7" fillId="2" borderId="29" xfId="2" applyFont="1" applyFill="1" applyBorder="1" applyAlignment="1">
      <alignment horizontal="distributed" vertical="distributed"/>
    </xf>
    <xf numFmtId="0" fontId="15" fillId="2" borderId="7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 justifyLastLine="1"/>
    </xf>
    <xf numFmtId="0" fontId="15" fillId="2" borderId="29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/>
    </xf>
    <xf numFmtId="49" fontId="7" fillId="2" borderId="6" xfId="0" applyNumberFormat="1" applyFont="1" applyFill="1" applyBorder="1" applyAlignment="1">
      <alignment horizontal="distributed" vertical="center"/>
    </xf>
    <xf numFmtId="49" fontId="7" fillId="2" borderId="23" xfId="0" applyNumberFormat="1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14" xfId="1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horizontal="distributed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38" fontId="7" fillId="2" borderId="8" xfId="1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/>
    </xf>
    <xf numFmtId="38" fontId="7" fillId="2" borderId="8" xfId="1" applyFont="1" applyFill="1" applyBorder="1" applyAlignment="1">
      <alignment horizontal="center" vertical="distributed" textRotation="255" justifyLastLine="1"/>
    </xf>
    <xf numFmtId="38" fontId="7" fillId="2" borderId="15" xfId="1" applyFont="1" applyFill="1" applyBorder="1" applyAlignment="1">
      <alignment horizontal="distributed" vertical="center" justifyLastLine="1"/>
    </xf>
    <xf numFmtId="38" fontId="7" fillId="2" borderId="8" xfId="1" applyFont="1" applyFill="1" applyBorder="1" applyAlignment="1">
      <alignment horizontal="distributed" vertical="center" justifyLastLine="1"/>
    </xf>
    <xf numFmtId="38" fontId="7" fillId="2" borderId="7" xfId="1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wrapText="1"/>
    </xf>
    <xf numFmtId="38" fontId="7" fillId="2" borderId="27" xfId="1" applyFont="1" applyFill="1" applyBorder="1" applyAlignment="1">
      <alignment horizontal="center" vertical="distributed" textRotation="255" justifyLastLine="1"/>
    </xf>
    <xf numFmtId="38" fontId="7" fillId="2" borderId="6" xfId="1" applyFont="1" applyFill="1" applyBorder="1" applyAlignment="1">
      <alignment horizontal="distributed" vertical="center"/>
    </xf>
    <xf numFmtId="38" fontId="7" fillId="2" borderId="29" xfId="1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distributed"/>
    </xf>
    <xf numFmtId="0" fontId="7" fillId="2" borderId="24" xfId="0" applyFont="1" applyFill="1" applyBorder="1" applyAlignment="1">
      <alignment horizontal="distributed" vertical="distributed" wrapText="1"/>
    </xf>
    <xf numFmtId="0" fontId="7" fillId="2" borderId="26" xfId="0" applyFont="1" applyFill="1" applyBorder="1" applyAlignment="1">
      <alignment horizontal="distributed" vertical="distributed" wrapText="1"/>
    </xf>
    <xf numFmtId="38" fontId="7" fillId="2" borderId="22" xfId="1" applyFont="1" applyFill="1" applyBorder="1" applyAlignment="1">
      <alignment horizontal="distributed" vertical="distributed" textRotation="255" justifyLastLine="1"/>
    </xf>
    <xf numFmtId="38" fontId="7" fillId="2" borderId="4" xfId="1" applyFont="1" applyFill="1" applyBorder="1" applyAlignment="1">
      <alignment horizontal="distributed" vertical="distributed" textRotation="255" justifyLastLine="1"/>
    </xf>
    <xf numFmtId="38" fontId="7" fillId="2" borderId="8" xfId="1" applyFont="1" applyFill="1" applyBorder="1" applyAlignment="1">
      <alignment horizontal="distributed" vertical="distributed"/>
    </xf>
    <xf numFmtId="38" fontId="7" fillId="2" borderId="7" xfId="1" applyFont="1" applyFill="1" applyBorder="1" applyAlignment="1">
      <alignment horizontal="distributed" vertical="distributed"/>
    </xf>
    <xf numFmtId="38" fontId="7" fillId="2" borderId="8" xfId="1" applyFont="1" applyFill="1" applyBorder="1" applyAlignment="1">
      <alignment horizontal="distributed" vertical="distributed" textRotation="255" justifyLastLine="1"/>
    </xf>
    <xf numFmtId="38" fontId="7" fillId="2" borderId="6" xfId="1" applyFont="1" applyFill="1" applyBorder="1" applyAlignment="1">
      <alignment horizontal="distributed" vertical="distributed"/>
    </xf>
    <xf numFmtId="38" fontId="7" fillId="2" borderId="13" xfId="1" applyFont="1" applyFill="1" applyBorder="1" applyAlignment="1">
      <alignment horizontal="distributed" vertical="center" justifyLastLine="1"/>
    </xf>
    <xf numFmtId="38" fontId="7" fillId="2" borderId="17" xfId="1" applyFont="1" applyFill="1" applyBorder="1" applyAlignment="1">
      <alignment horizontal="distributed" vertical="center"/>
    </xf>
    <xf numFmtId="38" fontId="7" fillId="2" borderId="25" xfId="1" applyFont="1" applyFill="1" applyBorder="1" applyAlignment="1">
      <alignment horizontal="distributed" vertical="center"/>
    </xf>
    <xf numFmtId="38" fontId="7" fillId="2" borderId="10" xfId="1" applyFont="1" applyFill="1" applyBorder="1" applyAlignment="1">
      <alignment horizontal="distributed" vertical="center"/>
    </xf>
    <xf numFmtId="38" fontId="7" fillId="2" borderId="23" xfId="1" applyFont="1" applyFill="1" applyBorder="1" applyAlignment="1">
      <alignment horizontal="distributed" vertical="center"/>
    </xf>
    <xf numFmtId="38" fontId="16" fillId="2" borderId="8" xfId="1" applyFont="1" applyFill="1" applyBorder="1" applyAlignment="1">
      <alignment horizontal="distributed" vertical="center" wrapText="1"/>
    </xf>
    <xf numFmtId="38" fontId="16" fillId="2" borderId="7" xfId="1" applyFont="1" applyFill="1" applyBorder="1" applyAlignment="1">
      <alignment horizontal="distributed" vertical="center" wrapText="1"/>
    </xf>
    <xf numFmtId="38" fontId="7" fillId="2" borderId="27" xfId="1" applyFont="1" applyFill="1" applyBorder="1" applyAlignment="1">
      <alignment horizontal="distributed" vertical="distributed" textRotation="255" justifyLastLine="1"/>
    </xf>
    <xf numFmtId="0" fontId="7" fillId="2" borderId="6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center" vertical="distributed" textRotation="255" justifyLastLine="1"/>
    </xf>
    <xf numFmtId="0" fontId="7" fillId="2" borderId="27" xfId="2" applyFont="1" applyFill="1" applyBorder="1" applyAlignment="1">
      <alignment horizontal="center" vertical="distributed" textRotation="255" justifyLastLine="1"/>
    </xf>
    <xf numFmtId="0" fontId="7" fillId="2" borderId="7" xfId="2" applyFont="1" applyFill="1" applyBorder="1" applyAlignment="1">
      <alignment horizontal="distributed" vertical="center"/>
    </xf>
    <xf numFmtId="0" fontId="7" fillId="2" borderId="29" xfId="2" applyFont="1" applyFill="1" applyBorder="1" applyAlignment="1">
      <alignment horizontal="distributed" vertical="center"/>
    </xf>
    <xf numFmtId="0" fontId="7" fillId="2" borderId="12" xfId="2" applyFont="1" applyFill="1" applyBorder="1" applyAlignment="1">
      <alignment horizontal="distributed" vertical="center"/>
    </xf>
    <xf numFmtId="0" fontId="7" fillId="2" borderId="10" xfId="2" applyFont="1" applyFill="1" applyBorder="1" applyAlignment="1">
      <alignment horizontal="distributed" vertical="center"/>
    </xf>
    <xf numFmtId="0" fontId="7" fillId="2" borderId="21" xfId="2" applyFont="1" applyFill="1" applyBorder="1" applyAlignment="1">
      <alignment horizontal="distributed" vertical="center"/>
    </xf>
    <xf numFmtId="0" fontId="7" fillId="2" borderId="9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center" vertical="distributed" textRotation="255" wrapText="1" justifyLastLine="1"/>
    </xf>
    <xf numFmtId="0" fontId="7" fillId="2" borderId="24" xfId="2" applyFont="1" applyFill="1" applyBorder="1" applyAlignment="1">
      <alignment horizontal="distributed" vertical="center"/>
    </xf>
    <xf numFmtId="0" fontId="7" fillId="2" borderId="15" xfId="2" applyFont="1" applyFill="1" applyBorder="1" applyAlignment="1">
      <alignment horizontal="distributed" vertical="center" wrapText="1" justifyLastLine="1"/>
    </xf>
    <xf numFmtId="0" fontId="7" fillId="2" borderId="6" xfId="2" applyFont="1" applyFill="1" applyBorder="1" applyAlignment="1">
      <alignment horizontal="distributed" vertical="center" wrapText="1"/>
    </xf>
    <xf numFmtId="0" fontId="7" fillId="2" borderId="8" xfId="2" applyFont="1" applyFill="1" applyBorder="1" applyAlignment="1">
      <alignment horizontal="distributed" vertical="center" wrapText="1"/>
    </xf>
    <xf numFmtId="0" fontId="7" fillId="2" borderId="22" xfId="2" applyFont="1" applyFill="1" applyBorder="1" applyAlignment="1">
      <alignment horizontal="distributed" vertical="center"/>
    </xf>
    <xf numFmtId="38" fontId="7" fillId="2" borderId="14" xfId="1" applyFont="1" applyFill="1" applyBorder="1" applyAlignment="1">
      <alignment horizontal="distributed" vertical="center" wrapText="1" justifyLastLine="1"/>
    </xf>
    <xf numFmtId="38" fontId="7" fillId="2" borderId="7" xfId="1" applyFont="1" applyFill="1" applyBorder="1" applyAlignment="1">
      <alignment horizontal="distributed" vertical="distributed" justifyLastLine="1"/>
    </xf>
    <xf numFmtId="0" fontId="15" fillId="2" borderId="8" xfId="0" applyFont="1" applyFill="1" applyBorder="1" applyAlignment="1">
      <alignment horizontal="distributed" vertical="center" wrapText="1"/>
    </xf>
    <xf numFmtId="0" fontId="15" fillId="2" borderId="7" xfId="0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distributed" textRotation="255" justifyLastLine="1"/>
    </xf>
    <xf numFmtId="0" fontId="7" fillId="2" borderId="27" xfId="0" applyFont="1" applyFill="1" applyBorder="1" applyAlignment="1">
      <alignment horizontal="distributed" vertical="distributed" textRotation="255" justifyLastLine="1"/>
    </xf>
    <xf numFmtId="0" fontId="7" fillId="2" borderId="7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9" xfId="2" applyFont="1" applyFill="1" applyBorder="1" applyAlignment="1">
      <alignment horizontal="distributed" vertical="distributed" textRotation="255" justifyLastLine="1"/>
    </xf>
    <xf numFmtId="0" fontId="7" fillId="2" borderId="30" xfId="2" applyFont="1" applyFill="1" applyBorder="1" applyAlignment="1">
      <alignment horizontal="distributed" vertical="distributed" textRotation="255" justifyLastLine="1"/>
    </xf>
    <xf numFmtId="0" fontId="7" fillId="2" borderId="20" xfId="2" applyFont="1" applyFill="1" applyBorder="1" applyAlignment="1">
      <alignment horizontal="distributed" vertical="center"/>
    </xf>
    <xf numFmtId="0" fontId="7" fillId="2" borderId="1" xfId="2" applyFont="1" applyFill="1" applyBorder="1" applyAlignment="1">
      <alignment horizontal="distributed" vertical="center"/>
    </xf>
    <xf numFmtId="0" fontId="7" fillId="2" borderId="11" xfId="2" applyFont="1" applyFill="1" applyBorder="1" applyAlignment="1">
      <alignment horizontal="distributed" vertical="center"/>
    </xf>
    <xf numFmtId="0" fontId="7" fillId="2" borderId="8" xfId="2" applyFont="1" applyFill="1" applyBorder="1" applyAlignment="1">
      <alignment horizontal="distributed" vertical="distributed" textRotation="255" wrapText="1" justifyLastLine="1"/>
    </xf>
    <xf numFmtId="0" fontId="7" fillId="2" borderId="8" xfId="2" applyFont="1" applyFill="1" applyBorder="1" applyAlignment="1">
      <alignment horizontal="distributed" vertical="distributed" textRotation="255" justifyLastLine="1"/>
    </xf>
    <xf numFmtId="0" fontId="7" fillId="2" borderId="14" xfId="2" applyFont="1" applyFill="1" applyBorder="1" applyAlignment="1">
      <alignment horizontal="distributed" vertical="center" wrapText="1" justifyLastLine="1"/>
    </xf>
    <xf numFmtId="0" fontId="7" fillId="2" borderId="22" xfId="2" applyFont="1" applyFill="1" applyBorder="1" applyAlignment="1">
      <alignment horizontal="distributed" vertical="distributed" textRotation="255" justifyLastLine="1"/>
    </xf>
    <xf numFmtId="0" fontId="7" fillId="2" borderId="4" xfId="2" applyFont="1" applyFill="1" applyBorder="1" applyAlignment="1">
      <alignment horizontal="distributed" vertical="distributed" textRotation="255" justifyLastLine="1"/>
    </xf>
    <xf numFmtId="0" fontId="7" fillId="2" borderId="10" xfId="2" applyFont="1" applyFill="1" applyBorder="1" applyAlignment="1">
      <alignment horizontal="distributed" vertical="distributed" textRotation="255" justifyLastLine="1"/>
    </xf>
    <xf numFmtId="0" fontId="7" fillId="2" borderId="21" xfId="2" applyFont="1" applyFill="1" applyBorder="1" applyAlignment="1">
      <alignment horizontal="distributed" vertical="center" wrapText="1"/>
    </xf>
    <xf numFmtId="0" fontId="7" fillId="2" borderId="22" xfId="2" applyFont="1" applyFill="1" applyBorder="1" applyAlignment="1">
      <alignment horizontal="distributed" vertical="center" wrapText="1"/>
    </xf>
    <xf numFmtId="0" fontId="7" fillId="2" borderId="8" xfId="0" applyFont="1" applyFill="1" applyBorder="1" applyAlignment="1">
      <alignment horizontal="distributed" vertical="center"/>
    </xf>
    <xf numFmtId="38" fontId="7" fillId="2" borderId="7" xfId="1" applyFont="1" applyFill="1" applyBorder="1" applyAlignment="1">
      <alignment horizontal="distributed" vertical="center" wrapText="1"/>
    </xf>
    <xf numFmtId="38" fontId="7" fillId="2" borderId="8" xfId="1" applyFont="1" applyFill="1" applyBorder="1" applyAlignment="1">
      <alignment horizontal="distributed" vertical="center" wrapText="1"/>
    </xf>
    <xf numFmtId="0" fontId="7" fillId="2" borderId="24" xfId="2" applyFont="1" applyFill="1" applyBorder="1" applyAlignment="1">
      <alignment horizontal="distributed" vertical="distributed"/>
    </xf>
    <xf numFmtId="0" fontId="7" fillId="2" borderId="6" xfId="2" applyFont="1" applyFill="1" applyBorder="1" applyAlignment="1">
      <alignment horizontal="distributed" vertical="distributed"/>
    </xf>
    <xf numFmtId="0" fontId="7" fillId="2" borderId="9" xfId="2" applyFont="1" applyFill="1" applyBorder="1" applyAlignment="1">
      <alignment horizontal="distributed" vertical="distributed"/>
    </xf>
    <xf numFmtId="0" fontId="7" fillId="2" borderId="8" xfId="2" applyFont="1" applyFill="1" applyBorder="1" applyAlignment="1">
      <alignment horizontal="distributed" vertical="distributed"/>
    </xf>
    <xf numFmtId="0" fontId="7" fillId="2" borderId="7" xfId="2" applyFont="1" applyFill="1" applyBorder="1" applyAlignment="1">
      <alignment horizontal="distributed" vertical="distributed" wrapText="1"/>
    </xf>
    <xf numFmtId="0" fontId="7" fillId="2" borderId="7" xfId="2" applyFont="1" applyFill="1" applyBorder="1" applyAlignment="1">
      <alignment horizontal="distributed" vertical="distributed"/>
    </xf>
    <xf numFmtId="0" fontId="7" fillId="2" borderId="21" xfId="2" applyFont="1" applyFill="1" applyBorder="1" applyAlignment="1">
      <alignment horizontal="distributed" vertical="distributed"/>
    </xf>
    <xf numFmtId="0" fontId="7" fillId="2" borderId="2" xfId="2" applyFont="1" applyFill="1" applyBorder="1" applyAlignment="1">
      <alignment horizontal="distributed" vertical="distributed" textRotation="255" justifyLastLine="1"/>
    </xf>
    <xf numFmtId="0" fontId="7" fillId="2" borderId="20" xfId="2" applyFont="1" applyFill="1" applyBorder="1" applyAlignment="1">
      <alignment horizontal="distributed" vertical="distributed"/>
    </xf>
    <xf numFmtId="0" fontId="7" fillId="2" borderId="22" xfId="2" applyFont="1" applyFill="1" applyBorder="1" applyAlignment="1">
      <alignment horizontal="distributed" vertical="distributed"/>
    </xf>
    <xf numFmtId="0" fontId="7" fillId="2" borderId="7" xfId="2" applyFont="1" applyFill="1" applyBorder="1" applyAlignment="1">
      <alignment horizontal="distributed" vertical="distributed" textRotation="255" wrapText="1"/>
    </xf>
    <xf numFmtId="0" fontId="7" fillId="2" borderId="7" xfId="2" applyFont="1" applyFill="1" applyBorder="1" applyAlignment="1">
      <alignment horizontal="distributed" vertical="distributed" textRotation="255"/>
    </xf>
    <xf numFmtId="0" fontId="7" fillId="2" borderId="29" xfId="2" applyFont="1" applyFill="1" applyBorder="1" applyAlignment="1">
      <alignment horizontal="distributed" vertical="distributed" textRotation="255"/>
    </xf>
    <xf numFmtId="0" fontId="7" fillId="2" borderId="29" xfId="2" applyFont="1" applyFill="1" applyBorder="1" applyAlignment="1">
      <alignment horizontal="distributed" vertical="distributed"/>
    </xf>
    <xf numFmtId="0" fontId="13" fillId="2" borderId="20" xfId="2" applyFont="1" applyFill="1" applyBorder="1" applyAlignment="1">
      <alignment horizontal="center" vertical="distributed" textRotation="255" wrapText="1"/>
    </xf>
    <xf numFmtId="0" fontId="13" fillId="2" borderId="0" xfId="2" applyFont="1" applyFill="1" applyBorder="1" applyAlignment="1">
      <alignment horizontal="center" vertical="distributed" textRotation="255"/>
    </xf>
    <xf numFmtId="0" fontId="13" fillId="2" borderId="11" xfId="2" applyFont="1" applyFill="1" applyBorder="1" applyAlignment="1">
      <alignment horizontal="center" vertical="distributed" textRotation="255"/>
    </xf>
    <xf numFmtId="0" fontId="7" fillId="2" borderId="20" xfId="2" applyFont="1" applyFill="1" applyBorder="1" applyAlignment="1">
      <alignment horizontal="distributed" vertical="distributed" textRotation="255" justifyLastLine="1"/>
    </xf>
    <xf numFmtId="0" fontId="7" fillId="2" borderId="0" xfId="2" applyFont="1" applyFill="1" applyBorder="1" applyAlignment="1">
      <alignment horizontal="distributed" vertical="distributed" textRotation="255" justifyLastLine="1"/>
    </xf>
    <xf numFmtId="0" fontId="7" fillId="2" borderId="11" xfId="2" applyFont="1" applyFill="1" applyBorder="1" applyAlignment="1">
      <alignment horizontal="distributed" vertical="distributed" textRotation="255" justifyLastLine="1"/>
    </xf>
    <xf numFmtId="0" fontId="15" fillId="2" borderId="8" xfId="0" applyFont="1" applyFill="1" applyBorder="1" applyAlignment="1">
      <alignment horizontal="distributed" vertical="center" shrinkToFit="1"/>
    </xf>
    <xf numFmtId="0" fontId="15" fillId="2" borderId="7" xfId="0" applyFont="1" applyFill="1" applyBorder="1" applyAlignment="1">
      <alignment horizontal="distributed" vertical="center" shrinkToFit="1"/>
    </xf>
    <xf numFmtId="0" fontId="15" fillId="2" borderId="8" xfId="0" applyFont="1" applyFill="1" applyBorder="1" applyAlignment="1">
      <alignment horizontal="distributed" vertical="distributed" textRotation="255" justifyLastLine="1"/>
    </xf>
    <xf numFmtId="0" fontId="15" fillId="2" borderId="7" xfId="0" applyFont="1" applyFill="1" applyBorder="1" applyAlignment="1">
      <alignment horizontal="distributed" vertical="center"/>
    </xf>
    <xf numFmtId="0" fontId="15" fillId="2" borderId="27" xfId="0" applyFont="1" applyFill="1" applyBorder="1" applyAlignment="1">
      <alignment horizontal="distributed" vertical="distributed" textRotation="255" justifyLastLine="1"/>
    </xf>
    <xf numFmtId="0" fontId="15" fillId="2" borderId="7" xfId="0" applyFont="1" applyFill="1" applyBorder="1" applyAlignment="1">
      <alignment horizontal="distributed" vertical="distributed" textRotation="255" justifyLastLine="1"/>
    </xf>
    <xf numFmtId="0" fontId="15" fillId="2" borderId="29" xfId="0" applyFont="1" applyFill="1" applyBorder="1" applyAlignment="1">
      <alignment horizontal="distributed" vertical="distributed" textRotation="255" justifyLastLine="1"/>
    </xf>
    <xf numFmtId="0" fontId="15" fillId="2" borderId="29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 wrapText="1" justifyLastLine="1"/>
    </xf>
    <xf numFmtId="0" fontId="7" fillId="2" borderId="14" xfId="0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center" vertical="distributed" textRotation="255" justifyLastLine="1"/>
    </xf>
    <xf numFmtId="0" fontId="7" fillId="2" borderId="7" xfId="0" applyFont="1" applyFill="1" applyBorder="1" applyAlignment="1">
      <alignment horizontal="center" vertical="distributed" textRotation="255" justifyLastLine="1"/>
    </xf>
    <xf numFmtId="0" fontId="7" fillId="2" borderId="29" xfId="0" applyFont="1" applyFill="1" applyBorder="1" applyAlignment="1">
      <alignment horizontal="distributed" vertical="center" wrapText="1"/>
    </xf>
    <xf numFmtId="0" fontId="7" fillId="2" borderId="27" xfId="0" applyFont="1" applyFill="1" applyBorder="1" applyAlignment="1">
      <alignment horizontal="center" vertical="distributed" textRotation="255" justifyLastLine="1"/>
    </xf>
    <xf numFmtId="0" fontId="7" fillId="2" borderId="7" xfId="0" applyFont="1" applyFill="1" applyBorder="1" applyAlignment="1">
      <alignment horizontal="center" vertical="distributed" textRotation="255" wrapText="1" justifyLastLine="1"/>
    </xf>
    <xf numFmtId="0" fontId="7" fillId="2" borderId="20" xfId="0" applyFont="1" applyFill="1" applyBorder="1" applyAlignment="1">
      <alignment horizontal="distributed" vertical="center"/>
    </xf>
    <xf numFmtId="0" fontId="7" fillId="2" borderId="2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 wrapText="1" justifyLastLine="1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wrapText="1"/>
    </xf>
    <xf numFmtId="0" fontId="7" fillId="2" borderId="22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11" xfId="0" applyFont="1" applyFill="1" applyBorder="1" applyAlignment="1">
      <alignment horizontal="distributed" vertical="center" wrapText="1"/>
    </xf>
    <xf numFmtId="0" fontId="7" fillId="2" borderId="10" xfId="0" applyFont="1" applyFill="1" applyBorder="1" applyAlignment="1">
      <alignment horizontal="distributed" vertical="center" wrapText="1"/>
    </xf>
    <xf numFmtId="49" fontId="7" fillId="2" borderId="12" xfId="0" applyNumberFormat="1" applyFont="1" applyFill="1" applyBorder="1" applyAlignment="1">
      <alignment horizontal="distributed" vertical="center"/>
    </xf>
    <xf numFmtId="49" fontId="7" fillId="2" borderId="10" xfId="0" applyNumberFormat="1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left" vertical="center" wrapText="1"/>
    </xf>
    <xf numFmtId="0" fontId="7" fillId="2" borderId="19" xfId="0" applyFont="1" applyFill="1" applyBorder="1" applyAlignment="1">
      <alignment horizontal="distributed" vertical="center" justifyLastLine="1"/>
    </xf>
    <xf numFmtId="49" fontId="7" fillId="2" borderId="21" xfId="0" applyNumberFormat="1" applyFont="1" applyFill="1" applyBorder="1" applyAlignment="1">
      <alignment horizontal="distributed" vertical="center"/>
    </xf>
    <xf numFmtId="49" fontId="7" fillId="2" borderId="22" xfId="0" applyNumberFormat="1" applyFont="1" applyFill="1" applyBorder="1" applyAlignment="1">
      <alignment horizontal="distributed" vertical="center"/>
    </xf>
    <xf numFmtId="49" fontId="7" fillId="2" borderId="5" xfId="0" applyNumberFormat="1" applyFont="1" applyFill="1" applyBorder="1" applyAlignment="1">
      <alignment horizontal="distributed" vertical="center"/>
    </xf>
    <xf numFmtId="49" fontId="7" fillId="2" borderId="4" xfId="0" applyNumberFormat="1" applyFont="1" applyFill="1" applyBorder="1" applyAlignment="1">
      <alignment horizontal="distributed" vertical="center"/>
    </xf>
    <xf numFmtId="49" fontId="7" fillId="2" borderId="20" xfId="0" applyNumberFormat="1" applyFont="1" applyFill="1" applyBorder="1" applyAlignment="1">
      <alignment horizontal="distributed" vertical="center"/>
    </xf>
    <xf numFmtId="49" fontId="7" fillId="2" borderId="11" xfId="0" applyNumberFormat="1" applyFont="1" applyFill="1" applyBorder="1" applyAlignment="1">
      <alignment horizontal="distributed" vertical="center"/>
    </xf>
    <xf numFmtId="49" fontId="7" fillId="2" borderId="9" xfId="0" applyNumberFormat="1" applyFont="1" applyFill="1" applyBorder="1" applyAlignment="1">
      <alignment horizontal="distributed" vertical="center"/>
    </xf>
    <xf numFmtId="49" fontId="7" fillId="2" borderId="8" xfId="0" applyNumberFormat="1" applyFont="1" applyFill="1" applyBorder="1" applyAlignment="1">
      <alignment horizontal="distributed" vertical="center"/>
    </xf>
    <xf numFmtId="49" fontId="7" fillId="2" borderId="0" xfId="0" applyNumberFormat="1" applyFont="1" applyFill="1" applyBorder="1" applyAlignment="1">
      <alignment horizontal="distributed" vertical="center"/>
    </xf>
    <xf numFmtId="49" fontId="7" fillId="2" borderId="1" xfId="0" applyNumberFormat="1" applyFont="1" applyFill="1" applyBorder="1" applyAlignment="1">
      <alignment horizontal="distributed" vertical="center"/>
    </xf>
    <xf numFmtId="49" fontId="7" fillId="2" borderId="2" xfId="0" applyNumberFormat="1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/>
    </xf>
    <xf numFmtId="49" fontId="7" fillId="2" borderId="6" xfId="0" applyNumberFormat="1" applyFont="1" applyFill="1" applyBorder="1" applyAlignment="1">
      <alignment horizontal="distributed" vertical="center"/>
    </xf>
    <xf numFmtId="49" fontId="7" fillId="2" borderId="24" xfId="0" applyNumberFormat="1" applyFont="1" applyFill="1" applyBorder="1" applyAlignment="1">
      <alignment horizontal="distributed" vertical="center"/>
    </xf>
    <xf numFmtId="49" fontId="7" fillId="2" borderId="23" xfId="0" applyNumberFormat="1" applyFont="1" applyFill="1" applyBorder="1" applyAlignment="1">
      <alignment horizontal="distributed" vertical="center"/>
    </xf>
    <xf numFmtId="49" fontId="7" fillId="2" borderId="24" xfId="0" applyNumberFormat="1" applyFont="1" applyFill="1" applyBorder="1" applyAlignment="1">
      <alignment horizontal="center" vertical="distributed" textRotation="255" wrapText="1" justifyLastLine="1"/>
    </xf>
    <xf numFmtId="49" fontId="7" fillId="2" borderId="26" xfId="0" applyNumberFormat="1" applyFont="1" applyFill="1" applyBorder="1" applyAlignment="1">
      <alignment horizontal="center" vertical="distributed" textRotation="255" wrapText="1" justifyLastLine="1"/>
    </xf>
    <xf numFmtId="49" fontId="7" fillId="2" borderId="23" xfId="0" applyNumberFormat="1" applyFont="1" applyFill="1" applyBorder="1" applyAlignment="1">
      <alignment horizontal="center" vertical="distributed" textRotation="255" wrapText="1" justifyLastLine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center" vertical="distributed" textRotation="255" wrapText="1" justifyLastLine="1"/>
    </xf>
    <xf numFmtId="0" fontId="7" fillId="2" borderId="26" xfId="0" applyFont="1" applyFill="1" applyBorder="1" applyAlignment="1">
      <alignment horizontal="center" vertical="distributed" textRotation="255" justifyLastLine="1"/>
    </xf>
    <xf numFmtId="0" fontId="7" fillId="2" borderId="23" xfId="0" applyFont="1" applyFill="1" applyBorder="1" applyAlignment="1">
      <alignment horizontal="center" vertical="distributed" textRotation="255" justifyLastLine="1"/>
    </xf>
    <xf numFmtId="0" fontId="7" fillId="2" borderId="22" xfId="0" applyFont="1" applyFill="1" applyBorder="1" applyAlignment="1">
      <alignment horizontal="center" vertical="distributed" textRotation="255" wrapText="1" justifyLastLine="1"/>
    </xf>
    <xf numFmtId="0" fontId="7" fillId="2" borderId="2" xfId="0" applyFont="1" applyFill="1" applyBorder="1" applyAlignment="1">
      <alignment horizontal="center" vertical="distributed" textRotation="255" justifyLastLine="1"/>
    </xf>
    <xf numFmtId="0" fontId="7" fillId="2" borderId="11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</cellXfs>
  <cellStyles count="5">
    <cellStyle name="スタイル 1" xfId="4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"/>
      <sheetName val="109"/>
      <sheetName val="110"/>
      <sheetName val="111(1)"/>
      <sheetName val="111(2)"/>
      <sheetName val="111(3)"/>
      <sheetName val="111(4)"/>
      <sheetName val="111(5)"/>
      <sheetName val="112"/>
      <sheetName val="113"/>
      <sheetName val="114"/>
      <sheetName val="115"/>
      <sheetName val="116(1)"/>
      <sheetName val="116(2)"/>
      <sheetName val="116(3)"/>
      <sheetName val="116(4)"/>
      <sheetName val="116(5)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pane ySplit="3" topLeftCell="A4" activePane="bottomLeft" state="frozen"/>
      <selection pane="bottomLeft" sqref="A1:B1"/>
    </sheetView>
  </sheetViews>
  <sheetFormatPr defaultColWidth="8.88671875" defaultRowHeight="13.2" x14ac:dyDescent="0.2"/>
  <cols>
    <col min="1" max="1" width="4.44140625" style="1" customWidth="1"/>
    <col min="2" max="2" width="86.33203125" style="1" customWidth="1"/>
    <col min="3" max="16384" width="8.88671875" style="1"/>
  </cols>
  <sheetData>
    <row r="1" spans="1:4" ht="23.4" x14ac:dyDescent="0.2">
      <c r="A1" s="197" t="s">
        <v>237</v>
      </c>
      <c r="B1" s="197"/>
    </row>
    <row r="2" spans="1:4" ht="19.2" x14ac:dyDescent="0.2">
      <c r="A2" s="2" t="s">
        <v>273</v>
      </c>
      <c r="B2" s="3"/>
    </row>
    <row r="3" spans="1:4" x14ac:dyDescent="0.2">
      <c r="A3" s="5"/>
      <c r="B3" s="4" t="s">
        <v>238</v>
      </c>
    </row>
    <row r="4" spans="1:4" s="7" customFormat="1" ht="18" customHeight="1" x14ac:dyDescent="0.2">
      <c r="A4" s="6"/>
      <c r="B4" s="164" t="str">
        <f ca="1">'84'!A1</f>
        <v>84　幼稚園の概況</v>
      </c>
      <c r="D4" s="7" t="s">
        <v>239</v>
      </c>
    </row>
    <row r="5" spans="1:4" s="7" customFormat="1" ht="18" customHeight="1" x14ac:dyDescent="0.2">
      <c r="A5" s="6"/>
      <c r="B5" s="164" t="str">
        <f ca="1">'85'!A1</f>
        <v>85　幼保連携型認定こども園の概況</v>
      </c>
    </row>
    <row r="6" spans="1:4" s="7" customFormat="1" ht="18" customHeight="1" x14ac:dyDescent="0.2">
      <c r="A6" s="6"/>
      <c r="B6" s="164" t="str">
        <f ca="1">'86(1)'!A1</f>
        <v>86(1)　小学校の概況　－　設置者（市立・私立）別</v>
      </c>
    </row>
    <row r="7" spans="1:4" s="7" customFormat="1" ht="18" customHeight="1" x14ac:dyDescent="0.2">
      <c r="A7" s="6"/>
      <c r="B7" s="164" t="str">
        <f ca="1">'86(2)'!A1</f>
        <v>86(2)　小学校の概況　－　市立小学校別</v>
      </c>
    </row>
    <row r="8" spans="1:4" s="7" customFormat="1" ht="18" customHeight="1" x14ac:dyDescent="0.2">
      <c r="A8" s="6"/>
      <c r="B8" s="164" t="str">
        <f ca="1">'87(1)'!A1</f>
        <v>87(1)　中学校の概況　－　設置者（市立・私立）別</v>
      </c>
    </row>
    <row r="9" spans="1:4" s="7" customFormat="1" ht="18" customHeight="1" x14ac:dyDescent="0.2">
      <c r="A9" s="6"/>
      <c r="B9" s="164" t="str">
        <f ca="1">'87(2)'!A1</f>
        <v>87(2)　中学校の概況　－　市立中学校別</v>
      </c>
    </row>
    <row r="10" spans="1:4" s="7" customFormat="1" ht="18" customHeight="1" x14ac:dyDescent="0.2">
      <c r="A10" s="6"/>
      <c r="B10" s="164" t="str">
        <f ca="1">'88(1)'!A1</f>
        <v>88(1)　義務教育学校の概況　－　設置者（市立・私立）別</v>
      </c>
    </row>
    <row r="11" spans="1:4" s="7" customFormat="1" ht="18" customHeight="1" x14ac:dyDescent="0.2">
      <c r="A11" s="6"/>
      <c r="B11" s="164" t="str">
        <f ca="1">'88(2)'!A1</f>
        <v>88(2)　義務教育学校の概況　－　市立義務教育学校別</v>
      </c>
    </row>
    <row r="12" spans="1:4" s="7" customFormat="1" ht="18" customHeight="1" x14ac:dyDescent="0.2">
      <c r="A12" s="6"/>
      <c r="B12" s="164" t="str">
        <f ca="1">'89'!A1</f>
        <v>89　高等学校の概況（全日制）</v>
      </c>
    </row>
    <row r="13" spans="1:4" s="7" customFormat="1" ht="18" customHeight="1" x14ac:dyDescent="0.2">
      <c r="A13" s="6"/>
      <c r="B13" s="164" t="str">
        <f ca="1">'90'!A1</f>
        <v>90　高等学校の概況（定時制）</v>
      </c>
    </row>
    <row r="14" spans="1:4" s="7" customFormat="1" ht="18" customHeight="1" x14ac:dyDescent="0.2">
      <c r="A14" s="6"/>
      <c r="B14" s="164" t="str">
        <f ca="1">'91'!A1</f>
        <v>91　短期大学の概況</v>
      </c>
    </row>
    <row r="15" spans="1:4" s="7" customFormat="1" ht="18" customHeight="1" x14ac:dyDescent="0.2">
      <c r="A15" s="6"/>
      <c r="B15" s="164" t="str">
        <f ca="1">'92'!A1</f>
        <v>92　大学の概況</v>
      </c>
    </row>
    <row r="16" spans="1:4" s="7" customFormat="1" ht="18" customHeight="1" x14ac:dyDescent="0.2">
      <c r="A16" s="6"/>
      <c r="B16" s="164" t="str">
        <f ca="1">'93'!A1</f>
        <v>93　各種学校の概況</v>
      </c>
    </row>
    <row r="17" spans="1:2" s="7" customFormat="1" ht="18" customHeight="1" x14ac:dyDescent="0.2">
      <c r="A17" s="6"/>
      <c r="B17" s="164" t="str">
        <f ca="1">'94'!A1</f>
        <v>94　専修学校の概況</v>
      </c>
    </row>
    <row r="18" spans="1:2" s="7" customFormat="1" ht="18" customHeight="1" x14ac:dyDescent="0.2">
      <c r="A18" s="6"/>
      <c r="B18" s="164" t="str">
        <f ca="1">'95'!A1</f>
        <v>95　中学校卒業者の卒業後の状況</v>
      </c>
    </row>
    <row r="19" spans="1:2" s="7" customFormat="1" ht="18" customHeight="1" x14ac:dyDescent="0.2">
      <c r="A19" s="6"/>
      <c r="B19" s="164" t="str">
        <f ca="1">'96'!A1</f>
        <v>96　高等学校卒業者の卒業後の状況</v>
      </c>
    </row>
  </sheetData>
  <mergeCells count="1">
    <mergeCell ref="A1:B1"/>
  </mergeCells>
  <phoneticPr fontId="2"/>
  <hyperlinks>
    <hyperlink ref="B4" location="'84'!A1" display="'84'!A1"/>
    <hyperlink ref="B5" location="'85'!A1" display="'85'!A1"/>
    <hyperlink ref="B6" location="'86(1)'!A1" display="'86(1)'!A1"/>
    <hyperlink ref="B7" location="'86(2)'!A1" display="'86(2)'!A1"/>
    <hyperlink ref="B8" location="'87(1)'!A1" display="'87(1)'!A1"/>
    <hyperlink ref="B9" location="'87(2)'!A1" display="'87(2)'!A1"/>
    <hyperlink ref="B10" location="'88(1)'!A1" display="'88(1)'!A1"/>
    <hyperlink ref="B11" location="'88(2)'!A1" display="'88(2)'!A1"/>
    <hyperlink ref="B12" location="'89'!A1" display="'89'!A1"/>
    <hyperlink ref="B13" location="'90'!A1" display="'90'!A1"/>
    <hyperlink ref="B14" location="'91'!A1" display="'91'!A1"/>
    <hyperlink ref="B15" location="'92'!A1" display="'92'!A1"/>
    <hyperlink ref="B16" location="'93'!A1" display="'93'!A1"/>
    <hyperlink ref="B17" location="'94'!A1" display="'94'!A1"/>
    <hyperlink ref="B18" location="'95'!A1" display="'95'!A1"/>
    <hyperlink ref="B19" location="'96'!A1" display="'96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zoomScaleSheetLayoutView="100" workbookViewId="0"/>
  </sheetViews>
  <sheetFormatPr defaultColWidth="1.6640625" defaultRowHeight="12" x14ac:dyDescent="0.2"/>
  <cols>
    <col min="1" max="1" width="3" style="13" customWidth="1"/>
    <col min="2" max="2" width="3" style="14" customWidth="1"/>
    <col min="3" max="3" width="8" style="14" customWidth="1"/>
    <col min="4" max="4" width="4.44140625" style="14" customWidth="1"/>
    <col min="5" max="19" width="5.44140625" style="14" customWidth="1"/>
    <col min="20" max="21" width="6.77734375" style="14" customWidth="1"/>
    <col min="22" max="27" width="5.77734375" style="14" customWidth="1"/>
    <col min="28" max="16384" width="1.6640625" style="14"/>
  </cols>
  <sheetData>
    <row r="1" spans="1:27" s="49" customFormat="1" ht="19.2" x14ac:dyDescent="0.2">
      <c r="A1" s="49" t="str">
        <f ca="1">MID(CELL("FILENAME",A1),FIND("]",CELL("FILENAME",A1))+1,99)&amp;"　"&amp;"高等学校の概況（全日制）"</f>
        <v>89　高等学校の概況（全日制）</v>
      </c>
    </row>
    <row r="2" spans="1:27" x14ac:dyDescent="0.2">
      <c r="A2" s="16"/>
    </row>
    <row r="3" spans="1:27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 spans="1:27" hidden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s="15" customFormat="1" ht="1.2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</row>
    <row r="6" spans="1:27" s="15" customFormat="1" ht="1.2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</row>
    <row r="7" spans="1:27" s="16" customFormat="1" x14ac:dyDescent="0.2">
      <c r="B7" s="39"/>
      <c r="C7" s="39"/>
      <c r="D7" s="39"/>
      <c r="E7" s="39"/>
      <c r="F7" s="39"/>
      <c r="G7" s="39"/>
      <c r="S7" s="63" t="s">
        <v>261</v>
      </c>
    </row>
    <row r="8" spans="1:27" ht="24" customHeight="1" x14ac:dyDescent="0.2">
      <c r="A8" s="205" t="s">
        <v>124</v>
      </c>
      <c r="B8" s="199"/>
      <c r="C8" s="199"/>
      <c r="D8" s="199"/>
      <c r="E8" s="199" t="s">
        <v>132</v>
      </c>
      <c r="F8" s="200"/>
      <c r="G8" s="200"/>
      <c r="H8" s="199" t="s">
        <v>139</v>
      </c>
      <c r="I8" s="200"/>
      <c r="J8" s="200"/>
      <c r="K8" s="199" t="s">
        <v>140</v>
      </c>
      <c r="L8" s="200"/>
      <c r="M8" s="200"/>
      <c r="N8" s="200" t="s">
        <v>141</v>
      </c>
      <c r="O8" s="200"/>
      <c r="P8" s="200"/>
      <c r="Q8" s="199" t="s">
        <v>142</v>
      </c>
      <c r="R8" s="200"/>
      <c r="S8" s="201"/>
      <c r="T8" s="16"/>
      <c r="U8" s="16"/>
      <c r="V8" s="16"/>
      <c r="W8" s="16"/>
      <c r="X8" s="16"/>
      <c r="Y8" s="16"/>
      <c r="Z8" s="16"/>
      <c r="AA8" s="16"/>
    </row>
    <row r="9" spans="1:27" ht="24" customHeight="1" x14ac:dyDescent="0.2">
      <c r="A9" s="206"/>
      <c r="B9" s="207"/>
      <c r="C9" s="207"/>
      <c r="D9" s="207"/>
      <c r="E9" s="168" t="s">
        <v>2</v>
      </c>
      <c r="F9" s="168" t="s">
        <v>97</v>
      </c>
      <c r="G9" s="168" t="s">
        <v>0</v>
      </c>
      <c r="H9" s="168" t="s">
        <v>2</v>
      </c>
      <c r="I9" s="168" t="s">
        <v>97</v>
      </c>
      <c r="J9" s="168" t="s">
        <v>0</v>
      </c>
      <c r="K9" s="168" t="s">
        <v>2</v>
      </c>
      <c r="L9" s="168" t="s">
        <v>97</v>
      </c>
      <c r="M9" s="168" t="s">
        <v>0</v>
      </c>
      <c r="N9" s="168" t="s">
        <v>2</v>
      </c>
      <c r="O9" s="168" t="s">
        <v>97</v>
      </c>
      <c r="P9" s="168" t="s">
        <v>0</v>
      </c>
      <c r="Q9" s="168" t="s">
        <v>2</v>
      </c>
      <c r="R9" s="168" t="s">
        <v>97</v>
      </c>
      <c r="S9" s="18" t="s">
        <v>0</v>
      </c>
    </row>
    <row r="10" spans="1:27" ht="24" customHeight="1" x14ac:dyDescent="0.2">
      <c r="A10" s="290" t="s">
        <v>65</v>
      </c>
      <c r="B10" s="291"/>
      <c r="C10" s="291"/>
      <c r="D10" s="291"/>
      <c r="E10" s="157">
        <v>9</v>
      </c>
      <c r="F10" s="157">
        <v>5</v>
      </c>
      <c r="G10" s="157">
        <v>4</v>
      </c>
      <c r="H10" s="157">
        <v>9</v>
      </c>
      <c r="I10" s="157">
        <v>5</v>
      </c>
      <c r="J10" s="157">
        <v>4</v>
      </c>
      <c r="K10" s="157">
        <v>9</v>
      </c>
      <c r="L10" s="157">
        <v>5</v>
      </c>
      <c r="M10" s="157">
        <v>4</v>
      </c>
      <c r="N10" s="157">
        <v>9</v>
      </c>
      <c r="O10" s="157">
        <v>5</v>
      </c>
      <c r="P10" s="157">
        <v>4</v>
      </c>
      <c r="Q10" s="157">
        <v>9</v>
      </c>
      <c r="R10" s="157">
        <v>5</v>
      </c>
      <c r="S10" s="157">
        <v>4</v>
      </c>
    </row>
    <row r="11" spans="1:27" ht="24" customHeight="1" x14ac:dyDescent="0.2">
      <c r="A11" s="292" t="s">
        <v>10</v>
      </c>
      <c r="B11" s="293" t="s">
        <v>85</v>
      </c>
      <c r="C11" s="293"/>
      <c r="D11" s="158" t="s">
        <v>2</v>
      </c>
      <c r="E11" s="157">
        <v>583</v>
      </c>
      <c r="F11" s="157">
        <v>294</v>
      </c>
      <c r="G11" s="157">
        <v>289</v>
      </c>
      <c r="H11" s="157">
        <v>578</v>
      </c>
      <c r="I11" s="157">
        <v>290</v>
      </c>
      <c r="J11" s="157">
        <v>288</v>
      </c>
      <c r="K11" s="157">
        <v>597</v>
      </c>
      <c r="L11" s="157">
        <v>289</v>
      </c>
      <c r="M11" s="157">
        <v>308</v>
      </c>
      <c r="N11" s="157">
        <v>619</v>
      </c>
      <c r="O11" s="157">
        <v>289</v>
      </c>
      <c r="P11" s="157">
        <v>330</v>
      </c>
      <c r="Q11" s="159">
        <v>622</v>
      </c>
      <c r="R11" s="159">
        <v>286</v>
      </c>
      <c r="S11" s="159">
        <v>336</v>
      </c>
    </row>
    <row r="12" spans="1:27" ht="24" customHeight="1" x14ac:dyDescent="0.2">
      <c r="A12" s="292"/>
      <c r="B12" s="293"/>
      <c r="C12" s="293"/>
      <c r="D12" s="179" t="s">
        <v>7</v>
      </c>
      <c r="E12" s="157">
        <v>374</v>
      </c>
      <c r="F12" s="157">
        <v>171</v>
      </c>
      <c r="G12" s="157">
        <v>203</v>
      </c>
      <c r="H12" s="157">
        <v>378</v>
      </c>
      <c r="I12" s="157">
        <v>173</v>
      </c>
      <c r="J12" s="157">
        <v>205</v>
      </c>
      <c r="K12" s="157">
        <v>392</v>
      </c>
      <c r="L12" s="157">
        <v>172</v>
      </c>
      <c r="M12" s="157">
        <v>220</v>
      </c>
      <c r="N12" s="157">
        <v>413</v>
      </c>
      <c r="O12" s="157">
        <v>179</v>
      </c>
      <c r="P12" s="157">
        <v>234</v>
      </c>
      <c r="Q12" s="159">
        <v>418</v>
      </c>
      <c r="R12" s="159">
        <v>179</v>
      </c>
      <c r="S12" s="159">
        <v>239</v>
      </c>
    </row>
    <row r="13" spans="1:27" ht="24" customHeight="1" x14ac:dyDescent="0.2">
      <c r="A13" s="292"/>
      <c r="B13" s="293"/>
      <c r="C13" s="293"/>
      <c r="D13" s="179" t="s">
        <v>6</v>
      </c>
      <c r="E13" s="157">
        <v>209</v>
      </c>
      <c r="F13" s="157">
        <v>123</v>
      </c>
      <c r="G13" s="157">
        <v>86</v>
      </c>
      <c r="H13" s="157">
        <v>200</v>
      </c>
      <c r="I13" s="157">
        <v>117</v>
      </c>
      <c r="J13" s="157">
        <v>83</v>
      </c>
      <c r="K13" s="157">
        <v>205</v>
      </c>
      <c r="L13" s="157">
        <v>117</v>
      </c>
      <c r="M13" s="157">
        <v>88</v>
      </c>
      <c r="N13" s="157">
        <v>206</v>
      </c>
      <c r="O13" s="157">
        <v>110</v>
      </c>
      <c r="P13" s="157">
        <v>96</v>
      </c>
      <c r="Q13" s="159">
        <v>204</v>
      </c>
      <c r="R13" s="159">
        <v>107</v>
      </c>
      <c r="S13" s="159">
        <v>97</v>
      </c>
    </row>
    <row r="14" spans="1:27" ht="24" customHeight="1" x14ac:dyDescent="0.2">
      <c r="A14" s="292"/>
      <c r="B14" s="293" t="s">
        <v>84</v>
      </c>
      <c r="C14" s="293"/>
      <c r="D14" s="158" t="s">
        <v>2</v>
      </c>
      <c r="E14" s="157">
        <v>248</v>
      </c>
      <c r="F14" s="157">
        <v>97</v>
      </c>
      <c r="G14" s="157">
        <v>151</v>
      </c>
      <c r="H14" s="157">
        <v>232</v>
      </c>
      <c r="I14" s="157">
        <v>82</v>
      </c>
      <c r="J14" s="157">
        <v>150</v>
      </c>
      <c r="K14" s="157">
        <v>210</v>
      </c>
      <c r="L14" s="157">
        <v>72</v>
      </c>
      <c r="M14" s="157">
        <v>138</v>
      </c>
      <c r="N14" s="157">
        <v>216</v>
      </c>
      <c r="O14" s="157">
        <v>83</v>
      </c>
      <c r="P14" s="157">
        <v>133</v>
      </c>
      <c r="Q14" s="159">
        <v>218</v>
      </c>
      <c r="R14" s="159">
        <v>82</v>
      </c>
      <c r="S14" s="159">
        <v>136</v>
      </c>
    </row>
    <row r="15" spans="1:27" ht="24" customHeight="1" x14ac:dyDescent="0.2">
      <c r="A15" s="292"/>
      <c r="B15" s="293"/>
      <c r="C15" s="293"/>
      <c r="D15" s="179" t="s">
        <v>7</v>
      </c>
      <c r="E15" s="157">
        <v>101</v>
      </c>
      <c r="F15" s="157">
        <v>52</v>
      </c>
      <c r="G15" s="157">
        <v>49</v>
      </c>
      <c r="H15" s="157">
        <v>98</v>
      </c>
      <c r="I15" s="157">
        <v>44</v>
      </c>
      <c r="J15" s="157">
        <v>54</v>
      </c>
      <c r="K15" s="157">
        <v>83</v>
      </c>
      <c r="L15" s="157">
        <v>40</v>
      </c>
      <c r="M15" s="157">
        <v>43</v>
      </c>
      <c r="N15" s="157">
        <v>81</v>
      </c>
      <c r="O15" s="157">
        <v>39</v>
      </c>
      <c r="P15" s="157">
        <v>42</v>
      </c>
      <c r="Q15" s="159">
        <v>85</v>
      </c>
      <c r="R15" s="159">
        <v>39</v>
      </c>
      <c r="S15" s="159">
        <v>46</v>
      </c>
    </row>
    <row r="16" spans="1:27" ht="24" customHeight="1" x14ac:dyDescent="0.2">
      <c r="A16" s="292"/>
      <c r="B16" s="293"/>
      <c r="C16" s="293"/>
      <c r="D16" s="179" t="s">
        <v>6</v>
      </c>
      <c r="E16" s="157">
        <v>147</v>
      </c>
      <c r="F16" s="157">
        <v>45</v>
      </c>
      <c r="G16" s="157">
        <v>102</v>
      </c>
      <c r="H16" s="157">
        <v>134</v>
      </c>
      <c r="I16" s="157">
        <v>38</v>
      </c>
      <c r="J16" s="157">
        <v>96</v>
      </c>
      <c r="K16" s="157">
        <v>127</v>
      </c>
      <c r="L16" s="157">
        <v>32</v>
      </c>
      <c r="M16" s="157">
        <v>95</v>
      </c>
      <c r="N16" s="157">
        <v>135</v>
      </c>
      <c r="O16" s="157">
        <v>44</v>
      </c>
      <c r="P16" s="157">
        <v>91</v>
      </c>
      <c r="Q16" s="159">
        <v>133</v>
      </c>
      <c r="R16" s="159">
        <v>43</v>
      </c>
      <c r="S16" s="159">
        <v>90</v>
      </c>
    </row>
    <row r="17" spans="1:19" ht="24" customHeight="1" x14ac:dyDescent="0.2">
      <c r="A17" s="248" t="s">
        <v>100</v>
      </c>
      <c r="B17" s="249"/>
      <c r="C17" s="249"/>
      <c r="D17" s="158" t="s">
        <v>2</v>
      </c>
      <c r="E17" s="157">
        <v>90</v>
      </c>
      <c r="F17" s="157">
        <v>28</v>
      </c>
      <c r="G17" s="157">
        <v>62</v>
      </c>
      <c r="H17" s="157">
        <v>90</v>
      </c>
      <c r="I17" s="157">
        <v>30</v>
      </c>
      <c r="J17" s="157">
        <v>60</v>
      </c>
      <c r="K17" s="157">
        <v>89</v>
      </c>
      <c r="L17" s="157">
        <v>29</v>
      </c>
      <c r="M17" s="157">
        <v>60</v>
      </c>
      <c r="N17" s="157">
        <v>89</v>
      </c>
      <c r="O17" s="157">
        <v>30</v>
      </c>
      <c r="P17" s="157">
        <v>59</v>
      </c>
      <c r="Q17" s="159">
        <v>88</v>
      </c>
      <c r="R17" s="159">
        <v>30</v>
      </c>
      <c r="S17" s="159">
        <v>58</v>
      </c>
    </row>
    <row r="18" spans="1:19" ht="24" customHeight="1" x14ac:dyDescent="0.2">
      <c r="A18" s="248"/>
      <c r="B18" s="249"/>
      <c r="C18" s="249"/>
      <c r="D18" s="179" t="s">
        <v>7</v>
      </c>
      <c r="E18" s="157">
        <v>45</v>
      </c>
      <c r="F18" s="157">
        <v>13</v>
      </c>
      <c r="G18" s="157">
        <v>32</v>
      </c>
      <c r="H18" s="157">
        <v>46</v>
      </c>
      <c r="I18" s="157">
        <v>14</v>
      </c>
      <c r="J18" s="157">
        <v>32</v>
      </c>
      <c r="K18" s="157">
        <v>49</v>
      </c>
      <c r="L18" s="157">
        <v>15</v>
      </c>
      <c r="M18" s="157">
        <v>34</v>
      </c>
      <c r="N18" s="157">
        <v>49</v>
      </c>
      <c r="O18" s="157">
        <v>17</v>
      </c>
      <c r="P18" s="157">
        <v>32</v>
      </c>
      <c r="Q18" s="159">
        <v>50</v>
      </c>
      <c r="R18" s="159">
        <v>17</v>
      </c>
      <c r="S18" s="159">
        <v>33</v>
      </c>
    </row>
    <row r="19" spans="1:19" ht="24" customHeight="1" x14ac:dyDescent="0.2">
      <c r="A19" s="248"/>
      <c r="B19" s="249"/>
      <c r="C19" s="249"/>
      <c r="D19" s="179" t="s">
        <v>6</v>
      </c>
      <c r="E19" s="157">
        <v>45</v>
      </c>
      <c r="F19" s="157">
        <v>15</v>
      </c>
      <c r="G19" s="157">
        <v>30</v>
      </c>
      <c r="H19" s="157">
        <v>44</v>
      </c>
      <c r="I19" s="157">
        <v>16</v>
      </c>
      <c r="J19" s="157">
        <v>28</v>
      </c>
      <c r="K19" s="157">
        <v>40</v>
      </c>
      <c r="L19" s="157">
        <v>14</v>
      </c>
      <c r="M19" s="157">
        <v>26</v>
      </c>
      <c r="N19" s="157">
        <v>40</v>
      </c>
      <c r="O19" s="157">
        <v>13</v>
      </c>
      <c r="P19" s="157">
        <v>27</v>
      </c>
      <c r="Q19" s="159">
        <v>38</v>
      </c>
      <c r="R19" s="159">
        <v>13</v>
      </c>
      <c r="S19" s="159">
        <v>25</v>
      </c>
    </row>
    <row r="20" spans="1:19" ht="24" customHeight="1" x14ac:dyDescent="0.2">
      <c r="A20" s="292" t="s">
        <v>83</v>
      </c>
      <c r="B20" s="293" t="s">
        <v>5</v>
      </c>
      <c r="C20" s="293"/>
      <c r="D20" s="179" t="s">
        <v>2</v>
      </c>
      <c r="E20" s="157">
        <v>10145</v>
      </c>
      <c r="F20" s="157">
        <v>4969</v>
      </c>
      <c r="G20" s="157">
        <v>5176</v>
      </c>
      <c r="H20" s="157">
        <v>10129</v>
      </c>
      <c r="I20" s="157">
        <v>4899</v>
      </c>
      <c r="J20" s="157">
        <v>5230</v>
      </c>
      <c r="K20" s="157">
        <v>10109</v>
      </c>
      <c r="L20" s="157">
        <v>4743</v>
      </c>
      <c r="M20" s="157">
        <v>5366</v>
      </c>
      <c r="N20" s="157">
        <v>10238</v>
      </c>
      <c r="O20" s="157">
        <v>4680</v>
      </c>
      <c r="P20" s="157">
        <v>5558</v>
      </c>
      <c r="Q20" s="159">
        <v>10148</v>
      </c>
      <c r="R20" s="159">
        <v>4662</v>
      </c>
      <c r="S20" s="159">
        <v>5486</v>
      </c>
    </row>
    <row r="21" spans="1:19" ht="24" customHeight="1" x14ac:dyDescent="0.2">
      <c r="A21" s="292"/>
      <c r="B21" s="293"/>
      <c r="C21" s="293"/>
      <c r="D21" s="179" t="s">
        <v>7</v>
      </c>
      <c r="E21" s="157">
        <v>4963</v>
      </c>
      <c r="F21" s="157">
        <v>2293</v>
      </c>
      <c r="G21" s="157">
        <v>2670</v>
      </c>
      <c r="H21" s="157">
        <v>4899</v>
      </c>
      <c r="I21" s="157">
        <v>2221</v>
      </c>
      <c r="J21" s="157">
        <v>2678</v>
      </c>
      <c r="K21" s="157">
        <v>4869</v>
      </c>
      <c r="L21" s="157">
        <v>2098</v>
      </c>
      <c r="M21" s="157">
        <v>2771</v>
      </c>
      <c r="N21" s="157">
        <v>5006</v>
      </c>
      <c r="O21" s="157">
        <v>2052</v>
      </c>
      <c r="P21" s="157">
        <v>2954</v>
      </c>
      <c r="Q21" s="159">
        <v>5019</v>
      </c>
      <c r="R21" s="159">
        <v>2039</v>
      </c>
      <c r="S21" s="159">
        <v>2980</v>
      </c>
    </row>
    <row r="22" spans="1:19" ht="24" customHeight="1" x14ac:dyDescent="0.2">
      <c r="A22" s="292"/>
      <c r="B22" s="293"/>
      <c r="C22" s="293"/>
      <c r="D22" s="179" t="s">
        <v>6</v>
      </c>
      <c r="E22" s="157">
        <v>5182</v>
      </c>
      <c r="F22" s="157">
        <v>2676</v>
      </c>
      <c r="G22" s="157">
        <v>2506</v>
      </c>
      <c r="H22" s="157">
        <v>5230</v>
      </c>
      <c r="I22" s="157">
        <v>2678</v>
      </c>
      <c r="J22" s="157">
        <v>2552</v>
      </c>
      <c r="K22" s="157">
        <v>5240</v>
      </c>
      <c r="L22" s="157">
        <v>2645</v>
      </c>
      <c r="M22" s="157">
        <v>2595</v>
      </c>
      <c r="N22" s="157">
        <v>5232</v>
      </c>
      <c r="O22" s="157">
        <v>2628</v>
      </c>
      <c r="P22" s="157">
        <v>2604</v>
      </c>
      <c r="Q22" s="159">
        <v>5129</v>
      </c>
      <c r="R22" s="159">
        <v>2623</v>
      </c>
      <c r="S22" s="159">
        <v>2506</v>
      </c>
    </row>
    <row r="23" spans="1:19" ht="24" customHeight="1" x14ac:dyDescent="0.2">
      <c r="A23" s="292"/>
      <c r="B23" s="295" t="s">
        <v>128</v>
      </c>
      <c r="C23" s="293" t="s">
        <v>127</v>
      </c>
      <c r="D23" s="179" t="s">
        <v>7</v>
      </c>
      <c r="E23" s="157">
        <v>4090</v>
      </c>
      <c r="F23" s="157">
        <v>1465</v>
      </c>
      <c r="G23" s="157">
        <v>2625</v>
      </c>
      <c r="H23" s="157">
        <v>3951</v>
      </c>
      <c r="I23" s="157">
        <v>1318</v>
      </c>
      <c r="J23" s="157">
        <v>2633</v>
      </c>
      <c r="K23" s="157">
        <v>3948</v>
      </c>
      <c r="L23" s="157">
        <v>1221</v>
      </c>
      <c r="M23" s="157">
        <v>2727</v>
      </c>
      <c r="N23" s="157">
        <v>4096</v>
      </c>
      <c r="O23" s="157">
        <v>1181</v>
      </c>
      <c r="P23" s="157">
        <v>2915</v>
      </c>
      <c r="Q23" s="159">
        <v>4113</v>
      </c>
      <c r="R23" s="159">
        <v>1180</v>
      </c>
      <c r="S23" s="159">
        <v>2933</v>
      </c>
    </row>
    <row r="24" spans="1:19" ht="24" customHeight="1" x14ac:dyDescent="0.2">
      <c r="A24" s="292"/>
      <c r="B24" s="295"/>
      <c r="C24" s="293"/>
      <c r="D24" s="158" t="s">
        <v>6</v>
      </c>
      <c r="E24" s="157">
        <v>4308</v>
      </c>
      <c r="F24" s="157">
        <v>1835</v>
      </c>
      <c r="G24" s="157">
        <v>2473</v>
      </c>
      <c r="H24" s="157">
        <v>4283</v>
      </c>
      <c r="I24" s="157">
        <v>1762</v>
      </c>
      <c r="J24" s="157">
        <v>2521</v>
      </c>
      <c r="K24" s="157">
        <v>4308</v>
      </c>
      <c r="L24" s="157">
        <v>1744</v>
      </c>
      <c r="M24" s="157">
        <v>2564</v>
      </c>
      <c r="N24" s="157">
        <v>4303</v>
      </c>
      <c r="O24" s="157">
        <v>1728</v>
      </c>
      <c r="P24" s="157">
        <v>2575</v>
      </c>
      <c r="Q24" s="159">
        <v>4196</v>
      </c>
      <c r="R24" s="159">
        <v>1714</v>
      </c>
      <c r="S24" s="159">
        <v>2482</v>
      </c>
    </row>
    <row r="25" spans="1:19" ht="24" customHeight="1" x14ac:dyDescent="0.2">
      <c r="A25" s="292"/>
      <c r="B25" s="295"/>
      <c r="C25" s="293" t="s">
        <v>99</v>
      </c>
      <c r="D25" s="179" t="s">
        <v>4</v>
      </c>
      <c r="E25" s="157">
        <v>376</v>
      </c>
      <c r="F25" s="160">
        <v>376</v>
      </c>
      <c r="G25" s="161" t="s">
        <v>86</v>
      </c>
      <c r="H25" s="157">
        <v>346</v>
      </c>
      <c r="I25" s="160">
        <v>346</v>
      </c>
      <c r="J25" s="161" t="s">
        <v>86</v>
      </c>
      <c r="K25" s="157">
        <v>316</v>
      </c>
      <c r="L25" s="160">
        <v>316</v>
      </c>
      <c r="M25" s="161" t="s">
        <v>86</v>
      </c>
      <c r="N25" s="157">
        <v>313</v>
      </c>
      <c r="O25" s="160">
        <v>313</v>
      </c>
      <c r="P25" s="161" t="s">
        <v>125</v>
      </c>
      <c r="Q25" s="159">
        <v>315</v>
      </c>
      <c r="R25" s="160">
        <v>315</v>
      </c>
      <c r="S25" s="161" t="s">
        <v>125</v>
      </c>
    </row>
    <row r="26" spans="1:19" ht="24" customHeight="1" x14ac:dyDescent="0.2">
      <c r="A26" s="292"/>
      <c r="B26" s="295"/>
      <c r="C26" s="293"/>
      <c r="D26" s="179" t="s">
        <v>3</v>
      </c>
      <c r="E26" s="157">
        <v>413</v>
      </c>
      <c r="F26" s="160">
        <v>413</v>
      </c>
      <c r="G26" s="161" t="s">
        <v>86</v>
      </c>
      <c r="H26" s="157">
        <v>402</v>
      </c>
      <c r="I26" s="160">
        <v>402</v>
      </c>
      <c r="J26" s="161" t="s">
        <v>86</v>
      </c>
      <c r="K26" s="157">
        <v>393</v>
      </c>
      <c r="L26" s="160">
        <v>393</v>
      </c>
      <c r="M26" s="161" t="s">
        <v>86</v>
      </c>
      <c r="N26" s="157">
        <v>389</v>
      </c>
      <c r="O26" s="160">
        <v>389</v>
      </c>
      <c r="P26" s="161" t="s">
        <v>125</v>
      </c>
      <c r="Q26" s="159">
        <v>389</v>
      </c>
      <c r="R26" s="160">
        <v>389</v>
      </c>
      <c r="S26" s="161" t="s">
        <v>125</v>
      </c>
    </row>
    <row r="27" spans="1:19" ht="24" customHeight="1" x14ac:dyDescent="0.2">
      <c r="A27" s="292"/>
      <c r="B27" s="295"/>
      <c r="C27" s="249" t="s">
        <v>265</v>
      </c>
      <c r="D27" s="179" t="s">
        <v>7</v>
      </c>
      <c r="E27" s="157">
        <v>497</v>
      </c>
      <c r="F27" s="157">
        <v>452</v>
      </c>
      <c r="G27" s="157">
        <v>45</v>
      </c>
      <c r="H27" s="157">
        <v>602</v>
      </c>
      <c r="I27" s="157">
        <v>557</v>
      </c>
      <c r="J27" s="157">
        <v>45</v>
      </c>
      <c r="K27" s="157">
        <v>605</v>
      </c>
      <c r="L27" s="157">
        <v>561</v>
      </c>
      <c r="M27" s="157">
        <v>44</v>
      </c>
      <c r="N27" s="157">
        <v>597</v>
      </c>
      <c r="O27" s="157">
        <v>558</v>
      </c>
      <c r="P27" s="157">
        <v>39</v>
      </c>
      <c r="Q27" s="159">
        <v>591</v>
      </c>
      <c r="R27" s="160">
        <v>544</v>
      </c>
      <c r="S27" s="159">
        <v>47</v>
      </c>
    </row>
    <row r="28" spans="1:19" ht="24" customHeight="1" x14ac:dyDescent="0.2">
      <c r="A28" s="292"/>
      <c r="B28" s="295"/>
      <c r="C28" s="293"/>
      <c r="D28" s="179" t="s">
        <v>6</v>
      </c>
      <c r="E28" s="157">
        <v>461</v>
      </c>
      <c r="F28" s="157">
        <v>428</v>
      </c>
      <c r="G28" s="157">
        <v>33</v>
      </c>
      <c r="H28" s="157">
        <v>545</v>
      </c>
      <c r="I28" s="157">
        <v>514</v>
      </c>
      <c r="J28" s="157">
        <v>31</v>
      </c>
      <c r="K28" s="157">
        <v>539</v>
      </c>
      <c r="L28" s="157">
        <v>508</v>
      </c>
      <c r="M28" s="157">
        <v>31</v>
      </c>
      <c r="N28" s="157">
        <v>540</v>
      </c>
      <c r="O28" s="157">
        <v>511</v>
      </c>
      <c r="P28" s="157">
        <v>29</v>
      </c>
      <c r="Q28" s="159">
        <v>544</v>
      </c>
      <c r="R28" s="160">
        <v>520</v>
      </c>
      <c r="S28" s="159">
        <v>24</v>
      </c>
    </row>
    <row r="29" spans="1:19" ht="24" customHeight="1" x14ac:dyDescent="0.2">
      <c r="A29" s="292"/>
      <c r="B29" s="295" t="s">
        <v>96</v>
      </c>
      <c r="C29" s="293" t="s">
        <v>98</v>
      </c>
      <c r="D29" s="179" t="s">
        <v>7</v>
      </c>
      <c r="E29" s="157">
        <v>1647</v>
      </c>
      <c r="F29" s="157">
        <v>737</v>
      </c>
      <c r="G29" s="157">
        <v>910</v>
      </c>
      <c r="H29" s="157">
        <v>1650</v>
      </c>
      <c r="I29" s="157">
        <v>748</v>
      </c>
      <c r="J29" s="157">
        <v>902</v>
      </c>
      <c r="K29" s="157">
        <v>1695</v>
      </c>
      <c r="L29" s="157">
        <v>647</v>
      </c>
      <c r="M29" s="157">
        <v>1048</v>
      </c>
      <c r="N29" s="157">
        <v>1791</v>
      </c>
      <c r="O29" s="157">
        <v>690</v>
      </c>
      <c r="P29" s="157">
        <v>1101</v>
      </c>
      <c r="Q29" s="159">
        <v>1696</v>
      </c>
      <c r="R29" s="159">
        <v>747</v>
      </c>
      <c r="S29" s="159">
        <v>949</v>
      </c>
    </row>
    <row r="30" spans="1:19" ht="24" customHeight="1" x14ac:dyDescent="0.2">
      <c r="A30" s="292"/>
      <c r="B30" s="295"/>
      <c r="C30" s="293"/>
      <c r="D30" s="179" t="s">
        <v>6</v>
      </c>
      <c r="E30" s="157">
        <v>1808</v>
      </c>
      <c r="F30" s="157">
        <v>907</v>
      </c>
      <c r="G30" s="157">
        <v>901</v>
      </c>
      <c r="H30" s="157">
        <v>1757</v>
      </c>
      <c r="I30" s="157">
        <v>899</v>
      </c>
      <c r="J30" s="157">
        <v>858</v>
      </c>
      <c r="K30" s="157">
        <v>1779</v>
      </c>
      <c r="L30" s="157">
        <v>873</v>
      </c>
      <c r="M30" s="157">
        <v>906</v>
      </c>
      <c r="N30" s="157">
        <v>1839</v>
      </c>
      <c r="O30" s="157">
        <v>915</v>
      </c>
      <c r="P30" s="157">
        <v>924</v>
      </c>
      <c r="Q30" s="159">
        <v>1692</v>
      </c>
      <c r="R30" s="159">
        <v>894</v>
      </c>
      <c r="S30" s="159">
        <v>798</v>
      </c>
    </row>
    <row r="31" spans="1:19" ht="24" customHeight="1" x14ac:dyDescent="0.2">
      <c r="A31" s="292"/>
      <c r="B31" s="295"/>
      <c r="C31" s="293" t="s">
        <v>62</v>
      </c>
      <c r="D31" s="179" t="s">
        <v>7</v>
      </c>
      <c r="E31" s="157">
        <v>1679</v>
      </c>
      <c r="F31" s="157">
        <v>766</v>
      </c>
      <c r="G31" s="157">
        <v>913</v>
      </c>
      <c r="H31" s="157">
        <v>1600</v>
      </c>
      <c r="I31" s="157">
        <v>723</v>
      </c>
      <c r="J31" s="157">
        <v>877</v>
      </c>
      <c r="K31" s="157">
        <v>1602</v>
      </c>
      <c r="L31" s="157">
        <v>736</v>
      </c>
      <c r="M31" s="157">
        <v>866</v>
      </c>
      <c r="N31" s="157">
        <v>1646</v>
      </c>
      <c r="O31" s="157">
        <v>631</v>
      </c>
      <c r="P31" s="157">
        <v>1015</v>
      </c>
      <c r="Q31" s="159">
        <v>1722</v>
      </c>
      <c r="R31" s="159">
        <v>675</v>
      </c>
      <c r="S31" s="159">
        <v>1047</v>
      </c>
    </row>
    <row r="32" spans="1:19" ht="24" customHeight="1" x14ac:dyDescent="0.2">
      <c r="A32" s="292"/>
      <c r="B32" s="295"/>
      <c r="C32" s="293"/>
      <c r="D32" s="179" t="s">
        <v>6</v>
      </c>
      <c r="E32" s="157">
        <v>1752</v>
      </c>
      <c r="F32" s="157">
        <v>903</v>
      </c>
      <c r="G32" s="157">
        <v>849</v>
      </c>
      <c r="H32" s="157">
        <v>1769</v>
      </c>
      <c r="I32" s="157">
        <v>896</v>
      </c>
      <c r="J32" s="157">
        <v>873</v>
      </c>
      <c r="K32" s="157">
        <v>1717</v>
      </c>
      <c r="L32" s="157">
        <v>884</v>
      </c>
      <c r="M32" s="157">
        <v>833</v>
      </c>
      <c r="N32" s="157">
        <v>1720</v>
      </c>
      <c r="O32" s="157">
        <v>851</v>
      </c>
      <c r="P32" s="157">
        <v>869</v>
      </c>
      <c r="Q32" s="159">
        <v>1773</v>
      </c>
      <c r="R32" s="159">
        <v>897</v>
      </c>
      <c r="S32" s="159">
        <v>876</v>
      </c>
    </row>
    <row r="33" spans="1:19" ht="24" customHeight="1" x14ac:dyDescent="0.2">
      <c r="A33" s="292"/>
      <c r="B33" s="295"/>
      <c r="C33" s="293" t="s">
        <v>61</v>
      </c>
      <c r="D33" s="179" t="s">
        <v>7</v>
      </c>
      <c r="E33" s="157">
        <v>1637</v>
      </c>
      <c r="F33" s="157">
        <v>790</v>
      </c>
      <c r="G33" s="157">
        <v>847</v>
      </c>
      <c r="H33" s="157">
        <v>1649</v>
      </c>
      <c r="I33" s="157">
        <v>750</v>
      </c>
      <c r="J33" s="157">
        <v>899</v>
      </c>
      <c r="K33" s="157">
        <v>1572</v>
      </c>
      <c r="L33" s="157">
        <v>715</v>
      </c>
      <c r="M33" s="157">
        <v>857</v>
      </c>
      <c r="N33" s="157">
        <v>1569</v>
      </c>
      <c r="O33" s="157">
        <v>731</v>
      </c>
      <c r="P33" s="157">
        <v>838</v>
      </c>
      <c r="Q33" s="159">
        <v>1601</v>
      </c>
      <c r="R33" s="159">
        <v>617</v>
      </c>
      <c r="S33" s="159">
        <v>984</v>
      </c>
    </row>
    <row r="34" spans="1:19" ht="24" customHeight="1" x14ac:dyDescent="0.2">
      <c r="A34" s="294"/>
      <c r="B34" s="296"/>
      <c r="C34" s="297"/>
      <c r="D34" s="181" t="s">
        <v>6</v>
      </c>
      <c r="E34" s="162">
        <v>1622</v>
      </c>
      <c r="F34" s="162">
        <v>866</v>
      </c>
      <c r="G34" s="162">
        <v>756</v>
      </c>
      <c r="H34" s="162">
        <v>1704</v>
      </c>
      <c r="I34" s="162">
        <v>883</v>
      </c>
      <c r="J34" s="162">
        <v>821</v>
      </c>
      <c r="K34" s="162">
        <v>1744</v>
      </c>
      <c r="L34" s="162">
        <v>888</v>
      </c>
      <c r="M34" s="162">
        <v>856</v>
      </c>
      <c r="N34" s="162">
        <v>1673</v>
      </c>
      <c r="O34" s="162">
        <v>862</v>
      </c>
      <c r="P34" s="162">
        <v>811</v>
      </c>
      <c r="Q34" s="163">
        <v>1664</v>
      </c>
      <c r="R34" s="163">
        <v>832</v>
      </c>
      <c r="S34" s="163">
        <v>832</v>
      </c>
    </row>
    <row r="35" spans="1:19" x14ac:dyDescent="0.2">
      <c r="S35" s="17" t="s">
        <v>258</v>
      </c>
    </row>
  </sheetData>
  <customSheetViews>
    <customSheetView guid="{4AB275B1-0D5D-4332-8570-19CBB322B242}" scale="70" showPageBreaks="1" printArea="1" view="pageLayout">
      <selection activeCell="T24" sqref="T24"/>
      <colBreaks count="1" manualBreakCount="1">
        <brk id="19" max="1048575" man="1"/>
      </colBreaks>
      <pageMargins left="0.23622047244094491" right="0.23622047244094491" top="0.74803149606299213" bottom="0.74803149606299213" header="0.31496062992125984" footer="0.31496062992125984"/>
      <pageSetup paperSize="8" fitToHeight="0" orientation="landscape" r:id="rId1"/>
      <headerFooter alignWithMargins="0"/>
    </customSheetView>
  </customSheetViews>
  <mergeCells count="22">
    <mergeCell ref="A17:C19"/>
    <mergeCell ref="A20:A34"/>
    <mergeCell ref="B20:C22"/>
    <mergeCell ref="B23:B28"/>
    <mergeCell ref="C23:C24"/>
    <mergeCell ref="C25:C26"/>
    <mergeCell ref="C27:C28"/>
    <mergeCell ref="B29:B34"/>
    <mergeCell ref="C29:C30"/>
    <mergeCell ref="C31:C32"/>
    <mergeCell ref="C33:C34"/>
    <mergeCell ref="A3:AA3"/>
    <mergeCell ref="Q8:S8"/>
    <mergeCell ref="A10:D10"/>
    <mergeCell ref="A11:A16"/>
    <mergeCell ref="B11:C13"/>
    <mergeCell ref="B14:C16"/>
    <mergeCell ref="A8:D9"/>
    <mergeCell ref="E8:G8"/>
    <mergeCell ref="H8:J8"/>
    <mergeCell ref="K8:M8"/>
    <mergeCell ref="N8:P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zoomScaleSheetLayoutView="100" zoomScalePageLayoutView="90" workbookViewId="0"/>
  </sheetViews>
  <sheetFormatPr defaultColWidth="1.6640625" defaultRowHeight="12" x14ac:dyDescent="0.2"/>
  <cols>
    <col min="1" max="4" width="8.33203125" style="14" customWidth="1"/>
    <col min="5" max="9" width="13.44140625" style="14" customWidth="1"/>
    <col min="10" max="23" width="5.77734375" style="14" customWidth="1"/>
    <col min="24" max="16384" width="1.6640625" style="14"/>
  </cols>
  <sheetData>
    <row r="1" spans="1:23" s="11" customFormat="1" ht="19.2" customHeight="1" x14ac:dyDescent="0.2">
      <c r="A1" s="49" t="str">
        <f ca="1">MID(CELL("FILENAME",A1),FIND("]",CELL("FILENAME",A1))+1,99)&amp;"　"&amp;"高等学校の概況（定時制）"</f>
        <v>90　高等学校の概況（定時制）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x14ac:dyDescent="0.2">
      <c r="A2" s="16"/>
      <c r="B2" s="16"/>
    </row>
    <row r="3" spans="1:23" s="16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</row>
    <row r="4" spans="1:23" s="16" customFormat="1" hidden="1" x14ac:dyDescent="0.2"/>
    <row r="5" spans="1:23" s="165" customFormat="1" ht="1.2" customHeight="1" x14ac:dyDescent="0.2"/>
    <row r="6" spans="1:23" s="165" customFormat="1" ht="1.2" customHeight="1" x14ac:dyDescent="0.2"/>
    <row r="7" spans="1:23" x14ac:dyDescent="0.2">
      <c r="I7" s="63" t="s">
        <v>261</v>
      </c>
    </row>
    <row r="8" spans="1:23" s="16" customFormat="1" ht="28.2" customHeight="1" x14ac:dyDescent="0.2">
      <c r="A8" s="299" t="s">
        <v>156</v>
      </c>
      <c r="B8" s="300"/>
      <c r="C8" s="300"/>
      <c r="D8" s="300"/>
      <c r="E8" s="180" t="s">
        <v>132</v>
      </c>
      <c r="F8" s="180" t="s">
        <v>139</v>
      </c>
      <c r="G8" s="180" t="s">
        <v>140</v>
      </c>
      <c r="H8" s="180" t="s">
        <v>141</v>
      </c>
      <c r="I8" s="182" t="s">
        <v>142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28.2" customHeight="1" x14ac:dyDescent="0.2">
      <c r="A9" s="267" t="s">
        <v>95</v>
      </c>
      <c r="B9" s="252"/>
      <c r="C9" s="252"/>
      <c r="D9" s="252"/>
      <c r="E9" s="14">
        <v>1</v>
      </c>
      <c r="F9" s="14">
        <v>1</v>
      </c>
      <c r="G9" s="14">
        <v>1</v>
      </c>
      <c r="H9" s="14">
        <v>1</v>
      </c>
      <c r="I9" s="50">
        <v>1</v>
      </c>
    </row>
    <row r="10" spans="1:23" ht="28.2" customHeight="1" x14ac:dyDescent="0.2">
      <c r="A10" s="267" t="s">
        <v>10</v>
      </c>
      <c r="B10" s="252" t="s">
        <v>85</v>
      </c>
      <c r="C10" s="252"/>
      <c r="D10" s="175" t="s">
        <v>2</v>
      </c>
      <c r="E10" s="14">
        <v>22</v>
      </c>
      <c r="F10" s="14">
        <v>20</v>
      </c>
      <c r="G10" s="14">
        <v>20</v>
      </c>
      <c r="H10" s="14">
        <v>18</v>
      </c>
      <c r="I10" s="50">
        <v>19</v>
      </c>
    </row>
    <row r="11" spans="1:23" ht="28.2" customHeight="1" x14ac:dyDescent="0.2">
      <c r="A11" s="267"/>
      <c r="B11" s="252"/>
      <c r="C11" s="252"/>
      <c r="D11" s="175" t="s">
        <v>7</v>
      </c>
      <c r="E11" s="14">
        <v>15</v>
      </c>
      <c r="F11" s="14">
        <v>14</v>
      </c>
      <c r="G11" s="14">
        <v>13</v>
      </c>
      <c r="H11" s="14">
        <v>11</v>
      </c>
      <c r="I11" s="50">
        <v>14</v>
      </c>
    </row>
    <row r="12" spans="1:23" ht="28.2" customHeight="1" x14ac:dyDescent="0.2">
      <c r="A12" s="267"/>
      <c r="B12" s="252"/>
      <c r="C12" s="252"/>
      <c r="D12" s="175" t="s">
        <v>6</v>
      </c>
      <c r="E12" s="14">
        <v>7</v>
      </c>
      <c r="F12" s="14">
        <v>6</v>
      </c>
      <c r="G12" s="14">
        <v>7</v>
      </c>
      <c r="H12" s="14">
        <v>7</v>
      </c>
      <c r="I12" s="50">
        <v>5</v>
      </c>
    </row>
    <row r="13" spans="1:23" ht="28.2" customHeight="1" x14ac:dyDescent="0.2">
      <c r="A13" s="267"/>
      <c r="B13" s="252" t="s">
        <v>84</v>
      </c>
      <c r="C13" s="252"/>
      <c r="D13" s="175" t="s">
        <v>2</v>
      </c>
      <c r="E13" s="14">
        <v>15</v>
      </c>
      <c r="F13" s="14">
        <v>14</v>
      </c>
      <c r="G13" s="14">
        <v>19</v>
      </c>
      <c r="H13" s="14">
        <v>13</v>
      </c>
      <c r="I13" s="50">
        <v>13</v>
      </c>
    </row>
    <row r="14" spans="1:23" ht="28.2" customHeight="1" x14ac:dyDescent="0.2">
      <c r="A14" s="267"/>
      <c r="B14" s="252"/>
      <c r="C14" s="252"/>
      <c r="D14" s="175" t="s">
        <v>7</v>
      </c>
      <c r="E14" s="14">
        <v>7</v>
      </c>
      <c r="F14" s="14">
        <v>8</v>
      </c>
      <c r="G14" s="14">
        <v>13</v>
      </c>
      <c r="H14" s="14">
        <v>9</v>
      </c>
      <c r="I14" s="50">
        <v>7</v>
      </c>
    </row>
    <row r="15" spans="1:23" ht="28.2" customHeight="1" x14ac:dyDescent="0.2">
      <c r="A15" s="267"/>
      <c r="B15" s="252"/>
      <c r="C15" s="252"/>
      <c r="D15" s="175" t="s">
        <v>6</v>
      </c>
      <c r="E15" s="14">
        <v>8</v>
      </c>
      <c r="F15" s="14">
        <v>6</v>
      </c>
      <c r="G15" s="14">
        <v>6</v>
      </c>
      <c r="H15" s="14">
        <v>4</v>
      </c>
      <c r="I15" s="50">
        <v>6</v>
      </c>
    </row>
    <row r="16" spans="1:23" ht="28.2" customHeight="1" x14ac:dyDescent="0.2">
      <c r="A16" s="208" t="s">
        <v>93</v>
      </c>
      <c r="B16" s="209"/>
      <c r="C16" s="209"/>
      <c r="D16" s="175" t="s">
        <v>2</v>
      </c>
      <c r="E16" s="14">
        <v>3</v>
      </c>
      <c r="F16" s="14">
        <v>3</v>
      </c>
      <c r="G16" s="14">
        <v>3</v>
      </c>
      <c r="H16" s="14">
        <v>3</v>
      </c>
      <c r="I16" s="50">
        <v>3</v>
      </c>
    </row>
    <row r="17" spans="1:23" ht="28.2" customHeight="1" x14ac:dyDescent="0.2">
      <c r="A17" s="208"/>
      <c r="B17" s="209"/>
      <c r="C17" s="209"/>
      <c r="D17" s="175" t="s">
        <v>7</v>
      </c>
      <c r="E17" s="14">
        <v>3</v>
      </c>
      <c r="F17" s="14">
        <v>3</v>
      </c>
      <c r="G17" s="14">
        <v>2</v>
      </c>
      <c r="H17" s="14">
        <v>2</v>
      </c>
      <c r="I17" s="50">
        <v>3</v>
      </c>
    </row>
    <row r="18" spans="1:23" ht="28.2" customHeight="1" x14ac:dyDescent="0.2">
      <c r="A18" s="208"/>
      <c r="B18" s="209"/>
      <c r="C18" s="209"/>
      <c r="D18" s="175" t="s">
        <v>6</v>
      </c>
      <c r="E18" s="17" t="s">
        <v>86</v>
      </c>
      <c r="F18" s="17" t="s">
        <v>86</v>
      </c>
      <c r="G18" s="14">
        <v>1</v>
      </c>
      <c r="H18" s="14">
        <v>1</v>
      </c>
      <c r="I18" s="53" t="s">
        <v>220</v>
      </c>
    </row>
    <row r="19" spans="1:23" ht="28.2" customHeight="1" x14ac:dyDescent="0.2">
      <c r="A19" s="267" t="s">
        <v>83</v>
      </c>
      <c r="B19" s="252" t="s">
        <v>5</v>
      </c>
      <c r="C19" s="252"/>
      <c r="D19" s="175" t="s">
        <v>2</v>
      </c>
      <c r="E19" s="14">
        <v>169</v>
      </c>
      <c r="F19" s="14">
        <v>171</v>
      </c>
      <c r="G19" s="14">
        <v>165</v>
      </c>
      <c r="H19" s="14">
        <v>152</v>
      </c>
      <c r="I19" s="50">
        <v>154</v>
      </c>
    </row>
    <row r="20" spans="1:23" ht="28.2" customHeight="1" x14ac:dyDescent="0.2">
      <c r="A20" s="267"/>
      <c r="B20" s="252"/>
      <c r="C20" s="252"/>
      <c r="D20" s="175" t="s">
        <v>7</v>
      </c>
      <c r="E20" s="14">
        <v>106</v>
      </c>
      <c r="F20" s="14">
        <v>100</v>
      </c>
      <c r="G20" s="14">
        <v>101</v>
      </c>
      <c r="H20" s="14">
        <v>90</v>
      </c>
      <c r="I20" s="50">
        <v>85</v>
      </c>
    </row>
    <row r="21" spans="1:23" ht="28.2" customHeight="1" x14ac:dyDescent="0.2">
      <c r="A21" s="267"/>
      <c r="B21" s="252"/>
      <c r="C21" s="252"/>
      <c r="D21" s="175" t="s">
        <v>6</v>
      </c>
      <c r="E21" s="14">
        <v>63</v>
      </c>
      <c r="F21" s="14">
        <v>71</v>
      </c>
      <c r="G21" s="14">
        <v>64</v>
      </c>
      <c r="H21" s="14">
        <v>62</v>
      </c>
      <c r="I21" s="50">
        <v>69</v>
      </c>
    </row>
    <row r="22" spans="1:23" ht="28.2" customHeight="1" x14ac:dyDescent="0.2">
      <c r="A22" s="267"/>
      <c r="B22" s="252" t="s">
        <v>96</v>
      </c>
      <c r="C22" s="252" t="s">
        <v>63</v>
      </c>
      <c r="D22" s="175" t="s">
        <v>7</v>
      </c>
      <c r="E22" s="14">
        <v>45</v>
      </c>
      <c r="F22" s="14">
        <v>38</v>
      </c>
      <c r="G22" s="14">
        <v>41</v>
      </c>
      <c r="H22" s="14">
        <v>31</v>
      </c>
      <c r="I22" s="50">
        <v>33</v>
      </c>
    </row>
    <row r="23" spans="1:23" ht="28.2" customHeight="1" x14ac:dyDescent="0.2">
      <c r="A23" s="267"/>
      <c r="B23" s="252"/>
      <c r="C23" s="252"/>
      <c r="D23" s="175" t="s">
        <v>6</v>
      </c>
      <c r="E23" s="14">
        <v>23</v>
      </c>
      <c r="F23" s="14">
        <v>31</v>
      </c>
      <c r="G23" s="14">
        <v>26</v>
      </c>
      <c r="H23" s="14">
        <v>22</v>
      </c>
      <c r="I23" s="50">
        <v>24</v>
      </c>
    </row>
    <row r="24" spans="1:23" ht="28.2" customHeight="1" x14ac:dyDescent="0.2">
      <c r="A24" s="267"/>
      <c r="B24" s="252"/>
      <c r="C24" s="252" t="s">
        <v>62</v>
      </c>
      <c r="D24" s="175" t="s">
        <v>7</v>
      </c>
      <c r="E24" s="14">
        <v>27</v>
      </c>
      <c r="F24" s="14">
        <v>22</v>
      </c>
      <c r="G24" s="14">
        <v>19</v>
      </c>
      <c r="H24" s="14">
        <v>23</v>
      </c>
      <c r="I24" s="50">
        <v>12</v>
      </c>
    </row>
    <row r="25" spans="1:23" ht="28.2" customHeight="1" x14ac:dyDescent="0.2">
      <c r="A25" s="267"/>
      <c r="B25" s="252"/>
      <c r="C25" s="252"/>
      <c r="D25" s="175" t="s">
        <v>6</v>
      </c>
      <c r="E25" s="14">
        <v>14</v>
      </c>
      <c r="F25" s="14">
        <v>14</v>
      </c>
      <c r="G25" s="14">
        <v>14</v>
      </c>
      <c r="H25" s="14">
        <v>17</v>
      </c>
      <c r="I25" s="50">
        <v>16</v>
      </c>
    </row>
    <row r="26" spans="1:23" ht="28.2" customHeight="1" x14ac:dyDescent="0.2">
      <c r="A26" s="267"/>
      <c r="B26" s="252"/>
      <c r="C26" s="252" t="s">
        <v>61</v>
      </c>
      <c r="D26" s="175" t="s">
        <v>7</v>
      </c>
      <c r="E26" s="14">
        <v>20</v>
      </c>
      <c r="F26" s="14">
        <v>22</v>
      </c>
      <c r="G26" s="14">
        <v>21</v>
      </c>
      <c r="H26" s="14">
        <v>17</v>
      </c>
      <c r="I26" s="50">
        <v>24</v>
      </c>
    </row>
    <row r="27" spans="1:23" ht="28.2" customHeight="1" x14ac:dyDescent="0.2">
      <c r="A27" s="267"/>
      <c r="B27" s="252"/>
      <c r="C27" s="252"/>
      <c r="D27" s="175" t="s">
        <v>6</v>
      </c>
      <c r="E27" s="14">
        <v>18</v>
      </c>
      <c r="F27" s="14">
        <v>14</v>
      </c>
      <c r="G27" s="14">
        <v>14</v>
      </c>
      <c r="H27" s="14">
        <v>12</v>
      </c>
      <c r="I27" s="50">
        <v>18</v>
      </c>
    </row>
    <row r="28" spans="1:23" ht="28.2" customHeight="1" x14ac:dyDescent="0.2">
      <c r="A28" s="267"/>
      <c r="B28" s="252"/>
      <c r="C28" s="252" t="s">
        <v>60</v>
      </c>
      <c r="D28" s="175" t="s">
        <v>7</v>
      </c>
      <c r="E28" s="14">
        <v>14</v>
      </c>
      <c r="F28" s="14">
        <v>18</v>
      </c>
      <c r="G28" s="14">
        <v>20</v>
      </c>
      <c r="H28" s="14">
        <v>19</v>
      </c>
      <c r="I28" s="50">
        <v>16</v>
      </c>
    </row>
    <row r="29" spans="1:23" ht="28.2" customHeight="1" x14ac:dyDescent="0.2">
      <c r="A29" s="298"/>
      <c r="B29" s="253"/>
      <c r="C29" s="253"/>
      <c r="D29" s="176" t="s">
        <v>6</v>
      </c>
      <c r="E29" s="54">
        <v>8</v>
      </c>
      <c r="F29" s="54">
        <v>12</v>
      </c>
      <c r="G29" s="54">
        <v>10</v>
      </c>
      <c r="H29" s="54">
        <v>11</v>
      </c>
      <c r="I29" s="55">
        <v>11</v>
      </c>
    </row>
    <row r="30" spans="1:23" s="16" customFormat="1" x14ac:dyDescent="0.2">
      <c r="B30" s="14"/>
      <c r="C30" s="6"/>
      <c r="D30" s="6"/>
      <c r="E30" s="14"/>
      <c r="F30" s="14"/>
      <c r="G30" s="14"/>
      <c r="H30" s="14"/>
      <c r="I30" s="17" t="s">
        <v>258</v>
      </c>
      <c r="J30" s="14"/>
      <c r="K30" s="14"/>
      <c r="L30" s="14"/>
      <c r="M30" s="14"/>
      <c r="N30" s="14"/>
      <c r="O30" s="14"/>
      <c r="P30" s="6"/>
      <c r="Q30" s="6"/>
      <c r="R30" s="6"/>
      <c r="S30" s="14"/>
      <c r="T30" s="14"/>
      <c r="U30" s="14"/>
      <c r="V30" s="14"/>
      <c r="W30" s="14"/>
    </row>
  </sheetData>
  <customSheetViews>
    <customSheetView guid="{4AB275B1-0D5D-4332-8570-19CBB322B242}" scale="80" showPageBreaks="1" printArea="1" view="pageLayout">
      <selection activeCell="F14" sqref="F14"/>
      <pageMargins left="0.23622047244094491" right="0.23622047244094491" top="0.74803149606299213" bottom="0.74803149606299213" header="0.31496062992125984" footer="0.31496062992125984"/>
      <pageSetup paperSize="8" fitToWidth="0" orientation="landscape" r:id="rId1"/>
      <headerFooter alignWithMargins="0"/>
    </customSheetView>
  </customSheetViews>
  <mergeCells count="14">
    <mergeCell ref="A3:I3"/>
    <mergeCell ref="A16:C18"/>
    <mergeCell ref="A19:A29"/>
    <mergeCell ref="B19:C21"/>
    <mergeCell ref="B22:B29"/>
    <mergeCell ref="C22:C23"/>
    <mergeCell ref="C24:C25"/>
    <mergeCell ref="C26:C27"/>
    <mergeCell ref="C28:C29"/>
    <mergeCell ref="A8:D8"/>
    <mergeCell ref="A9:D9"/>
    <mergeCell ref="A10:A15"/>
    <mergeCell ref="B10:C12"/>
    <mergeCell ref="B13:C1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zoomScaleSheetLayoutView="100" workbookViewId="0"/>
  </sheetViews>
  <sheetFormatPr defaultColWidth="1.6640625" defaultRowHeight="12" x14ac:dyDescent="0.2"/>
  <cols>
    <col min="1" max="1" width="6.44140625" style="13" customWidth="1"/>
    <col min="2" max="2" width="5.77734375" style="14" customWidth="1"/>
    <col min="3" max="3" width="9.21875" style="14" customWidth="1"/>
    <col min="4" max="5" width="5.77734375" style="14" customWidth="1"/>
    <col min="6" max="10" width="13.44140625" style="14" customWidth="1"/>
    <col min="11" max="24" width="5.77734375" style="14" customWidth="1"/>
    <col min="25" max="16384" width="1.6640625" style="14"/>
  </cols>
  <sheetData>
    <row r="1" spans="1:24" s="49" customFormat="1" ht="19.2" x14ac:dyDescent="0.2">
      <c r="A1" s="49" t="str">
        <f ca="1">MID(CELL("FILENAME",A1),FIND("]",CELL("FILENAME",A1))+1,99)&amp;"　"&amp;"短期大学の概況"</f>
        <v>91　短期大学の概況</v>
      </c>
    </row>
    <row r="2" spans="1:24" s="16" customFormat="1" x14ac:dyDescent="0.2"/>
    <row r="3" spans="1:24" s="165" customFormat="1" ht="1.2" customHeight="1" x14ac:dyDescent="0.2"/>
    <row r="4" spans="1:24" s="16" customFormat="1" ht="1.2" customHeight="1" x14ac:dyDescent="0.2"/>
    <row r="5" spans="1:24" s="165" customFormat="1" ht="1.2" customHeight="1" x14ac:dyDescent="0.2"/>
    <row r="6" spans="1:24" s="16" customFormat="1" ht="1.2" customHeight="1" x14ac:dyDescent="0.2">
      <c r="B6" s="6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s="16" customFormat="1" ht="19.95" customHeight="1" x14ac:dyDescent="0.2">
      <c r="A7" s="301" t="s">
        <v>124</v>
      </c>
      <c r="B7" s="200"/>
      <c r="C7" s="200"/>
      <c r="D7" s="200"/>
      <c r="E7" s="200"/>
      <c r="F7" s="180" t="s">
        <v>132</v>
      </c>
      <c r="G7" s="180" t="s">
        <v>133</v>
      </c>
      <c r="H7" s="180" t="s">
        <v>134</v>
      </c>
      <c r="I7" s="180" t="s">
        <v>135</v>
      </c>
      <c r="J7" s="182" t="s">
        <v>142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s="16" customFormat="1" ht="19.95" customHeight="1" x14ac:dyDescent="0.2">
      <c r="A8" s="267" t="s">
        <v>95</v>
      </c>
      <c r="B8" s="252"/>
      <c r="C8" s="252"/>
      <c r="D8" s="252"/>
      <c r="E8" s="252"/>
      <c r="F8" s="14">
        <v>1</v>
      </c>
      <c r="G8" s="14">
        <v>1</v>
      </c>
      <c r="H8" s="14">
        <v>1</v>
      </c>
      <c r="I8" s="14">
        <v>1</v>
      </c>
      <c r="J8" s="50">
        <v>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16" customFormat="1" ht="19.95" customHeight="1" x14ac:dyDescent="0.2">
      <c r="A9" s="267" t="s">
        <v>94</v>
      </c>
      <c r="B9" s="252"/>
      <c r="C9" s="252"/>
      <c r="D9" s="252"/>
      <c r="E9" s="175" t="s">
        <v>88</v>
      </c>
      <c r="F9" s="14">
        <v>1</v>
      </c>
      <c r="G9" s="14">
        <v>1</v>
      </c>
      <c r="H9" s="14">
        <v>1</v>
      </c>
      <c r="I9" s="14">
        <v>1</v>
      </c>
      <c r="J9" s="50">
        <v>1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9.95" customHeight="1" x14ac:dyDescent="0.2">
      <c r="A10" s="267"/>
      <c r="B10" s="252"/>
      <c r="C10" s="252"/>
      <c r="D10" s="252"/>
      <c r="E10" s="175" t="s">
        <v>87</v>
      </c>
      <c r="F10" s="17" t="s">
        <v>86</v>
      </c>
      <c r="G10" s="17" t="s">
        <v>86</v>
      </c>
      <c r="H10" s="17" t="s">
        <v>86</v>
      </c>
      <c r="I10" s="17" t="s">
        <v>125</v>
      </c>
      <c r="J10" s="53" t="s">
        <v>125</v>
      </c>
    </row>
    <row r="11" spans="1:24" ht="19.95" customHeight="1" x14ac:dyDescent="0.2">
      <c r="A11" s="267" t="s">
        <v>10</v>
      </c>
      <c r="B11" s="252"/>
      <c r="C11" s="252" t="s">
        <v>85</v>
      </c>
      <c r="D11" s="252"/>
      <c r="E11" s="175" t="s">
        <v>2</v>
      </c>
      <c r="F11" s="14">
        <v>18</v>
      </c>
      <c r="G11" s="14">
        <v>18</v>
      </c>
      <c r="H11" s="14">
        <v>18</v>
      </c>
      <c r="I11" s="14">
        <v>18</v>
      </c>
      <c r="J11" s="50">
        <v>18</v>
      </c>
    </row>
    <row r="12" spans="1:24" ht="19.95" customHeight="1" x14ac:dyDescent="0.2">
      <c r="A12" s="267"/>
      <c r="B12" s="252"/>
      <c r="C12" s="252"/>
      <c r="D12" s="252"/>
      <c r="E12" s="175" t="s">
        <v>7</v>
      </c>
      <c r="F12" s="14">
        <v>11</v>
      </c>
      <c r="G12" s="14">
        <v>11</v>
      </c>
      <c r="H12" s="14">
        <v>12</v>
      </c>
      <c r="I12" s="14">
        <v>12</v>
      </c>
      <c r="J12" s="50">
        <v>12</v>
      </c>
    </row>
    <row r="13" spans="1:24" ht="19.95" customHeight="1" x14ac:dyDescent="0.2">
      <c r="A13" s="267"/>
      <c r="B13" s="252"/>
      <c r="C13" s="252"/>
      <c r="D13" s="252"/>
      <c r="E13" s="175" t="s">
        <v>6</v>
      </c>
      <c r="F13" s="14">
        <v>7</v>
      </c>
      <c r="G13" s="14">
        <v>7</v>
      </c>
      <c r="H13" s="14">
        <v>6</v>
      </c>
      <c r="I13" s="14">
        <v>6</v>
      </c>
      <c r="J13" s="50">
        <v>6</v>
      </c>
    </row>
    <row r="14" spans="1:24" ht="19.95" customHeight="1" x14ac:dyDescent="0.2">
      <c r="A14" s="267"/>
      <c r="B14" s="252"/>
      <c r="C14" s="252" t="s">
        <v>84</v>
      </c>
      <c r="D14" s="252"/>
      <c r="E14" s="175" t="s">
        <v>2</v>
      </c>
      <c r="F14" s="14">
        <v>204</v>
      </c>
      <c r="G14" s="14">
        <v>211</v>
      </c>
      <c r="H14" s="14">
        <v>210</v>
      </c>
      <c r="I14" s="14">
        <v>189</v>
      </c>
      <c r="J14" s="50">
        <v>192</v>
      </c>
    </row>
    <row r="15" spans="1:24" ht="19.95" customHeight="1" x14ac:dyDescent="0.2">
      <c r="A15" s="267"/>
      <c r="B15" s="252"/>
      <c r="C15" s="252"/>
      <c r="D15" s="252"/>
      <c r="E15" s="175" t="s">
        <v>7</v>
      </c>
      <c r="F15" s="14">
        <v>90</v>
      </c>
      <c r="G15" s="14">
        <v>97</v>
      </c>
      <c r="H15" s="14">
        <v>97</v>
      </c>
      <c r="I15" s="14">
        <v>90</v>
      </c>
      <c r="J15" s="50">
        <v>86</v>
      </c>
    </row>
    <row r="16" spans="1:24" ht="19.95" customHeight="1" x14ac:dyDescent="0.2">
      <c r="A16" s="267"/>
      <c r="B16" s="252"/>
      <c r="C16" s="252"/>
      <c r="D16" s="252"/>
      <c r="E16" s="175" t="s">
        <v>6</v>
      </c>
      <c r="F16" s="14">
        <v>114</v>
      </c>
      <c r="G16" s="14">
        <v>114</v>
      </c>
      <c r="H16" s="14">
        <v>113</v>
      </c>
      <c r="I16" s="14">
        <v>99</v>
      </c>
      <c r="J16" s="50">
        <v>106</v>
      </c>
    </row>
    <row r="17" spans="1:10" ht="19.95" customHeight="1" x14ac:dyDescent="0.2">
      <c r="A17" s="208" t="s">
        <v>93</v>
      </c>
      <c r="B17" s="209"/>
      <c r="C17" s="209"/>
      <c r="D17" s="209"/>
      <c r="E17" s="175" t="s">
        <v>2</v>
      </c>
      <c r="F17" s="14">
        <v>16</v>
      </c>
      <c r="G17" s="14">
        <v>16</v>
      </c>
      <c r="H17" s="14">
        <v>16</v>
      </c>
      <c r="I17" s="14">
        <v>14</v>
      </c>
      <c r="J17" s="50">
        <v>14</v>
      </c>
    </row>
    <row r="18" spans="1:10" ht="19.95" customHeight="1" x14ac:dyDescent="0.2">
      <c r="A18" s="208"/>
      <c r="B18" s="209"/>
      <c r="C18" s="209"/>
      <c r="D18" s="209"/>
      <c r="E18" s="175" t="s">
        <v>7</v>
      </c>
      <c r="F18" s="14">
        <v>4</v>
      </c>
      <c r="G18" s="14">
        <v>5</v>
      </c>
      <c r="H18" s="14">
        <v>5</v>
      </c>
      <c r="I18" s="14">
        <v>4</v>
      </c>
      <c r="J18" s="50">
        <v>4</v>
      </c>
    </row>
    <row r="19" spans="1:10" ht="19.95" customHeight="1" x14ac:dyDescent="0.2">
      <c r="A19" s="208"/>
      <c r="B19" s="209"/>
      <c r="C19" s="209"/>
      <c r="D19" s="209"/>
      <c r="E19" s="175" t="s">
        <v>6</v>
      </c>
      <c r="F19" s="14">
        <v>12</v>
      </c>
      <c r="G19" s="14">
        <v>11</v>
      </c>
      <c r="H19" s="14">
        <v>11</v>
      </c>
      <c r="I19" s="14">
        <v>10</v>
      </c>
      <c r="J19" s="50">
        <v>10</v>
      </c>
    </row>
    <row r="20" spans="1:10" ht="19.95" customHeight="1" x14ac:dyDescent="0.2">
      <c r="A20" s="267" t="s">
        <v>92</v>
      </c>
      <c r="B20" s="252" t="s">
        <v>91</v>
      </c>
      <c r="C20" s="252" t="s">
        <v>2</v>
      </c>
      <c r="D20" s="252"/>
      <c r="E20" s="175" t="s">
        <v>2</v>
      </c>
      <c r="F20" s="14">
        <v>239</v>
      </c>
      <c r="G20" s="14">
        <v>221</v>
      </c>
      <c r="H20" s="14">
        <v>216</v>
      </c>
      <c r="I20" s="14">
        <v>187</v>
      </c>
      <c r="J20" s="50">
        <v>189</v>
      </c>
    </row>
    <row r="21" spans="1:10" ht="19.95" customHeight="1" x14ac:dyDescent="0.2">
      <c r="A21" s="267"/>
      <c r="B21" s="252"/>
      <c r="C21" s="252"/>
      <c r="D21" s="252"/>
      <c r="E21" s="175" t="s">
        <v>7</v>
      </c>
      <c r="F21" s="14">
        <v>35</v>
      </c>
      <c r="G21" s="14">
        <v>48</v>
      </c>
      <c r="H21" s="14">
        <v>44</v>
      </c>
      <c r="I21" s="14">
        <v>38</v>
      </c>
      <c r="J21" s="50">
        <v>50</v>
      </c>
    </row>
    <row r="22" spans="1:10" ht="19.95" customHeight="1" x14ac:dyDescent="0.2">
      <c r="A22" s="267"/>
      <c r="B22" s="252"/>
      <c r="C22" s="252"/>
      <c r="D22" s="252"/>
      <c r="E22" s="175" t="s">
        <v>6</v>
      </c>
      <c r="F22" s="14">
        <v>204</v>
      </c>
      <c r="G22" s="14">
        <v>173</v>
      </c>
      <c r="H22" s="14">
        <v>172</v>
      </c>
      <c r="I22" s="14">
        <v>149</v>
      </c>
      <c r="J22" s="50">
        <v>139</v>
      </c>
    </row>
    <row r="23" spans="1:10" ht="19.95" customHeight="1" x14ac:dyDescent="0.2">
      <c r="A23" s="267"/>
      <c r="B23" s="252"/>
      <c r="C23" s="209" t="s">
        <v>212</v>
      </c>
      <c r="D23" s="252" t="s">
        <v>88</v>
      </c>
      <c r="E23" s="175" t="s">
        <v>7</v>
      </c>
      <c r="F23" s="14">
        <v>35</v>
      </c>
      <c r="G23" s="14">
        <v>48</v>
      </c>
      <c r="H23" s="14">
        <v>44</v>
      </c>
      <c r="I23" s="14">
        <v>38</v>
      </c>
      <c r="J23" s="50">
        <v>50</v>
      </c>
    </row>
    <row r="24" spans="1:10" ht="19.95" customHeight="1" x14ac:dyDescent="0.2">
      <c r="A24" s="267"/>
      <c r="B24" s="252"/>
      <c r="C24" s="252"/>
      <c r="D24" s="252"/>
      <c r="E24" s="175" t="s">
        <v>6</v>
      </c>
      <c r="F24" s="14">
        <v>204</v>
      </c>
      <c r="G24" s="14">
        <v>173</v>
      </c>
      <c r="H24" s="14">
        <v>172</v>
      </c>
      <c r="I24" s="14">
        <v>149</v>
      </c>
      <c r="J24" s="50">
        <v>139</v>
      </c>
    </row>
    <row r="25" spans="1:10" ht="19.95" customHeight="1" x14ac:dyDescent="0.2">
      <c r="A25" s="267"/>
      <c r="B25" s="252"/>
      <c r="C25" s="252"/>
      <c r="D25" s="252" t="s">
        <v>87</v>
      </c>
      <c r="E25" s="175" t="s">
        <v>7</v>
      </c>
      <c r="F25" s="17" t="s">
        <v>86</v>
      </c>
      <c r="G25" s="17" t="s">
        <v>86</v>
      </c>
      <c r="H25" s="17" t="s">
        <v>86</v>
      </c>
      <c r="I25" s="17" t="s">
        <v>125</v>
      </c>
      <c r="J25" s="53" t="s">
        <v>125</v>
      </c>
    </row>
    <row r="26" spans="1:10" ht="19.95" customHeight="1" x14ac:dyDescent="0.2">
      <c r="A26" s="267"/>
      <c r="B26" s="252"/>
      <c r="C26" s="252"/>
      <c r="D26" s="252"/>
      <c r="E26" s="175" t="s">
        <v>6</v>
      </c>
      <c r="F26" s="17" t="s">
        <v>86</v>
      </c>
      <c r="G26" s="17" t="s">
        <v>86</v>
      </c>
      <c r="H26" s="17" t="s">
        <v>86</v>
      </c>
      <c r="I26" s="17" t="s">
        <v>125</v>
      </c>
      <c r="J26" s="53" t="s">
        <v>125</v>
      </c>
    </row>
    <row r="27" spans="1:10" ht="19.95" customHeight="1" x14ac:dyDescent="0.2">
      <c r="A27" s="267"/>
      <c r="B27" s="252"/>
      <c r="C27" s="252" t="s">
        <v>89</v>
      </c>
      <c r="D27" s="252"/>
      <c r="E27" s="175" t="s">
        <v>7</v>
      </c>
      <c r="F27" s="14">
        <v>35</v>
      </c>
      <c r="G27" s="14">
        <v>48</v>
      </c>
      <c r="H27" s="14">
        <v>44</v>
      </c>
      <c r="I27" s="14">
        <v>38</v>
      </c>
      <c r="J27" s="50">
        <v>50</v>
      </c>
    </row>
    <row r="28" spans="1:10" ht="19.95" customHeight="1" x14ac:dyDescent="0.2">
      <c r="A28" s="267"/>
      <c r="B28" s="252"/>
      <c r="C28" s="252"/>
      <c r="D28" s="252"/>
      <c r="E28" s="175" t="s">
        <v>6</v>
      </c>
      <c r="F28" s="14">
        <v>204</v>
      </c>
      <c r="G28" s="14">
        <v>173</v>
      </c>
      <c r="H28" s="14">
        <v>172</v>
      </c>
      <c r="I28" s="14">
        <v>149</v>
      </c>
      <c r="J28" s="50">
        <v>139</v>
      </c>
    </row>
    <row r="29" spans="1:10" ht="19.95" customHeight="1" x14ac:dyDescent="0.2">
      <c r="A29" s="267"/>
      <c r="B29" s="252" t="s">
        <v>90</v>
      </c>
      <c r="C29" s="252"/>
      <c r="D29" s="252"/>
      <c r="E29" s="175" t="s">
        <v>7</v>
      </c>
      <c r="F29" s="14">
        <v>1</v>
      </c>
      <c r="G29" s="14">
        <v>4</v>
      </c>
      <c r="H29" s="14">
        <v>3</v>
      </c>
      <c r="I29" s="14">
        <v>4</v>
      </c>
      <c r="J29" s="50">
        <v>1</v>
      </c>
    </row>
    <row r="30" spans="1:10" ht="19.95" customHeight="1" x14ac:dyDescent="0.2">
      <c r="A30" s="298"/>
      <c r="B30" s="253"/>
      <c r="C30" s="253"/>
      <c r="D30" s="253"/>
      <c r="E30" s="176" t="s">
        <v>6</v>
      </c>
      <c r="F30" s="54">
        <v>6</v>
      </c>
      <c r="G30" s="54">
        <v>17</v>
      </c>
      <c r="H30" s="54">
        <v>14</v>
      </c>
      <c r="I30" s="54">
        <v>5</v>
      </c>
      <c r="J30" s="55">
        <v>11</v>
      </c>
    </row>
    <row r="31" spans="1:10" x14ac:dyDescent="0.2">
      <c r="J31" s="17" t="s">
        <v>129</v>
      </c>
    </row>
  </sheetData>
  <customSheetViews>
    <customSheetView guid="{4AB275B1-0D5D-4332-8570-19CBB322B242}" showPageBreaks="1" printArea="1" view="pageLayout" topLeftCell="A16">
      <selection activeCell="H20" sqref="H20"/>
      <pageMargins left="0.23622047244094491" right="0.23622047244094491" top="0.74803149606299213" bottom="0.74803149606299213" header="0.31496062992125984" footer="0.31496062992125984"/>
      <pageSetup paperSize="9" fitToHeight="0" orientation="portrait" r:id="rId1"/>
      <headerFooter alignWithMargins="0"/>
    </customSheetView>
  </customSheetViews>
  <mergeCells count="15">
    <mergeCell ref="A7:E7"/>
    <mergeCell ref="A8:E8"/>
    <mergeCell ref="A9:D10"/>
    <mergeCell ref="A11:B16"/>
    <mergeCell ref="C11:D13"/>
    <mergeCell ref="C14:D16"/>
    <mergeCell ref="A17:D19"/>
    <mergeCell ref="A20:A30"/>
    <mergeCell ref="B20:B28"/>
    <mergeCell ref="C20:D22"/>
    <mergeCell ref="C23:C26"/>
    <mergeCell ref="D23:D24"/>
    <mergeCell ref="D25:D26"/>
    <mergeCell ref="C27:D28"/>
    <mergeCell ref="B29:D30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zoomScaleSheetLayoutView="100" workbookViewId="0"/>
  </sheetViews>
  <sheetFormatPr defaultColWidth="1.6640625" defaultRowHeight="12" x14ac:dyDescent="0.2"/>
  <cols>
    <col min="1" max="2" width="3.44140625" style="14" customWidth="1"/>
    <col min="3" max="3" width="6.88671875" style="14" customWidth="1"/>
    <col min="4" max="4" width="4.6640625" style="14" customWidth="1"/>
    <col min="5" max="14" width="8.21875" style="14" customWidth="1"/>
    <col min="15" max="15" width="3.6640625" style="14" bestFit="1" customWidth="1"/>
    <col min="16" max="16384" width="1.6640625" style="14"/>
  </cols>
  <sheetData>
    <row r="1" spans="1:15" s="11" customFormat="1" ht="19.2" x14ac:dyDescent="0.2">
      <c r="A1" s="57" t="str">
        <f ca="1">MID(CELL("FILENAME",A1),FIND("]",CELL("FILENAME",A1))+1,99)&amp;"　"&amp;"大学の概況"</f>
        <v>92　大学の概況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1.85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s="15" customFormat="1" ht="1.2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.2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s="15" customFormat="1" ht="1.2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1.2" customHeight="1" x14ac:dyDescent="0.2"/>
    <row r="7" spans="1:15" ht="19.95" customHeight="1" x14ac:dyDescent="0.2">
      <c r="A7" s="303" t="s">
        <v>124</v>
      </c>
      <c r="B7" s="303"/>
      <c r="C7" s="303"/>
      <c r="D7" s="304"/>
      <c r="E7" s="201" t="s">
        <v>132</v>
      </c>
      <c r="F7" s="301"/>
      <c r="G7" s="201" t="s">
        <v>133</v>
      </c>
      <c r="H7" s="301"/>
      <c r="I7" s="201" t="s">
        <v>134</v>
      </c>
      <c r="J7" s="301"/>
      <c r="K7" s="201" t="s">
        <v>135</v>
      </c>
      <c r="L7" s="301"/>
      <c r="M7" s="201" t="s">
        <v>142</v>
      </c>
      <c r="N7" s="302"/>
    </row>
    <row r="8" spans="1:15" ht="23.4" customHeight="1" x14ac:dyDescent="0.2">
      <c r="A8" s="305"/>
      <c r="B8" s="305"/>
      <c r="C8" s="305"/>
      <c r="D8" s="306"/>
      <c r="E8" s="60" t="s">
        <v>267</v>
      </c>
      <c r="F8" s="60" t="s">
        <v>269</v>
      </c>
      <c r="G8" s="60" t="s">
        <v>267</v>
      </c>
      <c r="H8" s="60" t="s">
        <v>269</v>
      </c>
      <c r="I8" s="60" t="s">
        <v>267</v>
      </c>
      <c r="J8" s="60" t="s">
        <v>269</v>
      </c>
      <c r="K8" s="60" t="s">
        <v>267</v>
      </c>
      <c r="L8" s="60" t="s">
        <v>269</v>
      </c>
      <c r="M8" s="60" t="s">
        <v>267</v>
      </c>
      <c r="N8" s="61" t="s">
        <v>269</v>
      </c>
    </row>
    <row r="9" spans="1:15" ht="19.95" customHeight="1" x14ac:dyDescent="0.2">
      <c r="A9" s="267" t="s">
        <v>109</v>
      </c>
      <c r="B9" s="252"/>
      <c r="C9" s="252"/>
      <c r="D9" s="175" t="s">
        <v>88</v>
      </c>
      <c r="E9" s="17">
        <v>5</v>
      </c>
      <c r="F9" s="17">
        <v>1</v>
      </c>
      <c r="G9" s="17">
        <v>5</v>
      </c>
      <c r="H9" s="17">
        <v>1</v>
      </c>
      <c r="I9" s="17">
        <v>5</v>
      </c>
      <c r="J9" s="17">
        <v>1</v>
      </c>
      <c r="K9" s="17">
        <v>5</v>
      </c>
      <c r="L9" s="17">
        <v>1</v>
      </c>
      <c r="M9" s="50">
        <v>5</v>
      </c>
      <c r="N9" s="14">
        <v>1</v>
      </c>
    </row>
    <row r="10" spans="1:15" ht="19.95" customHeight="1" x14ac:dyDescent="0.2">
      <c r="A10" s="267"/>
      <c r="B10" s="252"/>
      <c r="C10" s="252"/>
      <c r="D10" s="175" t="s">
        <v>87</v>
      </c>
      <c r="E10" s="17" t="s">
        <v>86</v>
      </c>
      <c r="F10" s="17" t="s">
        <v>86</v>
      </c>
      <c r="G10" s="17" t="s">
        <v>86</v>
      </c>
      <c r="H10" s="17" t="s">
        <v>86</v>
      </c>
      <c r="I10" s="17" t="s">
        <v>86</v>
      </c>
      <c r="J10" s="17" t="s">
        <v>86</v>
      </c>
      <c r="K10" s="17" t="s">
        <v>86</v>
      </c>
      <c r="L10" s="17" t="s">
        <v>86</v>
      </c>
      <c r="M10" s="53" t="s">
        <v>125</v>
      </c>
      <c r="N10" s="17" t="s">
        <v>86</v>
      </c>
    </row>
    <row r="11" spans="1:15" ht="19.95" customHeight="1" x14ac:dyDescent="0.2">
      <c r="A11" s="307" t="s">
        <v>10</v>
      </c>
      <c r="B11" s="308"/>
      <c r="C11" s="308" t="s">
        <v>85</v>
      </c>
      <c r="D11" s="175" t="s">
        <v>2</v>
      </c>
      <c r="E11" s="20">
        <v>878</v>
      </c>
      <c r="F11" s="20">
        <v>32</v>
      </c>
      <c r="G11" s="20">
        <v>885</v>
      </c>
      <c r="H11" s="20">
        <v>35</v>
      </c>
      <c r="I11" s="20">
        <v>893</v>
      </c>
      <c r="J11" s="20">
        <v>35</v>
      </c>
      <c r="K11" s="20">
        <v>850</v>
      </c>
      <c r="L11" s="20">
        <v>40</v>
      </c>
      <c r="M11" s="21">
        <v>840</v>
      </c>
      <c r="N11" s="14">
        <v>37</v>
      </c>
    </row>
    <row r="12" spans="1:15" ht="19.95" customHeight="1" x14ac:dyDescent="0.2">
      <c r="A12" s="307"/>
      <c r="B12" s="308"/>
      <c r="C12" s="308"/>
      <c r="D12" s="175" t="s">
        <v>7</v>
      </c>
      <c r="E12" s="17">
        <v>741</v>
      </c>
      <c r="F12" s="17">
        <v>20</v>
      </c>
      <c r="G12" s="17">
        <v>732</v>
      </c>
      <c r="H12" s="17">
        <v>23</v>
      </c>
      <c r="I12" s="17">
        <v>721</v>
      </c>
      <c r="J12" s="17">
        <v>22</v>
      </c>
      <c r="K12" s="17">
        <v>701</v>
      </c>
      <c r="L12" s="17">
        <v>25</v>
      </c>
      <c r="M12" s="50">
        <v>681</v>
      </c>
      <c r="N12" s="14">
        <v>22</v>
      </c>
    </row>
    <row r="13" spans="1:15" ht="19.95" customHeight="1" x14ac:dyDescent="0.2">
      <c r="A13" s="307"/>
      <c r="B13" s="308"/>
      <c r="C13" s="308"/>
      <c r="D13" s="175" t="s">
        <v>6</v>
      </c>
      <c r="E13" s="17">
        <v>137</v>
      </c>
      <c r="F13" s="17">
        <v>12</v>
      </c>
      <c r="G13" s="17">
        <v>153</v>
      </c>
      <c r="H13" s="17">
        <v>12</v>
      </c>
      <c r="I13" s="17">
        <v>172</v>
      </c>
      <c r="J13" s="17">
        <v>13</v>
      </c>
      <c r="K13" s="17">
        <v>149</v>
      </c>
      <c r="L13" s="17">
        <v>15</v>
      </c>
      <c r="M13" s="50">
        <v>159</v>
      </c>
      <c r="N13" s="14">
        <v>15</v>
      </c>
    </row>
    <row r="14" spans="1:15" ht="19.95" customHeight="1" x14ac:dyDescent="0.2">
      <c r="A14" s="307"/>
      <c r="B14" s="308"/>
      <c r="C14" s="308" t="s">
        <v>84</v>
      </c>
      <c r="D14" s="175" t="s">
        <v>2</v>
      </c>
      <c r="E14" s="20">
        <v>367</v>
      </c>
      <c r="F14" s="20">
        <v>372</v>
      </c>
      <c r="G14" s="20">
        <v>334</v>
      </c>
      <c r="H14" s="20">
        <v>388</v>
      </c>
      <c r="I14" s="20">
        <v>352</v>
      </c>
      <c r="J14" s="20">
        <v>403</v>
      </c>
      <c r="K14" s="20">
        <v>320</v>
      </c>
      <c r="L14" s="20">
        <v>440</v>
      </c>
      <c r="M14" s="21">
        <v>287</v>
      </c>
      <c r="N14" s="14">
        <v>447</v>
      </c>
    </row>
    <row r="15" spans="1:15" ht="19.95" customHeight="1" x14ac:dyDescent="0.2">
      <c r="A15" s="307"/>
      <c r="B15" s="308"/>
      <c r="C15" s="308"/>
      <c r="D15" s="175" t="s">
        <v>7</v>
      </c>
      <c r="E15" s="17">
        <v>265</v>
      </c>
      <c r="F15" s="17">
        <v>194</v>
      </c>
      <c r="G15" s="17">
        <v>239</v>
      </c>
      <c r="H15" s="17">
        <v>200</v>
      </c>
      <c r="I15" s="17">
        <v>259</v>
      </c>
      <c r="J15" s="17">
        <v>215</v>
      </c>
      <c r="K15" s="17">
        <v>236</v>
      </c>
      <c r="L15" s="17">
        <v>233</v>
      </c>
      <c r="M15" s="50">
        <v>214</v>
      </c>
      <c r="N15" s="14">
        <v>232</v>
      </c>
    </row>
    <row r="16" spans="1:15" ht="19.95" customHeight="1" x14ac:dyDescent="0.2">
      <c r="A16" s="307"/>
      <c r="B16" s="308"/>
      <c r="C16" s="308"/>
      <c r="D16" s="175" t="s">
        <v>6</v>
      </c>
      <c r="E16" s="17">
        <v>102</v>
      </c>
      <c r="F16" s="17">
        <v>178</v>
      </c>
      <c r="G16" s="17">
        <v>95</v>
      </c>
      <c r="H16" s="17">
        <v>188</v>
      </c>
      <c r="I16" s="17">
        <v>93</v>
      </c>
      <c r="J16" s="17">
        <v>188</v>
      </c>
      <c r="K16" s="17">
        <v>84</v>
      </c>
      <c r="L16" s="17">
        <v>207</v>
      </c>
      <c r="M16" s="50">
        <v>73</v>
      </c>
      <c r="N16" s="14">
        <v>215</v>
      </c>
    </row>
    <row r="17" spans="1:14" ht="19.95" customHeight="1" x14ac:dyDescent="0.2">
      <c r="A17" s="208" t="s">
        <v>101</v>
      </c>
      <c r="B17" s="209"/>
      <c r="C17" s="209"/>
      <c r="D17" s="175" t="s">
        <v>2</v>
      </c>
      <c r="E17" s="20">
        <v>274</v>
      </c>
      <c r="F17" s="20">
        <v>48</v>
      </c>
      <c r="G17" s="20">
        <v>263</v>
      </c>
      <c r="H17" s="20">
        <v>46</v>
      </c>
      <c r="I17" s="20">
        <v>257</v>
      </c>
      <c r="J17" s="20">
        <v>49</v>
      </c>
      <c r="K17" s="20">
        <v>267</v>
      </c>
      <c r="L17" s="20">
        <v>51</v>
      </c>
      <c r="M17" s="21">
        <v>268</v>
      </c>
      <c r="N17" s="14">
        <v>48</v>
      </c>
    </row>
    <row r="18" spans="1:14" ht="19.95" customHeight="1" x14ac:dyDescent="0.2">
      <c r="A18" s="208"/>
      <c r="B18" s="209"/>
      <c r="C18" s="209"/>
      <c r="D18" s="175" t="s">
        <v>7</v>
      </c>
      <c r="E18" s="20">
        <v>123</v>
      </c>
      <c r="F18" s="20">
        <v>20</v>
      </c>
      <c r="G18" s="20">
        <v>111</v>
      </c>
      <c r="H18" s="20">
        <v>19</v>
      </c>
      <c r="I18" s="20">
        <v>109</v>
      </c>
      <c r="J18" s="20">
        <v>19</v>
      </c>
      <c r="K18" s="20">
        <v>108</v>
      </c>
      <c r="L18" s="20">
        <v>22</v>
      </c>
      <c r="M18" s="21">
        <v>106</v>
      </c>
      <c r="N18" s="14">
        <v>21</v>
      </c>
    </row>
    <row r="19" spans="1:14" ht="19.95" customHeight="1" x14ac:dyDescent="0.2">
      <c r="A19" s="208"/>
      <c r="B19" s="209"/>
      <c r="C19" s="209"/>
      <c r="D19" s="175" t="s">
        <v>6</v>
      </c>
      <c r="E19" s="20">
        <v>151</v>
      </c>
      <c r="F19" s="20">
        <v>28</v>
      </c>
      <c r="G19" s="20">
        <v>152</v>
      </c>
      <c r="H19" s="20">
        <v>27</v>
      </c>
      <c r="I19" s="20">
        <v>148</v>
      </c>
      <c r="J19" s="20">
        <v>30</v>
      </c>
      <c r="K19" s="20">
        <v>159</v>
      </c>
      <c r="L19" s="20">
        <v>29</v>
      </c>
      <c r="M19" s="21">
        <v>162</v>
      </c>
      <c r="N19" s="14">
        <v>27</v>
      </c>
    </row>
    <row r="20" spans="1:14" ht="19.95" customHeight="1" x14ac:dyDescent="0.2">
      <c r="A20" s="307" t="s">
        <v>92</v>
      </c>
      <c r="B20" s="252" t="s">
        <v>108</v>
      </c>
      <c r="C20" s="252"/>
      <c r="D20" s="175" t="s">
        <v>7</v>
      </c>
      <c r="E20" s="20">
        <v>2056</v>
      </c>
      <c r="F20" s="20">
        <v>8</v>
      </c>
      <c r="G20" s="20">
        <v>2109</v>
      </c>
      <c r="H20" s="20">
        <v>7</v>
      </c>
      <c r="I20" s="20">
        <v>2058</v>
      </c>
      <c r="J20" s="20">
        <v>12</v>
      </c>
      <c r="K20" s="20">
        <v>2053</v>
      </c>
      <c r="L20" s="20">
        <v>12</v>
      </c>
      <c r="M20" s="21">
        <v>2083</v>
      </c>
      <c r="N20" s="14">
        <v>7</v>
      </c>
    </row>
    <row r="21" spans="1:14" ht="19.95" customHeight="1" x14ac:dyDescent="0.2">
      <c r="A21" s="307"/>
      <c r="B21" s="252"/>
      <c r="C21" s="252"/>
      <c r="D21" s="175" t="s">
        <v>6</v>
      </c>
      <c r="E21" s="20">
        <v>898</v>
      </c>
      <c r="F21" s="20">
        <v>23</v>
      </c>
      <c r="G21" s="20">
        <v>1055</v>
      </c>
      <c r="H21" s="20">
        <v>20</v>
      </c>
      <c r="I21" s="20">
        <v>1049</v>
      </c>
      <c r="J21" s="20">
        <v>25</v>
      </c>
      <c r="K21" s="20">
        <v>1032</v>
      </c>
      <c r="L21" s="20">
        <v>26</v>
      </c>
      <c r="M21" s="21">
        <v>979</v>
      </c>
      <c r="N21" s="14">
        <v>26</v>
      </c>
    </row>
    <row r="22" spans="1:14" ht="19.95" customHeight="1" x14ac:dyDescent="0.2">
      <c r="A22" s="307"/>
      <c r="B22" s="308" t="s">
        <v>107</v>
      </c>
      <c r="C22" s="252" t="s">
        <v>272</v>
      </c>
      <c r="D22" s="175" t="s">
        <v>2</v>
      </c>
      <c r="E22" s="20">
        <v>6014</v>
      </c>
      <c r="F22" s="20">
        <v>798</v>
      </c>
      <c r="G22" s="20">
        <v>5992</v>
      </c>
      <c r="H22" s="20">
        <v>797</v>
      </c>
      <c r="I22" s="20">
        <v>5933</v>
      </c>
      <c r="J22" s="20">
        <v>790</v>
      </c>
      <c r="K22" s="20">
        <v>5884</v>
      </c>
      <c r="L22" s="20">
        <v>850</v>
      </c>
      <c r="M22" s="21">
        <v>5910</v>
      </c>
      <c r="N22" s="14">
        <v>879</v>
      </c>
    </row>
    <row r="23" spans="1:14" ht="19.95" customHeight="1" x14ac:dyDescent="0.2">
      <c r="A23" s="307"/>
      <c r="B23" s="308"/>
      <c r="C23" s="252"/>
      <c r="D23" s="175" t="s">
        <v>7</v>
      </c>
      <c r="E23" s="20">
        <v>4426</v>
      </c>
      <c r="F23" s="20">
        <v>196</v>
      </c>
      <c r="G23" s="20">
        <v>4465</v>
      </c>
      <c r="H23" s="20">
        <v>208</v>
      </c>
      <c r="I23" s="20">
        <v>4465</v>
      </c>
      <c r="J23" s="20">
        <v>221</v>
      </c>
      <c r="K23" s="20">
        <v>4464</v>
      </c>
      <c r="L23" s="20">
        <v>256</v>
      </c>
      <c r="M23" s="21">
        <v>4439</v>
      </c>
      <c r="N23" s="14">
        <v>272</v>
      </c>
    </row>
    <row r="24" spans="1:14" ht="19.95" customHeight="1" x14ac:dyDescent="0.2">
      <c r="A24" s="307"/>
      <c r="B24" s="308"/>
      <c r="C24" s="252"/>
      <c r="D24" s="175" t="s">
        <v>6</v>
      </c>
      <c r="E24" s="20">
        <v>1588</v>
      </c>
      <c r="F24" s="20">
        <v>602</v>
      </c>
      <c r="G24" s="20">
        <v>1527</v>
      </c>
      <c r="H24" s="20">
        <v>589</v>
      </c>
      <c r="I24" s="20">
        <v>1468</v>
      </c>
      <c r="J24" s="20">
        <v>569</v>
      </c>
      <c r="K24" s="20">
        <v>1420</v>
      </c>
      <c r="L24" s="20">
        <v>594</v>
      </c>
      <c r="M24" s="21">
        <v>1471</v>
      </c>
      <c r="N24" s="14">
        <v>607</v>
      </c>
    </row>
    <row r="25" spans="1:14" ht="19.95" customHeight="1" x14ac:dyDescent="0.2">
      <c r="A25" s="307"/>
      <c r="B25" s="311" t="s">
        <v>212</v>
      </c>
      <c r="C25" s="252" t="s">
        <v>88</v>
      </c>
      <c r="D25" s="175" t="s">
        <v>7</v>
      </c>
      <c r="E25" s="20">
        <v>4426</v>
      </c>
      <c r="F25" s="20">
        <v>196</v>
      </c>
      <c r="G25" s="20">
        <v>4465</v>
      </c>
      <c r="H25" s="20">
        <v>208</v>
      </c>
      <c r="I25" s="20">
        <v>4465</v>
      </c>
      <c r="J25" s="20">
        <v>221</v>
      </c>
      <c r="K25" s="20">
        <v>4464</v>
      </c>
      <c r="L25" s="20">
        <v>256</v>
      </c>
      <c r="M25" s="21">
        <v>4439</v>
      </c>
      <c r="N25" s="14">
        <v>272</v>
      </c>
    </row>
    <row r="26" spans="1:14" ht="19.95" customHeight="1" x14ac:dyDescent="0.2">
      <c r="A26" s="307"/>
      <c r="B26" s="308"/>
      <c r="C26" s="252"/>
      <c r="D26" s="175" t="s">
        <v>6</v>
      </c>
      <c r="E26" s="20">
        <v>1588</v>
      </c>
      <c r="F26" s="20">
        <v>602</v>
      </c>
      <c r="G26" s="20">
        <v>1527</v>
      </c>
      <c r="H26" s="20">
        <v>589</v>
      </c>
      <c r="I26" s="20">
        <v>1468</v>
      </c>
      <c r="J26" s="20">
        <v>569</v>
      </c>
      <c r="K26" s="20">
        <v>1420</v>
      </c>
      <c r="L26" s="20">
        <v>594</v>
      </c>
      <c r="M26" s="21">
        <v>1471</v>
      </c>
      <c r="N26" s="14">
        <v>607</v>
      </c>
    </row>
    <row r="27" spans="1:14" ht="19.95" customHeight="1" x14ac:dyDescent="0.2">
      <c r="A27" s="307"/>
      <c r="B27" s="308"/>
      <c r="C27" s="252" t="s">
        <v>87</v>
      </c>
      <c r="D27" s="175" t="s">
        <v>7</v>
      </c>
      <c r="E27" s="20" t="s">
        <v>86</v>
      </c>
      <c r="F27" s="20" t="s">
        <v>86</v>
      </c>
      <c r="G27" s="20" t="s">
        <v>86</v>
      </c>
      <c r="H27" s="20" t="s">
        <v>86</v>
      </c>
      <c r="I27" s="20" t="s">
        <v>86</v>
      </c>
      <c r="J27" s="20" t="s">
        <v>86</v>
      </c>
      <c r="K27" s="20" t="s">
        <v>86</v>
      </c>
      <c r="L27" s="20" t="s">
        <v>86</v>
      </c>
      <c r="M27" s="20" t="s">
        <v>125</v>
      </c>
      <c r="N27" s="17" t="s">
        <v>86</v>
      </c>
    </row>
    <row r="28" spans="1:14" ht="19.95" customHeight="1" x14ac:dyDescent="0.2">
      <c r="A28" s="307"/>
      <c r="B28" s="308"/>
      <c r="C28" s="252"/>
      <c r="D28" s="175" t="s">
        <v>6</v>
      </c>
      <c r="E28" s="20" t="s">
        <v>86</v>
      </c>
      <c r="F28" s="20" t="s">
        <v>86</v>
      </c>
      <c r="G28" s="20" t="s">
        <v>86</v>
      </c>
      <c r="H28" s="20" t="s">
        <v>86</v>
      </c>
      <c r="I28" s="20" t="s">
        <v>86</v>
      </c>
      <c r="J28" s="20" t="s">
        <v>86</v>
      </c>
      <c r="K28" s="20" t="s">
        <v>86</v>
      </c>
      <c r="L28" s="20" t="s">
        <v>86</v>
      </c>
      <c r="M28" s="20" t="s">
        <v>125</v>
      </c>
      <c r="N28" s="17" t="s">
        <v>86</v>
      </c>
    </row>
    <row r="29" spans="1:14" ht="19.95" customHeight="1" x14ac:dyDescent="0.2">
      <c r="A29" s="307"/>
      <c r="B29" s="308" t="s">
        <v>131</v>
      </c>
      <c r="C29" s="252" t="s">
        <v>106</v>
      </c>
      <c r="D29" s="175" t="s">
        <v>7</v>
      </c>
      <c r="E29" s="20">
        <v>312</v>
      </c>
      <c r="F29" s="20" t="s">
        <v>86</v>
      </c>
      <c r="G29" s="20">
        <v>328</v>
      </c>
      <c r="H29" s="20" t="s">
        <v>86</v>
      </c>
      <c r="I29" s="20">
        <v>323</v>
      </c>
      <c r="J29" s="20" t="s">
        <v>86</v>
      </c>
      <c r="K29" s="20">
        <v>325</v>
      </c>
      <c r="L29" s="20" t="s">
        <v>86</v>
      </c>
      <c r="M29" s="53">
        <v>343</v>
      </c>
      <c r="N29" s="17" t="s">
        <v>86</v>
      </c>
    </row>
    <row r="30" spans="1:14" ht="19.95" customHeight="1" x14ac:dyDescent="0.2">
      <c r="A30" s="307"/>
      <c r="B30" s="308"/>
      <c r="C30" s="252"/>
      <c r="D30" s="175" t="s">
        <v>6</v>
      </c>
      <c r="E30" s="20">
        <v>476</v>
      </c>
      <c r="F30" s="20" t="s">
        <v>86</v>
      </c>
      <c r="G30" s="20">
        <v>452</v>
      </c>
      <c r="H30" s="20" t="s">
        <v>86</v>
      </c>
      <c r="I30" s="20">
        <v>431</v>
      </c>
      <c r="J30" s="20" t="s">
        <v>86</v>
      </c>
      <c r="K30" s="20">
        <v>413</v>
      </c>
      <c r="L30" s="20" t="s">
        <v>86</v>
      </c>
      <c r="M30" s="53">
        <v>406</v>
      </c>
      <c r="N30" s="17" t="s">
        <v>86</v>
      </c>
    </row>
    <row r="31" spans="1:14" ht="19.95" customHeight="1" x14ac:dyDescent="0.2">
      <c r="A31" s="307"/>
      <c r="B31" s="308"/>
      <c r="C31" s="252" t="s">
        <v>105</v>
      </c>
      <c r="D31" s="175" t="s">
        <v>7</v>
      </c>
      <c r="E31" s="20">
        <v>676</v>
      </c>
      <c r="F31" s="20" t="s">
        <v>86</v>
      </c>
      <c r="G31" s="20">
        <v>680</v>
      </c>
      <c r="H31" s="20" t="s">
        <v>86</v>
      </c>
      <c r="I31" s="20">
        <v>685</v>
      </c>
      <c r="J31" s="20" t="s">
        <v>86</v>
      </c>
      <c r="K31" s="20">
        <v>690</v>
      </c>
      <c r="L31" s="20" t="s">
        <v>86</v>
      </c>
      <c r="M31" s="53">
        <v>687</v>
      </c>
      <c r="N31" s="17" t="s">
        <v>86</v>
      </c>
    </row>
    <row r="32" spans="1:14" ht="19.95" customHeight="1" x14ac:dyDescent="0.2">
      <c r="A32" s="307"/>
      <c r="B32" s="308"/>
      <c r="C32" s="252"/>
      <c r="D32" s="175" t="s">
        <v>6</v>
      </c>
      <c r="E32" s="20">
        <v>418</v>
      </c>
      <c r="F32" s="20" t="s">
        <v>86</v>
      </c>
      <c r="G32" s="20">
        <v>416</v>
      </c>
      <c r="H32" s="20" t="s">
        <v>86</v>
      </c>
      <c r="I32" s="20">
        <v>399</v>
      </c>
      <c r="J32" s="20" t="s">
        <v>86</v>
      </c>
      <c r="K32" s="20">
        <v>395</v>
      </c>
      <c r="L32" s="20" t="s">
        <v>86</v>
      </c>
      <c r="M32" s="53">
        <v>414</v>
      </c>
      <c r="N32" s="17" t="s">
        <v>86</v>
      </c>
    </row>
    <row r="33" spans="1:14" ht="19.95" customHeight="1" x14ac:dyDescent="0.2">
      <c r="A33" s="307"/>
      <c r="B33" s="308"/>
      <c r="C33" s="252" t="s">
        <v>104</v>
      </c>
      <c r="D33" s="175" t="s">
        <v>7</v>
      </c>
      <c r="E33" s="20">
        <v>756</v>
      </c>
      <c r="F33" s="20" t="s">
        <v>86</v>
      </c>
      <c r="G33" s="20">
        <v>772</v>
      </c>
      <c r="H33" s="20" t="s">
        <v>86</v>
      </c>
      <c r="I33" s="20">
        <v>750</v>
      </c>
      <c r="J33" s="20" t="s">
        <v>86</v>
      </c>
      <c r="K33" s="20">
        <v>757</v>
      </c>
      <c r="L33" s="20" t="s">
        <v>86</v>
      </c>
      <c r="M33" s="53">
        <v>749</v>
      </c>
      <c r="N33" s="17" t="s">
        <v>86</v>
      </c>
    </row>
    <row r="34" spans="1:14" ht="19.95" customHeight="1" x14ac:dyDescent="0.2">
      <c r="A34" s="307"/>
      <c r="B34" s="308"/>
      <c r="C34" s="252"/>
      <c r="D34" s="175" t="s">
        <v>6</v>
      </c>
      <c r="E34" s="20">
        <v>250</v>
      </c>
      <c r="F34" s="20" t="s">
        <v>86</v>
      </c>
      <c r="G34" s="20">
        <v>252</v>
      </c>
      <c r="H34" s="20" t="s">
        <v>86</v>
      </c>
      <c r="I34" s="20">
        <v>246</v>
      </c>
      <c r="J34" s="20" t="s">
        <v>86</v>
      </c>
      <c r="K34" s="20">
        <v>227</v>
      </c>
      <c r="L34" s="20" t="s">
        <v>86</v>
      </c>
      <c r="M34" s="53">
        <v>240</v>
      </c>
      <c r="N34" s="17" t="s">
        <v>86</v>
      </c>
    </row>
    <row r="35" spans="1:14" ht="19.95" customHeight="1" x14ac:dyDescent="0.2">
      <c r="A35" s="307"/>
      <c r="B35" s="308"/>
      <c r="C35" s="252" t="s">
        <v>103</v>
      </c>
      <c r="D35" s="175" t="s">
        <v>7</v>
      </c>
      <c r="E35" s="20">
        <v>907</v>
      </c>
      <c r="F35" s="20" t="s">
        <v>86</v>
      </c>
      <c r="G35" s="20">
        <v>911</v>
      </c>
      <c r="H35" s="20" t="s">
        <v>86</v>
      </c>
      <c r="I35" s="20">
        <v>935</v>
      </c>
      <c r="J35" s="20" t="s">
        <v>86</v>
      </c>
      <c r="K35" s="20">
        <v>946</v>
      </c>
      <c r="L35" s="20" t="s">
        <v>86</v>
      </c>
      <c r="M35" s="53">
        <v>928</v>
      </c>
      <c r="N35" s="17" t="s">
        <v>86</v>
      </c>
    </row>
    <row r="36" spans="1:14" ht="19.95" customHeight="1" x14ac:dyDescent="0.2">
      <c r="A36" s="307"/>
      <c r="B36" s="308"/>
      <c r="C36" s="252"/>
      <c r="D36" s="175" t="s">
        <v>6</v>
      </c>
      <c r="E36" s="20">
        <v>248</v>
      </c>
      <c r="F36" s="20" t="s">
        <v>86</v>
      </c>
      <c r="G36" s="20">
        <v>229</v>
      </c>
      <c r="H36" s="20" t="s">
        <v>86</v>
      </c>
      <c r="I36" s="20">
        <v>211</v>
      </c>
      <c r="J36" s="20" t="s">
        <v>86</v>
      </c>
      <c r="K36" s="20">
        <v>211</v>
      </c>
      <c r="L36" s="20" t="s">
        <v>86</v>
      </c>
      <c r="M36" s="53">
        <v>224</v>
      </c>
      <c r="N36" s="17" t="s">
        <v>86</v>
      </c>
    </row>
    <row r="37" spans="1:14" ht="19.95" customHeight="1" x14ac:dyDescent="0.2">
      <c r="A37" s="307"/>
      <c r="B37" s="308"/>
      <c r="C37" s="252" t="s">
        <v>102</v>
      </c>
      <c r="D37" s="175" t="s">
        <v>7</v>
      </c>
      <c r="E37" s="20">
        <v>1775</v>
      </c>
      <c r="F37" s="20" t="s">
        <v>86</v>
      </c>
      <c r="G37" s="20">
        <v>1774</v>
      </c>
      <c r="H37" s="20" t="s">
        <v>86</v>
      </c>
      <c r="I37" s="20">
        <v>1772</v>
      </c>
      <c r="J37" s="20" t="s">
        <v>86</v>
      </c>
      <c r="K37" s="20">
        <v>1746</v>
      </c>
      <c r="L37" s="20" t="s">
        <v>86</v>
      </c>
      <c r="M37" s="62">
        <v>1732</v>
      </c>
      <c r="N37" s="17" t="s">
        <v>86</v>
      </c>
    </row>
    <row r="38" spans="1:14" ht="19.95" customHeight="1" x14ac:dyDescent="0.2">
      <c r="A38" s="307"/>
      <c r="B38" s="308"/>
      <c r="C38" s="252"/>
      <c r="D38" s="175" t="s">
        <v>6</v>
      </c>
      <c r="E38" s="20">
        <v>196</v>
      </c>
      <c r="F38" s="20" t="s">
        <v>86</v>
      </c>
      <c r="G38" s="20">
        <v>178</v>
      </c>
      <c r="H38" s="20" t="s">
        <v>86</v>
      </c>
      <c r="I38" s="20">
        <v>181</v>
      </c>
      <c r="J38" s="20" t="s">
        <v>86</v>
      </c>
      <c r="K38" s="20">
        <v>174</v>
      </c>
      <c r="L38" s="20" t="s">
        <v>86</v>
      </c>
      <c r="M38" s="53">
        <v>187</v>
      </c>
      <c r="N38" s="17" t="s">
        <v>86</v>
      </c>
    </row>
    <row r="39" spans="1:14" ht="19.95" customHeight="1" x14ac:dyDescent="0.2">
      <c r="A39" s="307"/>
      <c r="B39" s="308"/>
      <c r="C39" s="252" t="s">
        <v>89</v>
      </c>
      <c r="D39" s="175" t="s">
        <v>7</v>
      </c>
      <c r="E39" s="20" t="s">
        <v>86</v>
      </c>
      <c r="F39" s="20">
        <v>196</v>
      </c>
      <c r="G39" s="20" t="s">
        <v>86</v>
      </c>
      <c r="H39" s="20">
        <v>208</v>
      </c>
      <c r="I39" s="20" t="s">
        <v>86</v>
      </c>
      <c r="J39" s="20">
        <v>221</v>
      </c>
      <c r="K39" s="20" t="s">
        <v>86</v>
      </c>
      <c r="L39" s="20">
        <v>256</v>
      </c>
      <c r="M39" s="22" t="s">
        <v>125</v>
      </c>
      <c r="N39" s="14">
        <v>272</v>
      </c>
    </row>
    <row r="40" spans="1:14" ht="19.95" customHeight="1" x14ac:dyDescent="0.2">
      <c r="A40" s="307"/>
      <c r="B40" s="308"/>
      <c r="C40" s="252"/>
      <c r="D40" s="175" t="s">
        <v>6</v>
      </c>
      <c r="E40" s="20" t="s">
        <v>86</v>
      </c>
      <c r="F40" s="20">
        <v>602</v>
      </c>
      <c r="G40" s="20" t="s">
        <v>86</v>
      </c>
      <c r="H40" s="20">
        <v>589</v>
      </c>
      <c r="I40" s="20" t="s">
        <v>86</v>
      </c>
      <c r="J40" s="20">
        <v>569</v>
      </c>
      <c r="K40" s="20" t="s">
        <v>86</v>
      </c>
      <c r="L40" s="20">
        <v>594</v>
      </c>
      <c r="M40" s="22" t="s">
        <v>125</v>
      </c>
      <c r="N40" s="14">
        <v>607</v>
      </c>
    </row>
    <row r="41" spans="1:14" ht="19.95" customHeight="1" x14ac:dyDescent="0.2">
      <c r="A41" s="307"/>
      <c r="B41" s="209" t="s">
        <v>268</v>
      </c>
      <c r="C41" s="209"/>
      <c r="D41" s="175" t="s">
        <v>7</v>
      </c>
      <c r="E41" s="20" t="s">
        <v>86</v>
      </c>
      <c r="F41" s="20">
        <v>1</v>
      </c>
      <c r="G41" s="20" t="s">
        <v>86</v>
      </c>
      <c r="H41" s="20">
        <v>2</v>
      </c>
      <c r="I41" s="20" t="s">
        <v>86</v>
      </c>
      <c r="J41" s="20">
        <v>1</v>
      </c>
      <c r="K41" s="20" t="s">
        <v>86</v>
      </c>
      <c r="L41" s="20">
        <v>2</v>
      </c>
      <c r="M41" s="22" t="s">
        <v>125</v>
      </c>
      <c r="N41" s="14">
        <v>6</v>
      </c>
    </row>
    <row r="42" spans="1:14" ht="19.95" customHeight="1" x14ac:dyDescent="0.2">
      <c r="A42" s="310"/>
      <c r="B42" s="309"/>
      <c r="C42" s="309"/>
      <c r="D42" s="176" t="s">
        <v>6</v>
      </c>
      <c r="E42" s="24" t="s">
        <v>86</v>
      </c>
      <c r="F42" s="24">
        <v>14</v>
      </c>
      <c r="G42" s="24" t="s">
        <v>86</v>
      </c>
      <c r="H42" s="24">
        <v>9</v>
      </c>
      <c r="I42" s="24" t="s">
        <v>86</v>
      </c>
      <c r="J42" s="24">
        <v>21</v>
      </c>
      <c r="K42" s="24" t="s">
        <v>86</v>
      </c>
      <c r="L42" s="24">
        <v>13</v>
      </c>
      <c r="M42" s="48" t="s">
        <v>125</v>
      </c>
      <c r="N42" s="54">
        <v>24</v>
      </c>
    </row>
    <row r="43" spans="1:14" x14ac:dyDescent="0.2">
      <c r="M43" s="17"/>
      <c r="N43" s="17" t="s">
        <v>130</v>
      </c>
    </row>
    <row r="44" spans="1:14" x14ac:dyDescent="0.2">
      <c r="A44" s="14" t="s">
        <v>137</v>
      </c>
    </row>
  </sheetData>
  <mergeCells count="26">
    <mergeCell ref="C39:C40"/>
    <mergeCell ref="B41:C42"/>
    <mergeCell ref="A17:C19"/>
    <mergeCell ref="A20:A42"/>
    <mergeCell ref="B20:C21"/>
    <mergeCell ref="B22:B24"/>
    <mergeCell ref="C22:C24"/>
    <mergeCell ref="B25:B28"/>
    <mergeCell ref="C25:C26"/>
    <mergeCell ref="C27:C28"/>
    <mergeCell ref="B29:B40"/>
    <mergeCell ref="C29:C30"/>
    <mergeCell ref="A7:D8"/>
    <mergeCell ref="C31:C32"/>
    <mergeCell ref="C33:C34"/>
    <mergeCell ref="C35:C36"/>
    <mergeCell ref="C37:C38"/>
    <mergeCell ref="A9:C10"/>
    <mergeCell ref="A11:B16"/>
    <mergeCell ref="C11:C13"/>
    <mergeCell ref="C14:C16"/>
    <mergeCell ref="E7:F7"/>
    <mergeCell ref="G7:H7"/>
    <mergeCell ref="I7:J7"/>
    <mergeCell ref="K7:L7"/>
    <mergeCell ref="M7:N7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zoomScaleSheetLayoutView="100" workbookViewId="0"/>
  </sheetViews>
  <sheetFormatPr defaultColWidth="1.6640625" defaultRowHeight="12" x14ac:dyDescent="0.2"/>
  <cols>
    <col min="1" max="1" width="12" style="13" customWidth="1"/>
    <col min="2" max="3" width="12" style="14" customWidth="1"/>
    <col min="4" max="8" width="12.88671875" style="14" customWidth="1"/>
    <col min="9" max="13" width="7.77734375" style="14" customWidth="1"/>
    <col min="14" max="16384" width="1.6640625" style="14"/>
  </cols>
  <sheetData>
    <row r="1" spans="1:13" s="49" customFormat="1" ht="19.2" x14ac:dyDescent="0.2">
      <c r="A1" s="49" t="str">
        <f ca="1">MID(CELL("FILENAME",A1),FIND("]",CELL("FILENAME",A1))+1,99)&amp;"　"&amp;"各種学校の概況"</f>
        <v>93　各種学校の概況</v>
      </c>
    </row>
    <row r="2" spans="1:13" ht="11.85" customHeight="1" x14ac:dyDescent="0.2">
      <c r="A2" s="56"/>
      <c r="B2" s="56"/>
      <c r="C2" s="56"/>
      <c r="D2" s="56"/>
      <c r="E2" s="56"/>
      <c r="F2" s="56"/>
      <c r="G2" s="56"/>
      <c r="I2" s="56"/>
      <c r="J2" s="56"/>
      <c r="K2" s="56"/>
      <c r="L2" s="56"/>
      <c r="M2" s="56"/>
    </row>
    <row r="3" spans="1:13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3" hidden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5" customFormat="1" ht="1.2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</row>
    <row r="6" spans="1:13" s="15" customFormat="1" ht="1.2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7" spans="1:13" x14ac:dyDescent="0.2">
      <c r="A7" s="14"/>
      <c r="H7" s="63" t="s">
        <v>261</v>
      </c>
    </row>
    <row r="8" spans="1:13" ht="28.2" customHeight="1" x14ac:dyDescent="0.2">
      <c r="A8" s="299" t="s">
        <v>260</v>
      </c>
      <c r="B8" s="300"/>
      <c r="C8" s="300"/>
      <c r="D8" s="180" t="s">
        <v>132</v>
      </c>
      <c r="E8" s="180" t="s">
        <v>139</v>
      </c>
      <c r="F8" s="180" t="s">
        <v>140</v>
      </c>
      <c r="G8" s="180" t="s">
        <v>141</v>
      </c>
      <c r="H8" s="182" t="s">
        <v>142</v>
      </c>
    </row>
    <row r="9" spans="1:13" ht="36" customHeight="1" x14ac:dyDescent="0.2">
      <c r="A9" s="267" t="s">
        <v>95</v>
      </c>
      <c r="B9" s="252"/>
      <c r="C9" s="252"/>
      <c r="D9" s="14">
        <v>1</v>
      </c>
      <c r="E9" s="14">
        <v>1</v>
      </c>
      <c r="F9" s="14">
        <v>1</v>
      </c>
      <c r="G9" s="14">
        <v>1</v>
      </c>
      <c r="H9" s="50">
        <v>1</v>
      </c>
    </row>
    <row r="10" spans="1:13" ht="36" customHeight="1" x14ac:dyDescent="0.2">
      <c r="A10" s="267" t="s">
        <v>10</v>
      </c>
      <c r="B10" s="252" t="s">
        <v>85</v>
      </c>
      <c r="C10" s="175" t="s">
        <v>2</v>
      </c>
      <c r="D10" s="14">
        <v>12</v>
      </c>
      <c r="E10" s="14">
        <v>12</v>
      </c>
      <c r="F10" s="14">
        <v>12</v>
      </c>
      <c r="G10" s="14">
        <v>12</v>
      </c>
      <c r="H10" s="50">
        <v>12</v>
      </c>
    </row>
    <row r="11" spans="1:13" ht="36" customHeight="1" x14ac:dyDescent="0.2">
      <c r="A11" s="267"/>
      <c r="B11" s="252"/>
      <c r="C11" s="175" t="s">
        <v>7</v>
      </c>
      <c r="D11" s="14">
        <v>11</v>
      </c>
      <c r="E11" s="14">
        <v>11</v>
      </c>
      <c r="F11" s="14">
        <v>11</v>
      </c>
      <c r="G11" s="14">
        <v>11</v>
      </c>
      <c r="H11" s="50">
        <v>11</v>
      </c>
    </row>
    <row r="12" spans="1:13" ht="36" customHeight="1" x14ac:dyDescent="0.2">
      <c r="A12" s="267"/>
      <c r="B12" s="252"/>
      <c r="C12" s="175" t="s">
        <v>6</v>
      </c>
      <c r="D12" s="14">
        <v>1</v>
      </c>
      <c r="E12" s="14">
        <v>1</v>
      </c>
      <c r="F12" s="14">
        <v>1</v>
      </c>
      <c r="G12" s="14">
        <v>1</v>
      </c>
      <c r="H12" s="50">
        <v>1</v>
      </c>
    </row>
    <row r="13" spans="1:13" ht="36" customHeight="1" x14ac:dyDescent="0.2">
      <c r="A13" s="267"/>
      <c r="B13" s="252" t="s">
        <v>84</v>
      </c>
      <c r="C13" s="175" t="s">
        <v>2</v>
      </c>
      <c r="D13" s="14">
        <v>72</v>
      </c>
      <c r="E13" s="14">
        <v>72</v>
      </c>
      <c r="F13" s="14">
        <v>72</v>
      </c>
      <c r="G13" s="14">
        <v>72</v>
      </c>
      <c r="H13" s="50">
        <v>71</v>
      </c>
    </row>
    <row r="14" spans="1:13" ht="36" customHeight="1" x14ac:dyDescent="0.2">
      <c r="A14" s="267"/>
      <c r="B14" s="252"/>
      <c r="C14" s="175" t="s">
        <v>7</v>
      </c>
      <c r="D14" s="14">
        <v>60</v>
      </c>
      <c r="E14" s="14">
        <v>60</v>
      </c>
      <c r="F14" s="14">
        <v>60</v>
      </c>
      <c r="G14" s="14">
        <v>60</v>
      </c>
      <c r="H14" s="50">
        <v>64</v>
      </c>
    </row>
    <row r="15" spans="1:13" ht="36" customHeight="1" x14ac:dyDescent="0.2">
      <c r="A15" s="267"/>
      <c r="B15" s="252"/>
      <c r="C15" s="175" t="s">
        <v>6</v>
      </c>
      <c r="D15" s="14">
        <v>12</v>
      </c>
      <c r="E15" s="14">
        <v>12</v>
      </c>
      <c r="F15" s="14">
        <v>12</v>
      </c>
      <c r="G15" s="14">
        <v>12</v>
      </c>
      <c r="H15" s="50">
        <v>7</v>
      </c>
    </row>
    <row r="16" spans="1:13" ht="36" customHeight="1" x14ac:dyDescent="0.2">
      <c r="A16" s="208" t="s">
        <v>93</v>
      </c>
      <c r="B16" s="209"/>
      <c r="C16" s="175" t="s">
        <v>2</v>
      </c>
      <c r="D16" s="14">
        <v>56</v>
      </c>
      <c r="E16" s="14">
        <v>49</v>
      </c>
      <c r="F16" s="14">
        <v>56</v>
      </c>
      <c r="G16" s="14">
        <v>18</v>
      </c>
      <c r="H16" s="50">
        <v>19</v>
      </c>
    </row>
    <row r="17" spans="1:8" ht="36" customHeight="1" x14ac:dyDescent="0.2">
      <c r="A17" s="208"/>
      <c r="B17" s="209"/>
      <c r="C17" s="175" t="s">
        <v>7</v>
      </c>
      <c r="D17" s="14">
        <v>28</v>
      </c>
      <c r="E17" s="14">
        <v>25</v>
      </c>
      <c r="F17" s="14">
        <v>26</v>
      </c>
      <c r="G17" s="14">
        <v>5</v>
      </c>
      <c r="H17" s="50">
        <v>5</v>
      </c>
    </row>
    <row r="18" spans="1:8" ht="36" customHeight="1" x14ac:dyDescent="0.2">
      <c r="A18" s="208"/>
      <c r="B18" s="209"/>
      <c r="C18" s="175" t="s">
        <v>6</v>
      </c>
      <c r="D18" s="17">
        <v>28</v>
      </c>
      <c r="E18" s="17">
        <v>24</v>
      </c>
      <c r="F18" s="14">
        <v>30</v>
      </c>
      <c r="G18" s="14">
        <v>13</v>
      </c>
      <c r="H18" s="53">
        <v>14</v>
      </c>
    </row>
    <row r="19" spans="1:8" ht="36" customHeight="1" x14ac:dyDescent="0.2">
      <c r="A19" s="312" t="s">
        <v>83</v>
      </c>
      <c r="B19" s="313"/>
      <c r="C19" s="175" t="s">
        <v>2</v>
      </c>
      <c r="D19" s="14">
        <v>906</v>
      </c>
      <c r="E19" s="14">
        <v>896</v>
      </c>
      <c r="F19" s="14">
        <v>893</v>
      </c>
      <c r="G19" s="14">
        <v>953</v>
      </c>
      <c r="H19" s="50">
        <v>957</v>
      </c>
    </row>
    <row r="20" spans="1:8" ht="36" customHeight="1" x14ac:dyDescent="0.2">
      <c r="A20" s="314"/>
      <c r="B20" s="315"/>
      <c r="C20" s="175" t="s">
        <v>7</v>
      </c>
      <c r="D20" s="14">
        <v>653</v>
      </c>
      <c r="E20" s="14">
        <v>648</v>
      </c>
      <c r="F20" s="14">
        <v>634</v>
      </c>
      <c r="G20" s="14">
        <v>684</v>
      </c>
      <c r="H20" s="50">
        <v>729</v>
      </c>
    </row>
    <row r="21" spans="1:8" ht="36" customHeight="1" x14ac:dyDescent="0.2">
      <c r="A21" s="316"/>
      <c r="B21" s="317"/>
      <c r="C21" s="176" t="s">
        <v>6</v>
      </c>
      <c r="D21" s="54">
        <v>253</v>
      </c>
      <c r="E21" s="54">
        <v>248</v>
      </c>
      <c r="F21" s="54">
        <v>259</v>
      </c>
      <c r="G21" s="54">
        <v>269</v>
      </c>
      <c r="H21" s="55">
        <v>228</v>
      </c>
    </row>
    <row r="22" spans="1:8" x14ac:dyDescent="0.2">
      <c r="A22" s="16"/>
      <c r="C22" s="6"/>
      <c r="H22" s="17" t="s">
        <v>258</v>
      </c>
    </row>
  </sheetData>
  <customSheetViews>
    <customSheetView guid="{4AB275B1-0D5D-4332-8570-19CBB322B242}" showPageBreaks="1" view="pageLayout" topLeftCell="A4">
      <selection activeCell="N16" sqref="N16"/>
      <pageMargins left="0.25" right="0.25" top="0.75" bottom="0.75" header="0.3" footer="0.3"/>
      <printOptions horizontalCentered="1"/>
      <pageSetup paperSize="9" scale="91" fitToHeight="0" orientation="portrait" r:id="rId1"/>
      <headerFooter alignWithMargins="0"/>
    </customSheetView>
  </customSheetViews>
  <mergeCells count="8">
    <mergeCell ref="A3:M3"/>
    <mergeCell ref="A16:B18"/>
    <mergeCell ref="A19:B21"/>
    <mergeCell ref="A8:C8"/>
    <mergeCell ref="A9:C9"/>
    <mergeCell ref="A10:A15"/>
    <mergeCell ref="B10:B12"/>
    <mergeCell ref="B13:B1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zoomScaleSheetLayoutView="100" workbookViewId="0"/>
  </sheetViews>
  <sheetFormatPr defaultColWidth="1.44140625" defaultRowHeight="12" x14ac:dyDescent="0.2"/>
  <cols>
    <col min="1" max="3" width="12.109375" style="14" customWidth="1"/>
    <col min="4" max="8" width="12.88671875" style="14" customWidth="1"/>
    <col min="9" max="14" width="7.21875" style="14" customWidth="1"/>
    <col min="15" max="15" width="6.44140625" style="14" customWidth="1"/>
    <col min="16" max="16384" width="1.44140625" style="14"/>
  </cols>
  <sheetData>
    <row r="1" spans="1:14" s="11" customFormat="1" ht="19.2" x14ac:dyDescent="0.2">
      <c r="A1" s="49" t="str">
        <f ca="1">MID(CELL("FILENAME",A1),FIND("]",CELL("FILENAME",A1))+1,99)&amp;"　"&amp;"専修学校の概況"</f>
        <v>94　専修学校の概況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16"/>
      <c r="I2" s="16"/>
    </row>
    <row r="3" spans="1:14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1:14" hidden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s="15" customFormat="1" ht="0.6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s="15" customFormat="1" ht="0.6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1:14" x14ac:dyDescent="0.2">
      <c r="H7" s="63" t="s">
        <v>261</v>
      </c>
    </row>
    <row r="8" spans="1:14" s="186" customFormat="1" ht="28.2" customHeight="1" x14ac:dyDescent="0.2">
      <c r="A8" s="299" t="s">
        <v>260</v>
      </c>
      <c r="B8" s="300"/>
      <c r="C8" s="300"/>
      <c r="D8" s="180" t="s">
        <v>132</v>
      </c>
      <c r="E8" s="180" t="s">
        <v>139</v>
      </c>
      <c r="F8" s="180" t="s">
        <v>140</v>
      </c>
      <c r="G8" s="180" t="s">
        <v>141</v>
      </c>
      <c r="H8" s="182" t="s">
        <v>142</v>
      </c>
      <c r="I8" s="318"/>
      <c r="J8" s="318"/>
      <c r="K8" s="318"/>
      <c r="L8" s="319"/>
      <c r="M8" s="319"/>
      <c r="N8" s="319"/>
    </row>
    <row r="9" spans="1:14" s="186" customFormat="1" ht="36" customHeight="1" x14ac:dyDescent="0.2">
      <c r="A9" s="267" t="s">
        <v>95</v>
      </c>
      <c r="B9" s="252"/>
      <c r="C9" s="252"/>
      <c r="D9" s="14">
        <v>4</v>
      </c>
      <c r="E9" s="14">
        <v>4</v>
      </c>
      <c r="F9" s="14">
        <v>4</v>
      </c>
      <c r="G9" s="14">
        <v>4</v>
      </c>
      <c r="H9" s="50">
        <v>4</v>
      </c>
      <c r="I9" s="318"/>
      <c r="J9" s="318"/>
      <c r="K9" s="318"/>
      <c r="L9" s="319"/>
      <c r="M9" s="319"/>
      <c r="N9" s="319"/>
    </row>
    <row r="10" spans="1:14" s="186" customFormat="1" ht="36" customHeight="1" x14ac:dyDescent="0.2">
      <c r="A10" s="267" t="s">
        <v>10</v>
      </c>
      <c r="B10" s="252" t="s">
        <v>85</v>
      </c>
      <c r="C10" s="175" t="s">
        <v>2</v>
      </c>
      <c r="D10" s="14">
        <v>50</v>
      </c>
      <c r="E10" s="14">
        <v>49</v>
      </c>
      <c r="F10" s="14">
        <v>50</v>
      </c>
      <c r="G10" s="14">
        <v>48</v>
      </c>
      <c r="H10" s="50">
        <v>49</v>
      </c>
    </row>
    <row r="11" spans="1:14" ht="36" customHeight="1" x14ac:dyDescent="0.2">
      <c r="A11" s="267"/>
      <c r="B11" s="252"/>
      <c r="C11" s="175" t="s">
        <v>7</v>
      </c>
      <c r="D11" s="14">
        <v>10</v>
      </c>
      <c r="E11" s="14">
        <v>8</v>
      </c>
      <c r="F11" s="14">
        <v>10</v>
      </c>
      <c r="G11" s="14">
        <v>8</v>
      </c>
      <c r="H11" s="50">
        <v>8</v>
      </c>
      <c r="I11" s="19"/>
      <c r="J11" s="51"/>
      <c r="K11" s="51"/>
      <c r="L11" s="19"/>
      <c r="M11" s="19"/>
      <c r="N11" s="19"/>
    </row>
    <row r="12" spans="1:14" ht="36" customHeight="1" x14ac:dyDescent="0.2">
      <c r="A12" s="267"/>
      <c r="B12" s="252"/>
      <c r="C12" s="175" t="s">
        <v>6</v>
      </c>
      <c r="D12" s="14">
        <v>40</v>
      </c>
      <c r="E12" s="14">
        <v>41</v>
      </c>
      <c r="F12" s="14">
        <v>40</v>
      </c>
      <c r="G12" s="14">
        <v>40</v>
      </c>
      <c r="H12" s="50">
        <v>41</v>
      </c>
      <c r="I12" s="19"/>
      <c r="J12" s="51"/>
      <c r="K12" s="51"/>
      <c r="L12" s="19"/>
      <c r="M12" s="19"/>
      <c r="N12" s="19"/>
    </row>
    <row r="13" spans="1:14" ht="36" customHeight="1" x14ac:dyDescent="0.2">
      <c r="A13" s="267"/>
      <c r="B13" s="252" t="s">
        <v>84</v>
      </c>
      <c r="C13" s="175" t="s">
        <v>2</v>
      </c>
      <c r="D13" s="14">
        <v>275</v>
      </c>
      <c r="E13" s="14">
        <v>293</v>
      </c>
      <c r="F13" s="14">
        <v>258</v>
      </c>
      <c r="G13" s="14">
        <v>258</v>
      </c>
      <c r="H13" s="50">
        <v>270</v>
      </c>
      <c r="I13" s="19"/>
      <c r="J13" s="51"/>
      <c r="K13" s="51"/>
      <c r="L13" s="19"/>
      <c r="M13" s="19"/>
      <c r="N13" s="19"/>
    </row>
    <row r="14" spans="1:14" ht="36" customHeight="1" x14ac:dyDescent="0.2">
      <c r="A14" s="267"/>
      <c r="B14" s="252"/>
      <c r="C14" s="175" t="s">
        <v>7</v>
      </c>
      <c r="D14" s="14">
        <v>134</v>
      </c>
      <c r="E14" s="14">
        <v>147</v>
      </c>
      <c r="F14" s="14">
        <v>124</v>
      </c>
      <c r="G14" s="14">
        <v>125</v>
      </c>
      <c r="H14" s="50">
        <v>133</v>
      </c>
      <c r="I14" s="19"/>
      <c r="J14" s="51"/>
      <c r="K14" s="51"/>
      <c r="L14" s="19"/>
      <c r="M14" s="19"/>
      <c r="N14" s="19"/>
    </row>
    <row r="15" spans="1:14" ht="36" customHeight="1" x14ac:dyDescent="0.2">
      <c r="A15" s="267"/>
      <c r="B15" s="252"/>
      <c r="C15" s="175" t="s">
        <v>6</v>
      </c>
      <c r="D15" s="14">
        <v>141</v>
      </c>
      <c r="E15" s="14">
        <v>146</v>
      </c>
      <c r="F15" s="14">
        <v>134</v>
      </c>
      <c r="G15" s="14">
        <v>133</v>
      </c>
      <c r="H15" s="50">
        <v>137</v>
      </c>
      <c r="I15" s="21"/>
      <c r="J15" s="52"/>
      <c r="K15" s="52"/>
      <c r="L15" s="21"/>
      <c r="M15" s="21"/>
      <c r="N15" s="21"/>
    </row>
    <row r="16" spans="1:14" ht="36" customHeight="1" x14ac:dyDescent="0.2">
      <c r="A16" s="320" t="s">
        <v>93</v>
      </c>
      <c r="B16" s="321"/>
      <c r="C16" s="175" t="s">
        <v>2</v>
      </c>
      <c r="D16" s="14">
        <v>35</v>
      </c>
      <c r="E16" s="14">
        <v>36</v>
      </c>
      <c r="F16" s="14">
        <v>37</v>
      </c>
      <c r="G16" s="14">
        <v>37</v>
      </c>
      <c r="H16" s="50">
        <v>35</v>
      </c>
    </row>
    <row r="17" spans="1:10" ht="36" customHeight="1" x14ac:dyDescent="0.2">
      <c r="A17" s="322"/>
      <c r="B17" s="323"/>
      <c r="C17" s="175" t="s">
        <v>7</v>
      </c>
      <c r="D17" s="14">
        <v>18</v>
      </c>
      <c r="E17" s="14">
        <v>15</v>
      </c>
      <c r="F17" s="14">
        <v>17</v>
      </c>
      <c r="G17" s="14">
        <v>16</v>
      </c>
      <c r="H17" s="50">
        <v>15</v>
      </c>
      <c r="J17" s="6"/>
    </row>
    <row r="18" spans="1:10" ht="36" customHeight="1" x14ac:dyDescent="0.2">
      <c r="A18" s="324"/>
      <c r="B18" s="325"/>
      <c r="C18" s="175" t="s">
        <v>6</v>
      </c>
      <c r="D18" s="17">
        <v>17</v>
      </c>
      <c r="E18" s="17">
        <v>21</v>
      </c>
      <c r="F18" s="14">
        <v>20</v>
      </c>
      <c r="G18" s="14">
        <v>21</v>
      </c>
      <c r="H18" s="53">
        <v>20</v>
      </c>
    </row>
    <row r="19" spans="1:10" ht="36" customHeight="1" x14ac:dyDescent="0.2">
      <c r="A19" s="312" t="s">
        <v>83</v>
      </c>
      <c r="B19" s="313"/>
      <c r="C19" s="175" t="s">
        <v>2</v>
      </c>
      <c r="D19" s="19">
        <v>1591</v>
      </c>
      <c r="E19" s="19">
        <v>1548</v>
      </c>
      <c r="F19" s="19">
        <v>1426</v>
      </c>
      <c r="G19" s="19">
        <v>1145</v>
      </c>
      <c r="H19" s="50">
        <v>899</v>
      </c>
    </row>
    <row r="20" spans="1:10" ht="36" customHeight="1" x14ac:dyDescent="0.2">
      <c r="A20" s="314"/>
      <c r="B20" s="315"/>
      <c r="C20" s="175" t="s">
        <v>7</v>
      </c>
      <c r="D20" s="14">
        <v>485</v>
      </c>
      <c r="E20" s="14">
        <v>449</v>
      </c>
      <c r="F20" s="14">
        <v>408</v>
      </c>
      <c r="G20" s="14">
        <v>325</v>
      </c>
      <c r="H20" s="50">
        <v>239</v>
      </c>
    </row>
    <row r="21" spans="1:10" ht="36" customHeight="1" x14ac:dyDescent="0.2">
      <c r="A21" s="316"/>
      <c r="B21" s="317"/>
      <c r="C21" s="176" t="s">
        <v>6</v>
      </c>
      <c r="D21" s="23">
        <v>1106</v>
      </c>
      <c r="E21" s="23">
        <v>1099</v>
      </c>
      <c r="F21" s="23">
        <v>1018</v>
      </c>
      <c r="G21" s="54">
        <v>820</v>
      </c>
      <c r="H21" s="55">
        <v>660</v>
      </c>
    </row>
    <row r="22" spans="1:10" ht="10.95" customHeight="1" x14ac:dyDescent="0.2">
      <c r="H22" s="17" t="s">
        <v>258</v>
      </c>
    </row>
    <row r="27" spans="1:10" ht="12" customHeight="1" x14ac:dyDescent="0.2"/>
    <row r="38" spans="1:8" x14ac:dyDescent="0.2">
      <c r="A38" s="319"/>
      <c r="B38" s="319"/>
      <c r="C38" s="319"/>
      <c r="D38" s="183"/>
      <c r="E38" s="183"/>
      <c r="F38" s="183"/>
      <c r="G38" s="183"/>
      <c r="H38" s="183"/>
    </row>
    <row r="39" spans="1:8" x14ac:dyDescent="0.2">
      <c r="A39" s="319"/>
      <c r="B39" s="319"/>
      <c r="C39" s="319"/>
      <c r="H39" s="50"/>
    </row>
    <row r="40" spans="1:8" x14ac:dyDescent="0.2">
      <c r="A40" s="319"/>
      <c r="B40" s="319"/>
      <c r="C40" s="186"/>
      <c r="H40" s="50"/>
    </row>
    <row r="41" spans="1:8" x14ac:dyDescent="0.2">
      <c r="A41" s="319"/>
      <c r="B41" s="319"/>
      <c r="C41" s="186"/>
      <c r="H41" s="50"/>
    </row>
    <row r="42" spans="1:8" x14ac:dyDescent="0.2">
      <c r="A42" s="319"/>
      <c r="B42" s="319"/>
      <c r="C42" s="186"/>
      <c r="H42" s="50"/>
    </row>
    <row r="43" spans="1:8" x14ac:dyDescent="0.2">
      <c r="A43" s="319"/>
      <c r="B43" s="319"/>
      <c r="C43" s="186"/>
      <c r="H43" s="50"/>
    </row>
    <row r="44" spans="1:8" x14ac:dyDescent="0.2">
      <c r="A44" s="319"/>
      <c r="B44" s="319"/>
      <c r="C44" s="186"/>
      <c r="H44" s="50"/>
    </row>
    <row r="45" spans="1:8" x14ac:dyDescent="0.2">
      <c r="A45" s="319"/>
      <c r="B45" s="319"/>
      <c r="C45" s="186"/>
      <c r="H45" s="50"/>
    </row>
    <row r="46" spans="1:8" x14ac:dyDescent="0.2">
      <c r="A46" s="318"/>
      <c r="B46" s="318"/>
      <c r="C46" s="186"/>
      <c r="D46" s="19"/>
      <c r="E46" s="19"/>
      <c r="F46" s="19"/>
      <c r="G46" s="19"/>
      <c r="H46" s="21"/>
    </row>
    <row r="47" spans="1:8" x14ac:dyDescent="0.2">
      <c r="A47" s="318"/>
      <c r="B47" s="318"/>
      <c r="C47" s="186"/>
      <c r="D47" s="51"/>
      <c r="E47" s="51"/>
      <c r="F47" s="51"/>
      <c r="G47" s="51"/>
      <c r="H47" s="52"/>
    </row>
    <row r="48" spans="1:8" x14ac:dyDescent="0.2">
      <c r="A48" s="318"/>
      <c r="B48" s="318"/>
      <c r="C48" s="186"/>
      <c r="D48" s="51"/>
      <c r="E48" s="51"/>
      <c r="F48" s="51"/>
      <c r="G48" s="51"/>
      <c r="H48" s="52"/>
    </row>
    <row r="49" spans="1:8" x14ac:dyDescent="0.2">
      <c r="A49" s="319"/>
      <c r="B49" s="319"/>
      <c r="C49" s="186"/>
      <c r="D49" s="19"/>
      <c r="E49" s="19"/>
      <c r="F49" s="19"/>
      <c r="G49" s="19"/>
      <c r="H49" s="21"/>
    </row>
    <row r="50" spans="1:8" x14ac:dyDescent="0.2">
      <c r="A50" s="319"/>
      <c r="B50" s="319"/>
      <c r="C50" s="186"/>
      <c r="D50" s="19"/>
      <c r="E50" s="19"/>
      <c r="F50" s="19"/>
      <c r="G50" s="19"/>
      <c r="H50" s="21"/>
    </row>
    <row r="51" spans="1:8" x14ac:dyDescent="0.2">
      <c r="A51" s="319"/>
      <c r="B51" s="319"/>
      <c r="C51" s="186"/>
      <c r="D51" s="19"/>
      <c r="E51" s="19"/>
      <c r="F51" s="19"/>
      <c r="G51" s="19"/>
      <c r="H51" s="21"/>
    </row>
  </sheetData>
  <mergeCells count="17">
    <mergeCell ref="B43:B45"/>
    <mergeCell ref="A46:B48"/>
    <mergeCell ref="A3:N3"/>
    <mergeCell ref="I8:K9"/>
    <mergeCell ref="L8:N9"/>
    <mergeCell ref="A49:B51"/>
    <mergeCell ref="A8:C8"/>
    <mergeCell ref="A9:C9"/>
    <mergeCell ref="A10:A15"/>
    <mergeCell ref="B10:B12"/>
    <mergeCell ref="B13:B15"/>
    <mergeCell ref="A16:B18"/>
    <mergeCell ref="A19:B21"/>
    <mergeCell ref="A38:C38"/>
    <mergeCell ref="A39:C39"/>
    <mergeCell ref="A40:A45"/>
    <mergeCell ref="B40:B42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zoomScaleSheetLayoutView="100" workbookViewId="0"/>
  </sheetViews>
  <sheetFormatPr defaultColWidth="1.6640625" defaultRowHeight="12" x14ac:dyDescent="0.2"/>
  <cols>
    <col min="1" max="2" width="4.44140625" style="14" customWidth="1"/>
    <col min="3" max="3" width="19.44140625" style="14" customWidth="1"/>
    <col min="4" max="4" width="19.5546875" style="14" customWidth="1"/>
    <col min="5" max="11" width="7.5546875" style="14" customWidth="1"/>
    <col min="12" max="12" width="0.44140625" style="14" customWidth="1"/>
    <col min="13" max="22" width="1.6640625" style="14" hidden="1" customWidth="1"/>
    <col min="23" max="16384" width="1.6640625" style="14"/>
  </cols>
  <sheetData>
    <row r="1" spans="1:11" s="11" customFormat="1" ht="19.2" x14ac:dyDescent="0.2">
      <c r="A1" s="8" t="str">
        <f ca="1">MID(CELL("FILENAME",A1),FIND("]",CELL("FILENAME",A1))+1,99)&amp;"　"&amp;"中学校卒業者の卒業後の状況"</f>
        <v>95　中学校卒業者の卒業後の状況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s="165" customFormat="1" ht="24" hidden="1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 s="16" customFormat="1" hidden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165" customFormat="1" ht="1.2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1" s="165" customFormat="1" ht="1.2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1" x14ac:dyDescent="0.2">
      <c r="K7" s="63" t="s">
        <v>259</v>
      </c>
    </row>
    <row r="8" spans="1:11" s="186" customFormat="1" ht="20.399999999999999" customHeight="1" x14ac:dyDescent="0.2">
      <c r="A8" s="303" t="s">
        <v>59</v>
      </c>
      <c r="B8" s="303"/>
      <c r="C8" s="303"/>
      <c r="D8" s="304"/>
      <c r="E8" s="330" t="s">
        <v>2</v>
      </c>
      <c r="F8" s="302"/>
      <c r="G8" s="301"/>
      <c r="H8" s="201" t="s">
        <v>1</v>
      </c>
      <c r="I8" s="301"/>
      <c r="J8" s="201" t="s">
        <v>0</v>
      </c>
      <c r="K8" s="302"/>
    </row>
    <row r="9" spans="1:11" s="186" customFormat="1" ht="20.399999999999999" customHeight="1" x14ac:dyDescent="0.2">
      <c r="A9" s="305"/>
      <c r="B9" s="305"/>
      <c r="C9" s="305"/>
      <c r="D9" s="306"/>
      <c r="E9" s="27"/>
      <c r="F9" s="29" t="s">
        <v>7</v>
      </c>
      <c r="G9" s="29" t="s">
        <v>6</v>
      </c>
      <c r="H9" s="29" t="s">
        <v>7</v>
      </c>
      <c r="I9" s="29" t="s">
        <v>6</v>
      </c>
      <c r="J9" s="29" t="s">
        <v>7</v>
      </c>
      <c r="K9" s="29" t="s">
        <v>6</v>
      </c>
    </row>
    <row r="10" spans="1:11" s="16" customFormat="1" ht="26.4" customHeight="1" x14ac:dyDescent="0.2">
      <c r="A10" s="312" t="s">
        <v>116</v>
      </c>
      <c r="B10" s="312"/>
      <c r="C10" s="312"/>
      <c r="D10" s="313"/>
      <c r="E10" s="40">
        <v>3420</v>
      </c>
      <c r="F10" s="41">
        <v>1740</v>
      </c>
      <c r="G10" s="41">
        <v>1680</v>
      </c>
      <c r="H10" s="41">
        <v>1649</v>
      </c>
      <c r="I10" s="41">
        <v>1507</v>
      </c>
      <c r="J10" s="41">
        <v>91</v>
      </c>
      <c r="K10" s="41">
        <v>173</v>
      </c>
    </row>
    <row r="11" spans="1:11" s="16" customFormat="1" ht="26.4" customHeight="1" x14ac:dyDescent="0.2">
      <c r="A11" s="42"/>
      <c r="B11" s="193" t="s">
        <v>246</v>
      </c>
      <c r="C11" s="328" t="s">
        <v>247</v>
      </c>
      <c r="D11" s="267"/>
      <c r="E11" s="33">
        <v>3386</v>
      </c>
      <c r="F11" s="22">
        <v>1716</v>
      </c>
      <c r="G11" s="22">
        <v>1670</v>
      </c>
      <c r="H11" s="22">
        <v>1626</v>
      </c>
      <c r="I11" s="22">
        <v>1497</v>
      </c>
      <c r="J11" s="22">
        <v>90</v>
      </c>
      <c r="K11" s="22">
        <v>173</v>
      </c>
    </row>
    <row r="12" spans="1:11" s="16" customFormat="1" ht="26.4" customHeight="1" x14ac:dyDescent="0.2">
      <c r="A12" s="183"/>
      <c r="B12" s="196"/>
      <c r="C12" s="331" t="s">
        <v>144</v>
      </c>
      <c r="D12" s="332"/>
      <c r="E12" s="33">
        <v>3156</v>
      </c>
      <c r="F12" s="22">
        <v>1598</v>
      </c>
      <c r="G12" s="22">
        <v>1558</v>
      </c>
      <c r="H12" s="22">
        <v>1511</v>
      </c>
      <c r="I12" s="22">
        <v>1393</v>
      </c>
      <c r="J12" s="22">
        <v>87</v>
      </c>
      <c r="K12" s="22">
        <v>165</v>
      </c>
    </row>
    <row r="13" spans="1:11" s="16" customFormat="1" ht="26.4" customHeight="1" x14ac:dyDescent="0.2">
      <c r="A13" s="183"/>
      <c r="B13" s="192"/>
      <c r="C13" s="333" t="s">
        <v>145</v>
      </c>
      <c r="D13" s="334"/>
      <c r="E13" s="33">
        <v>32</v>
      </c>
      <c r="F13" s="22">
        <v>18</v>
      </c>
      <c r="G13" s="22">
        <v>14</v>
      </c>
      <c r="H13" s="22">
        <v>18</v>
      </c>
      <c r="I13" s="22">
        <v>14</v>
      </c>
      <c r="J13" s="22" t="s">
        <v>125</v>
      </c>
      <c r="K13" s="22" t="s">
        <v>125</v>
      </c>
    </row>
    <row r="14" spans="1:11" s="16" customFormat="1" ht="26.4" customHeight="1" x14ac:dyDescent="0.2">
      <c r="A14" s="183"/>
      <c r="B14" s="192"/>
      <c r="C14" s="333" t="s">
        <v>146</v>
      </c>
      <c r="D14" s="334"/>
      <c r="E14" s="33">
        <v>168</v>
      </c>
      <c r="F14" s="22">
        <v>78</v>
      </c>
      <c r="G14" s="22">
        <v>90</v>
      </c>
      <c r="H14" s="22">
        <v>75</v>
      </c>
      <c r="I14" s="22">
        <v>82</v>
      </c>
      <c r="J14" s="22">
        <v>3</v>
      </c>
      <c r="K14" s="22">
        <v>8</v>
      </c>
    </row>
    <row r="15" spans="1:11" s="16" customFormat="1" ht="26.4" customHeight="1" x14ac:dyDescent="0.2">
      <c r="A15" s="183"/>
      <c r="B15" s="192"/>
      <c r="C15" s="333" t="s">
        <v>147</v>
      </c>
      <c r="D15" s="334"/>
      <c r="E15" s="33" t="s">
        <v>125</v>
      </c>
      <c r="F15" s="22" t="s">
        <v>125</v>
      </c>
      <c r="G15" s="22" t="s">
        <v>125</v>
      </c>
      <c r="H15" s="22" t="s">
        <v>125</v>
      </c>
      <c r="I15" s="22" t="s">
        <v>125</v>
      </c>
      <c r="J15" s="22" t="s">
        <v>125</v>
      </c>
      <c r="K15" s="22" t="s">
        <v>125</v>
      </c>
    </row>
    <row r="16" spans="1:11" s="16" customFormat="1" ht="26.4" customHeight="1" x14ac:dyDescent="0.2">
      <c r="A16" s="183"/>
      <c r="B16" s="192"/>
      <c r="C16" s="333" t="s">
        <v>148</v>
      </c>
      <c r="D16" s="334"/>
      <c r="E16" s="33">
        <v>14</v>
      </c>
      <c r="F16" s="22">
        <v>12</v>
      </c>
      <c r="G16" s="22">
        <v>2</v>
      </c>
      <c r="H16" s="22">
        <v>12</v>
      </c>
      <c r="I16" s="22">
        <v>2</v>
      </c>
      <c r="J16" s="22" t="s">
        <v>125</v>
      </c>
      <c r="K16" s="22" t="s">
        <v>125</v>
      </c>
    </row>
    <row r="17" spans="1:11" s="16" customFormat="1" ht="26.4" customHeight="1" x14ac:dyDescent="0.2">
      <c r="A17" s="183"/>
      <c r="B17" s="43"/>
      <c r="C17" s="326" t="s">
        <v>153</v>
      </c>
      <c r="D17" s="327"/>
      <c r="E17" s="33">
        <v>16</v>
      </c>
      <c r="F17" s="22">
        <v>10</v>
      </c>
      <c r="G17" s="22">
        <v>6</v>
      </c>
      <c r="H17" s="22">
        <v>10</v>
      </c>
      <c r="I17" s="22">
        <v>6</v>
      </c>
      <c r="J17" s="22" t="s">
        <v>125</v>
      </c>
      <c r="K17" s="22" t="s">
        <v>125</v>
      </c>
    </row>
    <row r="18" spans="1:11" s="16" customFormat="1" ht="26.4" customHeight="1" x14ac:dyDescent="0.2">
      <c r="A18" s="183"/>
      <c r="B18" s="188" t="s">
        <v>248</v>
      </c>
      <c r="C18" s="337" t="s">
        <v>154</v>
      </c>
      <c r="D18" s="338"/>
      <c r="E18" s="33">
        <v>7</v>
      </c>
      <c r="F18" s="22">
        <v>4</v>
      </c>
      <c r="G18" s="22">
        <v>3</v>
      </c>
      <c r="H18" s="22">
        <v>4</v>
      </c>
      <c r="I18" s="22">
        <v>3</v>
      </c>
      <c r="J18" s="22" t="s">
        <v>125</v>
      </c>
      <c r="K18" s="22" t="s">
        <v>125</v>
      </c>
    </row>
    <row r="19" spans="1:11" s="16" customFormat="1" ht="26.4" customHeight="1" x14ac:dyDescent="0.2">
      <c r="A19" s="183"/>
      <c r="B19" s="331" t="s">
        <v>249</v>
      </c>
      <c r="C19" s="335" t="s">
        <v>250</v>
      </c>
      <c r="D19" s="332"/>
      <c r="E19" s="33" t="s">
        <v>242</v>
      </c>
      <c r="F19" s="22" t="s">
        <v>242</v>
      </c>
      <c r="G19" s="22" t="s">
        <v>125</v>
      </c>
      <c r="H19" s="22" t="s">
        <v>242</v>
      </c>
      <c r="I19" s="22" t="s">
        <v>125</v>
      </c>
      <c r="J19" s="22" t="s">
        <v>125</v>
      </c>
      <c r="K19" s="22" t="s">
        <v>125</v>
      </c>
    </row>
    <row r="20" spans="1:11" s="16" customFormat="1" ht="26.4" customHeight="1" x14ac:dyDescent="0.2">
      <c r="A20" s="183"/>
      <c r="B20" s="326"/>
      <c r="C20" s="336" t="s">
        <v>251</v>
      </c>
      <c r="D20" s="327"/>
      <c r="E20" s="33">
        <v>1</v>
      </c>
      <c r="F20" s="22">
        <v>1</v>
      </c>
      <c r="G20" s="22" t="s">
        <v>125</v>
      </c>
      <c r="H20" s="22">
        <v>1</v>
      </c>
      <c r="I20" s="22" t="s">
        <v>125</v>
      </c>
      <c r="J20" s="22" t="s">
        <v>125</v>
      </c>
      <c r="K20" s="22" t="s">
        <v>125</v>
      </c>
    </row>
    <row r="21" spans="1:11" s="16" customFormat="1" ht="26.4" customHeight="1" x14ac:dyDescent="0.2">
      <c r="A21" s="183"/>
      <c r="B21" s="190" t="s">
        <v>253</v>
      </c>
      <c r="C21" s="337" t="s">
        <v>155</v>
      </c>
      <c r="D21" s="338"/>
      <c r="E21" s="33" t="s">
        <v>86</v>
      </c>
      <c r="F21" s="22" t="s">
        <v>86</v>
      </c>
      <c r="G21" s="22" t="s">
        <v>86</v>
      </c>
      <c r="H21" s="22" t="s">
        <v>86</v>
      </c>
      <c r="I21" s="22" t="s">
        <v>86</v>
      </c>
      <c r="J21" s="22" t="s">
        <v>125</v>
      </c>
      <c r="K21" s="22" t="s">
        <v>125</v>
      </c>
    </row>
    <row r="22" spans="1:11" s="16" customFormat="1" ht="26.4" customHeight="1" x14ac:dyDescent="0.2">
      <c r="A22" s="183"/>
      <c r="B22" s="346" t="s">
        <v>252</v>
      </c>
      <c r="C22" s="343" t="s">
        <v>226</v>
      </c>
      <c r="D22" s="338"/>
      <c r="E22" s="33">
        <v>3</v>
      </c>
      <c r="F22" s="22">
        <v>3</v>
      </c>
      <c r="G22" s="22" t="s">
        <v>86</v>
      </c>
      <c r="H22" s="22">
        <v>3</v>
      </c>
      <c r="I22" s="22" t="s">
        <v>125</v>
      </c>
      <c r="J22" s="22" t="s">
        <v>86</v>
      </c>
      <c r="K22" s="22" t="s">
        <v>86</v>
      </c>
    </row>
    <row r="23" spans="1:11" s="16" customFormat="1" ht="26.4" customHeight="1" x14ac:dyDescent="0.2">
      <c r="A23" s="183"/>
      <c r="B23" s="347"/>
      <c r="C23" s="344" t="s">
        <v>227</v>
      </c>
      <c r="D23" s="188" t="s">
        <v>233</v>
      </c>
      <c r="E23" s="33">
        <v>1</v>
      </c>
      <c r="F23" s="22">
        <v>1</v>
      </c>
      <c r="G23" s="22" t="s">
        <v>86</v>
      </c>
      <c r="H23" s="22">
        <v>1</v>
      </c>
      <c r="I23" s="22" t="s">
        <v>86</v>
      </c>
      <c r="J23" s="22" t="s">
        <v>86</v>
      </c>
      <c r="K23" s="22" t="s">
        <v>86</v>
      </c>
    </row>
    <row r="24" spans="1:11" s="16" customFormat="1" ht="26.4" customHeight="1" x14ac:dyDescent="0.2">
      <c r="A24" s="183"/>
      <c r="B24" s="347"/>
      <c r="C24" s="345"/>
      <c r="D24" s="191" t="s">
        <v>234</v>
      </c>
      <c r="E24" s="33">
        <v>1</v>
      </c>
      <c r="F24" s="22">
        <v>1</v>
      </c>
      <c r="G24" s="22" t="s">
        <v>86</v>
      </c>
      <c r="H24" s="22">
        <v>1</v>
      </c>
      <c r="I24" s="22" t="s">
        <v>86</v>
      </c>
      <c r="J24" s="22" t="s">
        <v>86</v>
      </c>
      <c r="K24" s="22" t="s">
        <v>86</v>
      </c>
    </row>
    <row r="25" spans="1:11" s="16" customFormat="1" ht="26.4" customHeight="1" x14ac:dyDescent="0.2">
      <c r="A25" s="183"/>
      <c r="B25" s="348"/>
      <c r="C25" s="333" t="s">
        <v>152</v>
      </c>
      <c r="D25" s="334"/>
      <c r="E25" s="33" t="s">
        <v>86</v>
      </c>
      <c r="F25" s="22" t="s">
        <v>86</v>
      </c>
      <c r="G25" s="22" t="s">
        <v>86</v>
      </c>
      <c r="H25" s="22" t="s">
        <v>86</v>
      </c>
      <c r="I25" s="22" t="s">
        <v>86</v>
      </c>
      <c r="J25" s="22" t="s">
        <v>86</v>
      </c>
      <c r="K25" s="22" t="s">
        <v>86</v>
      </c>
    </row>
    <row r="26" spans="1:11" s="16" customFormat="1" ht="26.4" customHeight="1" x14ac:dyDescent="0.2">
      <c r="A26" s="183"/>
      <c r="B26" s="331" t="s">
        <v>143</v>
      </c>
      <c r="C26" s="335"/>
      <c r="D26" s="332"/>
      <c r="E26" s="33">
        <v>21</v>
      </c>
      <c r="F26" s="22">
        <v>14</v>
      </c>
      <c r="G26" s="22">
        <v>7</v>
      </c>
      <c r="H26" s="22">
        <v>13</v>
      </c>
      <c r="I26" s="22">
        <v>7</v>
      </c>
      <c r="J26" s="22">
        <v>1</v>
      </c>
      <c r="K26" s="22" t="s">
        <v>86</v>
      </c>
    </row>
    <row r="27" spans="1:11" s="16" customFormat="1" ht="26.4" customHeight="1" x14ac:dyDescent="0.2">
      <c r="A27" s="184"/>
      <c r="B27" s="331" t="s">
        <v>235</v>
      </c>
      <c r="C27" s="335"/>
      <c r="D27" s="332"/>
      <c r="E27" s="33" t="s">
        <v>125</v>
      </c>
      <c r="F27" s="22" t="s">
        <v>125</v>
      </c>
      <c r="G27" s="22" t="s">
        <v>125</v>
      </c>
      <c r="H27" s="22" t="s">
        <v>86</v>
      </c>
      <c r="I27" s="22" t="s">
        <v>86</v>
      </c>
      <c r="J27" s="22" t="s">
        <v>86</v>
      </c>
      <c r="K27" s="22" t="s">
        <v>86</v>
      </c>
    </row>
    <row r="28" spans="1:11" s="16" customFormat="1" ht="26.4" customHeight="1" x14ac:dyDescent="0.2">
      <c r="A28" s="14"/>
      <c r="B28" s="342" t="s">
        <v>245</v>
      </c>
      <c r="C28" s="328"/>
      <c r="D28" s="267"/>
      <c r="E28" s="33">
        <v>1</v>
      </c>
      <c r="F28" s="22">
        <v>1</v>
      </c>
      <c r="G28" s="22" t="s">
        <v>236</v>
      </c>
      <c r="H28" s="22">
        <v>1</v>
      </c>
      <c r="I28" s="22" t="s">
        <v>236</v>
      </c>
      <c r="J28" s="22" t="s">
        <v>236</v>
      </c>
      <c r="K28" s="22" t="s">
        <v>236</v>
      </c>
    </row>
    <row r="29" spans="1:11" s="16" customFormat="1" ht="26.4" customHeight="1" x14ac:dyDescent="0.2">
      <c r="A29" s="44"/>
      <c r="B29" s="349" t="s">
        <v>243</v>
      </c>
      <c r="C29" s="328"/>
      <c r="D29" s="267"/>
      <c r="E29" s="45">
        <v>1</v>
      </c>
      <c r="F29" s="46">
        <v>1</v>
      </c>
      <c r="G29" s="46" t="s">
        <v>125</v>
      </c>
      <c r="H29" s="46">
        <v>1</v>
      </c>
      <c r="I29" s="46" t="s">
        <v>125</v>
      </c>
      <c r="J29" s="46" t="s">
        <v>125</v>
      </c>
      <c r="K29" s="46" t="s">
        <v>125</v>
      </c>
    </row>
    <row r="30" spans="1:11" s="16" customFormat="1" ht="26.4" customHeight="1" x14ac:dyDescent="0.2">
      <c r="A30" s="314" t="s">
        <v>244</v>
      </c>
      <c r="B30" s="314"/>
      <c r="C30" s="314"/>
      <c r="D30" s="315"/>
      <c r="E30" s="33">
        <v>6</v>
      </c>
      <c r="F30" s="22">
        <v>6</v>
      </c>
      <c r="G30" s="22" t="s">
        <v>125</v>
      </c>
      <c r="H30" s="22">
        <v>6</v>
      </c>
      <c r="I30" s="22" t="s">
        <v>125</v>
      </c>
      <c r="J30" s="22" t="s">
        <v>125</v>
      </c>
      <c r="K30" s="22" t="s">
        <v>125</v>
      </c>
    </row>
    <row r="31" spans="1:11" s="16" customFormat="1" ht="26.4" customHeight="1" x14ac:dyDescent="0.2">
      <c r="A31" s="183"/>
      <c r="B31" s="193" t="s">
        <v>114</v>
      </c>
      <c r="C31" s="335" t="s">
        <v>149</v>
      </c>
      <c r="D31" s="332"/>
      <c r="E31" s="33" t="s">
        <v>125</v>
      </c>
      <c r="F31" s="22" t="s">
        <v>125</v>
      </c>
      <c r="G31" s="22" t="s">
        <v>125</v>
      </c>
      <c r="H31" s="22" t="s">
        <v>125</v>
      </c>
      <c r="I31" s="22" t="s">
        <v>125</v>
      </c>
      <c r="J31" s="22" t="s">
        <v>125</v>
      </c>
      <c r="K31" s="22" t="s">
        <v>125</v>
      </c>
    </row>
    <row r="32" spans="1:11" s="16" customFormat="1" ht="26.4" customHeight="1" x14ac:dyDescent="0.2">
      <c r="A32" s="183"/>
      <c r="B32" s="192" t="s">
        <v>113</v>
      </c>
      <c r="C32" s="339" t="s">
        <v>150</v>
      </c>
      <c r="D32" s="334"/>
      <c r="E32" s="33">
        <v>3</v>
      </c>
      <c r="F32" s="22">
        <v>3</v>
      </c>
      <c r="G32" s="22" t="s">
        <v>125</v>
      </c>
      <c r="H32" s="22">
        <v>3</v>
      </c>
      <c r="I32" s="22" t="s">
        <v>125</v>
      </c>
      <c r="J32" s="22" t="s">
        <v>125</v>
      </c>
      <c r="K32" s="22" t="s">
        <v>125</v>
      </c>
    </row>
    <row r="33" spans="1:11" s="16" customFormat="1" ht="26.4" customHeight="1" x14ac:dyDescent="0.2">
      <c r="A33" s="183"/>
      <c r="B33" s="192" t="s">
        <v>112</v>
      </c>
      <c r="C33" s="339" t="s">
        <v>151</v>
      </c>
      <c r="D33" s="334"/>
      <c r="E33" s="33">
        <v>1</v>
      </c>
      <c r="F33" s="22">
        <v>1</v>
      </c>
      <c r="G33" s="22" t="s">
        <v>125</v>
      </c>
      <c r="H33" s="22">
        <v>1</v>
      </c>
      <c r="I33" s="22" t="s">
        <v>125</v>
      </c>
      <c r="J33" s="22" t="s">
        <v>125</v>
      </c>
      <c r="K33" s="22" t="s">
        <v>125</v>
      </c>
    </row>
    <row r="34" spans="1:11" s="16" customFormat="1" ht="26.4" customHeight="1" x14ac:dyDescent="0.2">
      <c r="A34" s="185"/>
      <c r="B34" s="194" t="s">
        <v>111</v>
      </c>
      <c r="C34" s="340" t="s">
        <v>143</v>
      </c>
      <c r="D34" s="341"/>
      <c r="E34" s="47">
        <v>2</v>
      </c>
      <c r="F34" s="48">
        <v>2</v>
      </c>
      <c r="G34" s="48" t="s">
        <v>125</v>
      </c>
      <c r="H34" s="48">
        <v>2</v>
      </c>
      <c r="I34" s="48" t="s">
        <v>125</v>
      </c>
      <c r="J34" s="48" t="s">
        <v>125</v>
      </c>
      <c r="K34" s="48" t="s">
        <v>125</v>
      </c>
    </row>
    <row r="35" spans="1:11" s="16" customFormat="1" x14ac:dyDescent="0.2">
      <c r="B35" s="14"/>
      <c r="C35" s="14"/>
      <c r="D35" s="14"/>
      <c r="E35" s="20"/>
      <c r="F35" s="20"/>
      <c r="G35" s="20"/>
      <c r="H35" s="20"/>
      <c r="I35" s="20"/>
      <c r="J35" s="20"/>
      <c r="K35" s="17" t="s">
        <v>258</v>
      </c>
    </row>
    <row r="36" spans="1:11" s="16" customFormat="1" x14ac:dyDescent="0.2">
      <c r="A36" s="14"/>
      <c r="C36" s="39"/>
      <c r="D36" s="39"/>
    </row>
    <row r="37" spans="1:11" s="16" customFormat="1" x14ac:dyDescent="0.2">
      <c r="A37" s="14"/>
      <c r="C37" s="39"/>
      <c r="D37" s="39"/>
    </row>
    <row r="38" spans="1:11" s="16" customFormat="1" x14ac:dyDescent="0.2">
      <c r="A38" s="14"/>
      <c r="C38" s="39"/>
      <c r="D38" s="39"/>
    </row>
  </sheetData>
  <customSheetViews>
    <customSheetView guid="{4AB275B1-0D5D-4332-8570-19CBB322B242}" showPageBreaks="1" topLeftCell="A7">
      <selection activeCell="A12" sqref="A12:XFD18"/>
      <pageMargins left="0.25" right="0.25" top="0.75" bottom="0.75" header="0.3" footer="0.3"/>
      <pageSetup paperSize="9" scale="88" fitToHeight="0" orientation="portrait" r:id="rId1"/>
      <headerFooter alignWithMargins="0"/>
    </customSheetView>
  </customSheetViews>
  <mergeCells count="31">
    <mergeCell ref="C34:D34"/>
    <mergeCell ref="A30:D30"/>
    <mergeCell ref="B28:D28"/>
    <mergeCell ref="C22:D22"/>
    <mergeCell ref="C25:D25"/>
    <mergeCell ref="B26:D26"/>
    <mergeCell ref="B27:D27"/>
    <mergeCell ref="C31:D31"/>
    <mergeCell ref="C32:D32"/>
    <mergeCell ref="C23:C24"/>
    <mergeCell ref="B22:B25"/>
    <mergeCell ref="B29:D29"/>
    <mergeCell ref="B19:B20"/>
    <mergeCell ref="C19:D19"/>
    <mergeCell ref="C20:D20"/>
    <mergeCell ref="C18:D18"/>
    <mergeCell ref="C33:D33"/>
    <mergeCell ref="C21:D21"/>
    <mergeCell ref="C17:D17"/>
    <mergeCell ref="C11:D11"/>
    <mergeCell ref="A8:D9"/>
    <mergeCell ref="A10:D10"/>
    <mergeCell ref="A3:K3"/>
    <mergeCell ref="E8:G8"/>
    <mergeCell ref="H8:I8"/>
    <mergeCell ref="J8:K8"/>
    <mergeCell ref="C12:D12"/>
    <mergeCell ref="C13:D13"/>
    <mergeCell ref="C14:D14"/>
    <mergeCell ref="C15:D15"/>
    <mergeCell ref="C16:D16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zoomScaleSheetLayoutView="100" workbookViewId="0"/>
  </sheetViews>
  <sheetFormatPr defaultColWidth="1.6640625" defaultRowHeight="12" x14ac:dyDescent="0.2"/>
  <cols>
    <col min="1" max="1" width="4.44140625" style="14" customWidth="1"/>
    <col min="2" max="2" width="4.88671875" style="14" customWidth="1"/>
    <col min="3" max="3" width="19.21875" style="14" customWidth="1"/>
    <col min="4" max="4" width="20.33203125" style="14" customWidth="1"/>
    <col min="5" max="11" width="7.44140625" style="14" customWidth="1"/>
    <col min="12" max="12" width="2.109375" style="14" bestFit="1" customWidth="1"/>
    <col min="13" max="16384" width="1.6640625" style="14"/>
  </cols>
  <sheetData>
    <row r="1" spans="1:11" s="11" customFormat="1" ht="19.2" x14ac:dyDescent="0.2">
      <c r="A1" s="26" t="str">
        <f ca="1">MID(CELL("FILENAME",A1),FIND("]",CELL("FILENAME",A1))+1,99)&amp;"　"&amp;"高等学校卒業者の卒業後の状況"</f>
        <v>96　高等学校卒業者の卒業後の状況</v>
      </c>
      <c r="B1" s="8"/>
      <c r="C1" s="8"/>
      <c r="D1" s="8"/>
      <c r="E1" s="8"/>
      <c r="F1" s="8"/>
      <c r="G1" s="8"/>
      <c r="H1" s="8"/>
      <c r="I1" s="8"/>
      <c r="J1" s="8"/>
      <c r="K1" s="8"/>
    </row>
    <row r="3" spans="1:11" s="165" customFormat="1" ht="24" hidden="1" customHeight="1" x14ac:dyDescent="0.2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 s="16" customFormat="1" hidden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1" s="165" customFormat="1" ht="0.6" customHeight="1" x14ac:dyDescent="0.2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1" s="165" customFormat="1" ht="0.6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1" x14ac:dyDescent="0.2">
      <c r="K7" s="63" t="s">
        <v>259</v>
      </c>
    </row>
    <row r="8" spans="1:11" s="186" customFormat="1" ht="20.399999999999999" customHeight="1" x14ac:dyDescent="0.2">
      <c r="A8" s="303" t="s">
        <v>59</v>
      </c>
      <c r="B8" s="303"/>
      <c r="C8" s="303"/>
      <c r="D8" s="303"/>
      <c r="E8" s="330" t="s">
        <v>2</v>
      </c>
      <c r="F8" s="302"/>
      <c r="G8" s="301"/>
      <c r="H8" s="201" t="s">
        <v>123</v>
      </c>
      <c r="I8" s="301"/>
      <c r="J8" s="201" t="s">
        <v>0</v>
      </c>
      <c r="K8" s="302"/>
    </row>
    <row r="9" spans="1:11" s="186" customFormat="1" ht="20.399999999999999" customHeight="1" x14ac:dyDescent="0.2">
      <c r="A9" s="305"/>
      <c r="B9" s="305"/>
      <c r="C9" s="305"/>
      <c r="D9" s="305"/>
      <c r="E9" s="27"/>
      <c r="F9" s="28" t="s">
        <v>7</v>
      </c>
      <c r="G9" s="28" t="s">
        <v>6</v>
      </c>
      <c r="H9" s="28" t="s">
        <v>7</v>
      </c>
      <c r="I9" s="28" t="s">
        <v>6</v>
      </c>
      <c r="J9" s="28" t="s">
        <v>7</v>
      </c>
      <c r="K9" s="29" t="s">
        <v>6</v>
      </c>
    </row>
    <row r="10" spans="1:11" s="16" customFormat="1" ht="27.6" customHeight="1" x14ac:dyDescent="0.2">
      <c r="A10" s="312" t="s">
        <v>116</v>
      </c>
      <c r="B10" s="312"/>
      <c r="C10" s="312"/>
      <c r="D10" s="313"/>
      <c r="E10" s="30">
        <v>3239</v>
      </c>
      <c r="F10" s="31">
        <v>1575</v>
      </c>
      <c r="G10" s="31">
        <v>1664</v>
      </c>
      <c r="H10" s="31">
        <v>739</v>
      </c>
      <c r="I10" s="31">
        <v>863</v>
      </c>
      <c r="J10" s="31">
        <v>836</v>
      </c>
      <c r="K10" s="31">
        <v>801</v>
      </c>
    </row>
    <row r="11" spans="1:11" s="16" customFormat="1" ht="27.6" customHeight="1" x14ac:dyDescent="0.2">
      <c r="B11" s="193" t="s">
        <v>246</v>
      </c>
      <c r="C11" s="328" t="s">
        <v>257</v>
      </c>
      <c r="D11" s="267"/>
      <c r="E11" s="32">
        <v>2614</v>
      </c>
      <c r="F11" s="21">
        <v>1273</v>
      </c>
      <c r="G11" s="21">
        <v>1341</v>
      </c>
      <c r="H11" s="21">
        <v>560</v>
      </c>
      <c r="I11" s="21">
        <v>662</v>
      </c>
      <c r="J11" s="21">
        <v>713</v>
      </c>
      <c r="K11" s="21">
        <v>679</v>
      </c>
    </row>
    <row r="12" spans="1:11" s="16" customFormat="1" ht="27.6" customHeight="1" x14ac:dyDescent="0.2">
      <c r="A12" s="183"/>
      <c r="B12" s="192"/>
      <c r="C12" s="351" t="s">
        <v>229</v>
      </c>
      <c r="D12" s="313"/>
      <c r="E12" s="32">
        <v>2549</v>
      </c>
      <c r="F12" s="21">
        <v>1266</v>
      </c>
      <c r="G12" s="21">
        <v>1283</v>
      </c>
      <c r="H12" s="21">
        <v>558</v>
      </c>
      <c r="I12" s="21">
        <v>643</v>
      </c>
      <c r="J12" s="21">
        <v>708</v>
      </c>
      <c r="K12" s="21">
        <v>640</v>
      </c>
    </row>
    <row r="13" spans="1:11" s="16" customFormat="1" ht="27.6" customHeight="1" x14ac:dyDescent="0.2">
      <c r="A13" s="183"/>
      <c r="B13" s="192"/>
      <c r="C13" s="350" t="s">
        <v>117</v>
      </c>
      <c r="D13" s="315"/>
      <c r="E13" s="32">
        <v>63</v>
      </c>
      <c r="F13" s="21">
        <v>6</v>
      </c>
      <c r="G13" s="21">
        <v>57</v>
      </c>
      <c r="H13" s="22">
        <v>2</v>
      </c>
      <c r="I13" s="21">
        <v>19</v>
      </c>
      <c r="J13" s="21">
        <v>4</v>
      </c>
      <c r="K13" s="21">
        <v>38</v>
      </c>
    </row>
    <row r="14" spans="1:11" s="16" customFormat="1" ht="27.6" customHeight="1" x14ac:dyDescent="0.2">
      <c r="A14" s="183"/>
      <c r="B14" s="192"/>
      <c r="C14" s="350" t="s">
        <v>228</v>
      </c>
      <c r="D14" s="315"/>
      <c r="E14" s="33">
        <v>2</v>
      </c>
      <c r="F14" s="22">
        <v>1</v>
      </c>
      <c r="G14" s="22">
        <v>1</v>
      </c>
      <c r="H14" s="22" t="s">
        <v>236</v>
      </c>
      <c r="I14" s="22" t="s">
        <v>236</v>
      </c>
      <c r="J14" s="22">
        <v>1</v>
      </c>
      <c r="K14" s="22">
        <v>1</v>
      </c>
    </row>
    <row r="15" spans="1:11" s="16" customFormat="1" ht="27.6" customHeight="1" x14ac:dyDescent="0.2">
      <c r="A15" s="183"/>
      <c r="B15" s="192"/>
      <c r="C15" s="350" t="s">
        <v>221</v>
      </c>
      <c r="D15" s="315"/>
      <c r="E15" s="33" t="s">
        <v>236</v>
      </c>
      <c r="F15" s="22" t="s">
        <v>236</v>
      </c>
      <c r="G15" s="22" t="s">
        <v>236</v>
      </c>
      <c r="H15" s="22" t="s">
        <v>236</v>
      </c>
      <c r="I15" s="22" t="s">
        <v>236</v>
      </c>
      <c r="J15" s="22" t="s">
        <v>236</v>
      </c>
      <c r="K15" s="22" t="s">
        <v>236</v>
      </c>
    </row>
    <row r="16" spans="1:11" s="16" customFormat="1" ht="27.6" customHeight="1" x14ac:dyDescent="0.2">
      <c r="A16" s="183"/>
      <c r="B16" s="192"/>
      <c r="C16" s="350" t="s">
        <v>222</v>
      </c>
      <c r="D16" s="315"/>
      <c r="E16" s="33" t="s">
        <v>125</v>
      </c>
      <c r="F16" s="22" t="s">
        <v>236</v>
      </c>
      <c r="G16" s="22" t="s">
        <v>236</v>
      </c>
      <c r="H16" s="22" t="s">
        <v>236</v>
      </c>
      <c r="I16" s="22" t="s">
        <v>236</v>
      </c>
      <c r="J16" s="22" t="s">
        <v>236</v>
      </c>
      <c r="K16" s="22" t="s">
        <v>236</v>
      </c>
    </row>
    <row r="17" spans="1:11" s="16" customFormat="1" ht="27.6" customHeight="1" x14ac:dyDescent="0.2">
      <c r="A17" s="183"/>
      <c r="B17" s="192"/>
      <c r="C17" s="350" t="s">
        <v>122</v>
      </c>
      <c r="D17" s="315"/>
      <c r="E17" s="33" t="s">
        <v>236</v>
      </c>
      <c r="F17" s="22" t="s">
        <v>236</v>
      </c>
      <c r="G17" s="22" t="s">
        <v>236</v>
      </c>
      <c r="H17" s="22" t="s">
        <v>236</v>
      </c>
      <c r="I17" s="22" t="s">
        <v>236</v>
      </c>
      <c r="J17" s="22" t="s">
        <v>236</v>
      </c>
      <c r="K17" s="22" t="s">
        <v>236</v>
      </c>
    </row>
    <row r="18" spans="1:11" ht="27.6" customHeight="1" x14ac:dyDescent="0.2">
      <c r="B18" s="189" t="s">
        <v>248</v>
      </c>
      <c r="C18" s="328" t="s">
        <v>121</v>
      </c>
      <c r="D18" s="267"/>
      <c r="E18" s="32">
        <v>323</v>
      </c>
      <c r="F18" s="21">
        <v>111</v>
      </c>
      <c r="G18" s="21">
        <v>212</v>
      </c>
      <c r="H18" s="21">
        <v>55</v>
      </c>
      <c r="I18" s="21">
        <v>134</v>
      </c>
      <c r="J18" s="21">
        <v>56</v>
      </c>
      <c r="K18" s="21">
        <v>78</v>
      </c>
    </row>
    <row r="19" spans="1:11" ht="27.6" customHeight="1" x14ac:dyDescent="0.2">
      <c r="B19" s="342" t="s">
        <v>254</v>
      </c>
      <c r="C19" s="312" t="s">
        <v>120</v>
      </c>
      <c r="D19" s="313"/>
      <c r="E19" s="33" t="s">
        <v>125</v>
      </c>
      <c r="F19" s="22" t="s">
        <v>125</v>
      </c>
      <c r="G19" s="22" t="s">
        <v>125</v>
      </c>
      <c r="H19" s="22" t="s">
        <v>125</v>
      </c>
      <c r="I19" s="22" t="s">
        <v>125</v>
      </c>
      <c r="J19" s="22" t="s">
        <v>125</v>
      </c>
      <c r="K19" s="22" t="s">
        <v>125</v>
      </c>
    </row>
    <row r="20" spans="1:11" ht="27.6" customHeight="1" x14ac:dyDescent="0.2">
      <c r="B20" s="342"/>
      <c r="C20" s="360" t="s">
        <v>241</v>
      </c>
      <c r="D20" s="361"/>
      <c r="E20" s="32">
        <v>122</v>
      </c>
      <c r="F20" s="21">
        <v>88</v>
      </c>
      <c r="G20" s="21">
        <v>34</v>
      </c>
      <c r="H20" s="21">
        <v>59</v>
      </c>
      <c r="I20" s="21">
        <v>24</v>
      </c>
      <c r="J20" s="21">
        <v>29</v>
      </c>
      <c r="K20" s="21">
        <v>10</v>
      </c>
    </row>
    <row r="21" spans="1:11" ht="27.6" customHeight="1" x14ac:dyDescent="0.2">
      <c r="B21" s="189" t="s">
        <v>253</v>
      </c>
      <c r="C21" s="328" t="s">
        <v>256</v>
      </c>
      <c r="D21" s="267"/>
      <c r="E21" s="32">
        <v>3</v>
      </c>
      <c r="F21" s="21">
        <v>3</v>
      </c>
      <c r="G21" s="22" t="s">
        <v>236</v>
      </c>
      <c r="H21" s="21">
        <v>1</v>
      </c>
      <c r="I21" s="22" t="s">
        <v>236</v>
      </c>
      <c r="J21" s="21">
        <v>2</v>
      </c>
      <c r="K21" s="22" t="s">
        <v>236</v>
      </c>
    </row>
    <row r="22" spans="1:11" ht="27.6" customHeight="1" x14ac:dyDescent="0.2">
      <c r="B22" s="355" t="s">
        <v>255</v>
      </c>
      <c r="C22" s="351" t="s">
        <v>225</v>
      </c>
      <c r="D22" s="313"/>
      <c r="E22" s="33" t="s">
        <v>236</v>
      </c>
      <c r="F22" s="22" t="s">
        <v>236</v>
      </c>
      <c r="G22" s="22" t="s">
        <v>236</v>
      </c>
      <c r="H22" s="22" t="s">
        <v>236</v>
      </c>
      <c r="I22" s="22" t="s">
        <v>236</v>
      </c>
      <c r="J22" s="22" t="s">
        <v>236</v>
      </c>
      <c r="K22" s="22" t="s">
        <v>236</v>
      </c>
    </row>
    <row r="23" spans="1:11" ht="27.6" customHeight="1" x14ac:dyDescent="0.2">
      <c r="B23" s="356"/>
      <c r="C23" s="353" t="s">
        <v>224</v>
      </c>
      <c r="D23" s="195" t="s">
        <v>230</v>
      </c>
      <c r="E23" s="32">
        <v>48</v>
      </c>
      <c r="F23" s="21">
        <v>28</v>
      </c>
      <c r="G23" s="21">
        <v>20</v>
      </c>
      <c r="H23" s="21">
        <v>18</v>
      </c>
      <c r="I23" s="21">
        <v>11</v>
      </c>
      <c r="J23" s="21">
        <v>10</v>
      </c>
      <c r="K23" s="21">
        <v>9</v>
      </c>
    </row>
    <row r="24" spans="1:11" ht="27.6" customHeight="1" x14ac:dyDescent="0.2">
      <c r="B24" s="356"/>
      <c r="C24" s="354"/>
      <c r="D24" s="196" t="s">
        <v>231</v>
      </c>
      <c r="E24" s="32">
        <v>2</v>
      </c>
      <c r="F24" s="21">
        <v>2</v>
      </c>
      <c r="G24" s="22" t="s">
        <v>236</v>
      </c>
      <c r="H24" s="21">
        <v>2</v>
      </c>
      <c r="I24" s="22" t="s">
        <v>236</v>
      </c>
      <c r="J24" s="22" t="s">
        <v>236</v>
      </c>
      <c r="K24" s="22" t="s">
        <v>236</v>
      </c>
    </row>
    <row r="25" spans="1:11" s="16" customFormat="1" ht="27.6" customHeight="1" x14ac:dyDescent="0.2">
      <c r="A25" s="183"/>
      <c r="B25" s="357"/>
      <c r="C25" s="351" t="s">
        <v>115</v>
      </c>
      <c r="D25" s="313"/>
      <c r="E25" s="32">
        <v>5</v>
      </c>
      <c r="F25" s="21">
        <v>3</v>
      </c>
      <c r="G25" s="21">
        <v>2</v>
      </c>
      <c r="H25" s="21">
        <v>3</v>
      </c>
      <c r="I25" s="21">
        <v>1</v>
      </c>
      <c r="J25" s="22" t="s">
        <v>236</v>
      </c>
      <c r="K25" s="21">
        <v>1</v>
      </c>
    </row>
    <row r="26" spans="1:11" s="16" customFormat="1" ht="27.6" customHeight="1" x14ac:dyDescent="0.2">
      <c r="A26" s="183"/>
      <c r="B26" s="351" t="s">
        <v>110</v>
      </c>
      <c r="C26" s="312"/>
      <c r="D26" s="313"/>
      <c r="E26" s="32">
        <v>118</v>
      </c>
      <c r="F26" s="21">
        <v>65</v>
      </c>
      <c r="G26" s="21">
        <v>53</v>
      </c>
      <c r="H26" s="21">
        <v>41</v>
      </c>
      <c r="I26" s="21">
        <v>31</v>
      </c>
      <c r="J26" s="21">
        <v>24</v>
      </c>
      <c r="K26" s="21">
        <v>22</v>
      </c>
    </row>
    <row r="27" spans="1:11" s="16" customFormat="1" ht="27.6" customHeight="1" x14ac:dyDescent="0.2">
      <c r="A27" s="183"/>
      <c r="B27" s="351" t="s">
        <v>232</v>
      </c>
      <c r="C27" s="312"/>
      <c r="D27" s="313"/>
      <c r="E27" s="33">
        <v>4</v>
      </c>
      <c r="F27" s="22">
        <v>2</v>
      </c>
      <c r="G27" s="22">
        <v>2</v>
      </c>
      <c r="H27" s="22" t="s">
        <v>236</v>
      </c>
      <c r="I27" s="22" t="s">
        <v>236</v>
      </c>
      <c r="J27" s="22">
        <v>2</v>
      </c>
      <c r="K27" s="22">
        <v>2</v>
      </c>
    </row>
    <row r="28" spans="1:11" s="16" customFormat="1" ht="27.6" customHeight="1" x14ac:dyDescent="0.2">
      <c r="A28" s="183"/>
      <c r="B28" s="342" t="s">
        <v>245</v>
      </c>
      <c r="C28" s="328"/>
      <c r="D28" s="267"/>
      <c r="E28" s="33" t="s">
        <v>125</v>
      </c>
      <c r="F28" s="22" t="s">
        <v>125</v>
      </c>
      <c r="G28" s="22" t="s">
        <v>125</v>
      </c>
      <c r="H28" s="22" t="s">
        <v>125</v>
      </c>
      <c r="I28" s="22" t="s">
        <v>125</v>
      </c>
      <c r="J28" s="22" t="s">
        <v>125</v>
      </c>
      <c r="K28" s="22" t="s">
        <v>125</v>
      </c>
    </row>
    <row r="29" spans="1:11" s="16" customFormat="1" ht="27.6" customHeight="1" x14ac:dyDescent="0.2">
      <c r="B29" s="349" t="s">
        <v>243</v>
      </c>
      <c r="C29" s="328"/>
      <c r="D29" s="267"/>
      <c r="E29" s="33" t="s">
        <v>236</v>
      </c>
      <c r="F29" s="22" t="s">
        <v>236</v>
      </c>
      <c r="G29" s="22" t="s">
        <v>236</v>
      </c>
      <c r="H29" s="22" t="s">
        <v>236</v>
      </c>
      <c r="I29" s="22" t="s">
        <v>236</v>
      </c>
      <c r="J29" s="22" t="s">
        <v>236</v>
      </c>
      <c r="K29" s="22" t="s">
        <v>236</v>
      </c>
    </row>
    <row r="30" spans="1:11" s="16" customFormat="1" ht="27.6" customHeight="1" x14ac:dyDescent="0.2">
      <c r="A30" s="320" t="s">
        <v>223</v>
      </c>
      <c r="B30" s="320"/>
      <c r="C30" s="320"/>
      <c r="D30" s="321"/>
      <c r="E30" s="34">
        <v>80.703920963260302</v>
      </c>
      <c r="F30" s="35">
        <v>80.825396825396794</v>
      </c>
      <c r="G30" s="35">
        <v>80.588942307692307</v>
      </c>
      <c r="H30" s="35">
        <v>75.778078484438396</v>
      </c>
      <c r="I30" s="35">
        <v>76.709154113557403</v>
      </c>
      <c r="J30" s="35">
        <v>85.287081339712898</v>
      </c>
      <c r="K30" s="35">
        <v>84.769038701623003</v>
      </c>
    </row>
    <row r="31" spans="1:11" s="16" customFormat="1" ht="27.6" customHeight="1" x14ac:dyDescent="0.2">
      <c r="A31" s="320" t="s">
        <v>119</v>
      </c>
      <c r="B31" s="320"/>
      <c r="C31" s="320"/>
      <c r="D31" s="321"/>
      <c r="E31" s="36">
        <v>1.4819388700216101</v>
      </c>
      <c r="F31" s="37">
        <v>1.7777777777777799</v>
      </c>
      <c r="G31" s="37">
        <v>1.20192307692308</v>
      </c>
      <c r="H31" s="37">
        <v>2.43572395128552</v>
      </c>
      <c r="I31" s="37">
        <v>1.27462340672074</v>
      </c>
      <c r="J31" s="37">
        <v>1.19617224880383</v>
      </c>
      <c r="K31" s="37">
        <v>1.1235955056179801</v>
      </c>
    </row>
    <row r="32" spans="1:11" s="16" customFormat="1" ht="27.6" customHeight="1" x14ac:dyDescent="0.2">
      <c r="A32" s="358" t="s">
        <v>240</v>
      </c>
      <c r="B32" s="351" t="s">
        <v>118</v>
      </c>
      <c r="C32" s="312"/>
      <c r="D32" s="313"/>
      <c r="E32" s="32">
        <v>2704</v>
      </c>
      <c r="F32" s="21">
        <v>1372</v>
      </c>
      <c r="G32" s="21">
        <v>1332</v>
      </c>
      <c r="H32" s="21">
        <v>641</v>
      </c>
      <c r="I32" s="21">
        <v>684</v>
      </c>
      <c r="J32" s="21">
        <v>731</v>
      </c>
      <c r="K32" s="21">
        <v>648</v>
      </c>
    </row>
    <row r="33" spans="1:11" s="16" customFormat="1" ht="27.6" customHeight="1" x14ac:dyDescent="0.2">
      <c r="A33" s="359"/>
      <c r="B33" s="352" t="s">
        <v>117</v>
      </c>
      <c r="C33" s="316"/>
      <c r="D33" s="317"/>
      <c r="E33" s="38">
        <v>63</v>
      </c>
      <c r="F33" s="25">
        <v>6</v>
      </c>
      <c r="G33" s="25">
        <v>57</v>
      </c>
      <c r="H33" s="25">
        <v>2</v>
      </c>
      <c r="I33" s="25">
        <v>19</v>
      </c>
      <c r="J33" s="25">
        <v>4</v>
      </c>
      <c r="K33" s="25">
        <v>38</v>
      </c>
    </row>
    <row r="34" spans="1:11" s="16" customFormat="1" x14ac:dyDescent="0.2">
      <c r="C34" s="39"/>
      <c r="D34" s="39"/>
      <c r="K34" s="17" t="s">
        <v>258</v>
      </c>
    </row>
  </sheetData>
  <mergeCells count="31">
    <mergeCell ref="C21:D21"/>
    <mergeCell ref="B28:D28"/>
    <mergeCell ref="B19:B20"/>
    <mergeCell ref="C11:D11"/>
    <mergeCell ref="C18:D18"/>
    <mergeCell ref="C19:D19"/>
    <mergeCell ref="C20:D20"/>
    <mergeCell ref="C22:D22"/>
    <mergeCell ref="C25:D25"/>
    <mergeCell ref="B26:D26"/>
    <mergeCell ref="B27:D27"/>
    <mergeCell ref="C17:D17"/>
    <mergeCell ref="B33:D33"/>
    <mergeCell ref="C23:C24"/>
    <mergeCell ref="B29:D29"/>
    <mergeCell ref="A30:D30"/>
    <mergeCell ref="A31:D31"/>
    <mergeCell ref="B32:D32"/>
    <mergeCell ref="B22:B25"/>
    <mergeCell ref="A32:A33"/>
    <mergeCell ref="A3:K3"/>
    <mergeCell ref="E8:G8"/>
    <mergeCell ref="H8:I8"/>
    <mergeCell ref="J8:K8"/>
    <mergeCell ref="C16:D16"/>
    <mergeCell ref="C13:D13"/>
    <mergeCell ref="C14:D14"/>
    <mergeCell ref="C15:D15"/>
    <mergeCell ref="A8:D9"/>
    <mergeCell ref="A10:D10"/>
    <mergeCell ref="C12:D12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zoomScaleSheetLayoutView="100" workbookViewId="0"/>
  </sheetViews>
  <sheetFormatPr defaultColWidth="1.6640625" defaultRowHeight="12" x14ac:dyDescent="0.2"/>
  <cols>
    <col min="1" max="1" width="3.77734375" style="14" customWidth="1"/>
    <col min="2" max="2" width="6.88671875" style="183" customWidth="1"/>
    <col min="3" max="3" width="5.21875" style="14" customWidth="1"/>
    <col min="4" max="18" width="5.6640625" style="14" customWidth="1"/>
    <col min="19" max="16384" width="1.6640625" style="14"/>
  </cols>
  <sheetData>
    <row r="1" spans="1:18" s="11" customFormat="1" ht="19.2" x14ac:dyDescent="0.2">
      <c r="A1" s="8" t="str">
        <f ca="1">MID(CELL("FILENAME",A1),FIND("]",CELL("FILENAME",A1))+1,99)&amp;"　"&amp;"幼稚園の概況"</f>
        <v>84　幼稚園の概況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">
      <c r="A2" s="12"/>
      <c r="B2" s="1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s="1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ht="0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s="15" customFormat="1" ht="0.75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 ht="0.75" customHeight="1" x14ac:dyDescent="0.2"/>
    <row r="7" spans="1:18" x14ac:dyDescent="0.2">
      <c r="R7" s="17" t="s">
        <v>262</v>
      </c>
    </row>
    <row r="8" spans="1:18" ht="28.2" customHeight="1" x14ac:dyDescent="0.2">
      <c r="A8" s="205" t="s">
        <v>124</v>
      </c>
      <c r="B8" s="199"/>
      <c r="C8" s="199"/>
      <c r="D8" s="199" t="s">
        <v>138</v>
      </c>
      <c r="E8" s="200"/>
      <c r="F8" s="200"/>
      <c r="G8" s="199" t="s">
        <v>139</v>
      </c>
      <c r="H8" s="200"/>
      <c r="I8" s="200"/>
      <c r="J8" s="199" t="s">
        <v>140</v>
      </c>
      <c r="K8" s="200"/>
      <c r="L8" s="200"/>
      <c r="M8" s="199" t="s">
        <v>141</v>
      </c>
      <c r="N8" s="200"/>
      <c r="O8" s="200"/>
      <c r="P8" s="199" t="s">
        <v>142</v>
      </c>
      <c r="Q8" s="200"/>
      <c r="R8" s="201"/>
    </row>
    <row r="9" spans="1:18" ht="28.2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18" ht="28.2" customHeight="1" x14ac:dyDescent="0.2">
      <c r="A10" s="202" t="s">
        <v>12</v>
      </c>
      <c r="B10" s="203"/>
      <c r="C10" s="203"/>
      <c r="D10" s="19">
        <v>25</v>
      </c>
      <c r="E10" s="20" t="s">
        <v>86</v>
      </c>
      <c r="F10" s="19">
        <v>25</v>
      </c>
      <c r="G10" s="19">
        <v>25</v>
      </c>
      <c r="H10" s="20" t="s">
        <v>86</v>
      </c>
      <c r="I10" s="19">
        <v>25</v>
      </c>
      <c r="J10" s="19">
        <v>25</v>
      </c>
      <c r="K10" s="20" t="s">
        <v>86</v>
      </c>
      <c r="L10" s="19">
        <v>25</v>
      </c>
      <c r="M10" s="19">
        <v>25</v>
      </c>
      <c r="N10" s="20" t="s">
        <v>125</v>
      </c>
      <c r="O10" s="19">
        <v>25</v>
      </c>
      <c r="P10" s="21">
        <v>25</v>
      </c>
      <c r="Q10" s="22" t="s">
        <v>214</v>
      </c>
      <c r="R10" s="21">
        <v>25</v>
      </c>
    </row>
    <row r="11" spans="1:18" ht="28.2" customHeight="1" x14ac:dyDescent="0.2">
      <c r="A11" s="202" t="s">
        <v>11</v>
      </c>
      <c r="B11" s="203"/>
      <c r="C11" s="203"/>
      <c r="D11" s="19">
        <v>194</v>
      </c>
      <c r="E11" s="20" t="s">
        <v>86</v>
      </c>
      <c r="F11" s="19">
        <v>194</v>
      </c>
      <c r="G11" s="19">
        <v>194</v>
      </c>
      <c r="H11" s="20" t="s">
        <v>86</v>
      </c>
      <c r="I11" s="19">
        <v>194</v>
      </c>
      <c r="J11" s="19">
        <v>191</v>
      </c>
      <c r="K11" s="20" t="s">
        <v>86</v>
      </c>
      <c r="L11" s="19">
        <v>191</v>
      </c>
      <c r="M11" s="19">
        <v>188</v>
      </c>
      <c r="N11" s="20" t="s">
        <v>125</v>
      </c>
      <c r="O11" s="19">
        <v>188</v>
      </c>
      <c r="P11" s="21">
        <v>181</v>
      </c>
      <c r="Q11" s="22" t="s">
        <v>214</v>
      </c>
      <c r="R11" s="21">
        <v>181</v>
      </c>
    </row>
    <row r="12" spans="1:18" ht="28.2" customHeight="1" x14ac:dyDescent="0.2">
      <c r="A12" s="204" t="s">
        <v>10</v>
      </c>
      <c r="B12" s="203" t="s">
        <v>9</v>
      </c>
      <c r="C12" s="167" t="s">
        <v>5</v>
      </c>
      <c r="D12" s="19">
        <v>384</v>
      </c>
      <c r="E12" s="20" t="s">
        <v>86</v>
      </c>
      <c r="F12" s="19">
        <v>384</v>
      </c>
      <c r="G12" s="19">
        <v>393</v>
      </c>
      <c r="H12" s="20" t="s">
        <v>86</v>
      </c>
      <c r="I12" s="19">
        <v>393</v>
      </c>
      <c r="J12" s="19">
        <v>404</v>
      </c>
      <c r="K12" s="20" t="s">
        <v>86</v>
      </c>
      <c r="L12" s="19">
        <v>404</v>
      </c>
      <c r="M12" s="19">
        <v>424</v>
      </c>
      <c r="N12" s="20" t="s">
        <v>125</v>
      </c>
      <c r="O12" s="19">
        <v>424</v>
      </c>
      <c r="P12" s="21">
        <v>407</v>
      </c>
      <c r="Q12" s="20" t="s">
        <v>125</v>
      </c>
      <c r="R12" s="21">
        <v>407</v>
      </c>
    </row>
    <row r="13" spans="1:18" ht="28.2" customHeight="1" x14ac:dyDescent="0.2">
      <c r="A13" s="204"/>
      <c r="B13" s="203"/>
      <c r="C13" s="167" t="s">
        <v>7</v>
      </c>
      <c r="D13" s="19">
        <v>19</v>
      </c>
      <c r="E13" s="20" t="s">
        <v>86</v>
      </c>
      <c r="F13" s="19">
        <v>19</v>
      </c>
      <c r="G13" s="19">
        <v>17</v>
      </c>
      <c r="H13" s="20" t="s">
        <v>86</v>
      </c>
      <c r="I13" s="19">
        <v>17</v>
      </c>
      <c r="J13" s="19">
        <v>19</v>
      </c>
      <c r="K13" s="20" t="s">
        <v>86</v>
      </c>
      <c r="L13" s="19">
        <v>19</v>
      </c>
      <c r="M13" s="19">
        <v>19</v>
      </c>
      <c r="N13" s="20" t="s">
        <v>125</v>
      </c>
      <c r="O13" s="19">
        <v>19</v>
      </c>
      <c r="P13" s="21">
        <v>20</v>
      </c>
      <c r="Q13" s="20" t="s">
        <v>125</v>
      </c>
      <c r="R13" s="21">
        <v>20</v>
      </c>
    </row>
    <row r="14" spans="1:18" ht="28.2" customHeight="1" x14ac:dyDescent="0.2">
      <c r="A14" s="204"/>
      <c r="B14" s="203"/>
      <c r="C14" s="167" t="s">
        <v>6</v>
      </c>
      <c r="D14" s="19">
        <v>365</v>
      </c>
      <c r="E14" s="20" t="s">
        <v>86</v>
      </c>
      <c r="F14" s="19">
        <v>365</v>
      </c>
      <c r="G14" s="19">
        <v>376</v>
      </c>
      <c r="H14" s="20" t="s">
        <v>86</v>
      </c>
      <c r="I14" s="19">
        <v>376</v>
      </c>
      <c r="J14" s="19">
        <v>385</v>
      </c>
      <c r="K14" s="20" t="s">
        <v>86</v>
      </c>
      <c r="L14" s="19">
        <v>385</v>
      </c>
      <c r="M14" s="19">
        <v>405</v>
      </c>
      <c r="N14" s="20" t="s">
        <v>125</v>
      </c>
      <c r="O14" s="19">
        <v>405</v>
      </c>
      <c r="P14" s="21">
        <v>387</v>
      </c>
      <c r="Q14" s="20" t="s">
        <v>125</v>
      </c>
      <c r="R14" s="21">
        <v>387</v>
      </c>
    </row>
    <row r="15" spans="1:18" ht="28.2" customHeight="1" x14ac:dyDescent="0.2">
      <c r="A15" s="204"/>
      <c r="B15" s="203" t="s">
        <v>8</v>
      </c>
      <c r="C15" s="167" t="s">
        <v>5</v>
      </c>
      <c r="D15" s="19">
        <v>95</v>
      </c>
      <c r="E15" s="20" t="s">
        <v>86</v>
      </c>
      <c r="F15" s="19">
        <v>95</v>
      </c>
      <c r="G15" s="19">
        <v>107</v>
      </c>
      <c r="H15" s="20" t="s">
        <v>86</v>
      </c>
      <c r="I15" s="19">
        <v>107</v>
      </c>
      <c r="J15" s="19">
        <v>126</v>
      </c>
      <c r="K15" s="20" t="s">
        <v>86</v>
      </c>
      <c r="L15" s="19">
        <v>126</v>
      </c>
      <c r="M15" s="19">
        <v>126</v>
      </c>
      <c r="N15" s="20" t="s">
        <v>125</v>
      </c>
      <c r="O15" s="19">
        <v>126</v>
      </c>
      <c r="P15" s="21">
        <v>129</v>
      </c>
      <c r="Q15" s="20" t="s">
        <v>125</v>
      </c>
      <c r="R15" s="21">
        <v>129</v>
      </c>
    </row>
    <row r="16" spans="1:18" ht="28.2" customHeight="1" x14ac:dyDescent="0.2">
      <c r="A16" s="204"/>
      <c r="B16" s="203"/>
      <c r="C16" s="167" t="s">
        <v>7</v>
      </c>
      <c r="D16" s="19">
        <v>8</v>
      </c>
      <c r="E16" s="20" t="s">
        <v>86</v>
      </c>
      <c r="F16" s="19">
        <v>8</v>
      </c>
      <c r="G16" s="19">
        <v>7</v>
      </c>
      <c r="H16" s="20" t="s">
        <v>86</v>
      </c>
      <c r="I16" s="19">
        <v>7</v>
      </c>
      <c r="J16" s="19">
        <v>11</v>
      </c>
      <c r="K16" s="20" t="s">
        <v>86</v>
      </c>
      <c r="L16" s="19">
        <v>11</v>
      </c>
      <c r="M16" s="19">
        <v>11</v>
      </c>
      <c r="N16" s="20" t="s">
        <v>125</v>
      </c>
      <c r="O16" s="19">
        <v>11</v>
      </c>
      <c r="P16" s="21">
        <v>9</v>
      </c>
      <c r="Q16" s="20" t="s">
        <v>125</v>
      </c>
      <c r="R16" s="21">
        <v>9</v>
      </c>
    </row>
    <row r="17" spans="1:18" ht="28.2" customHeight="1" x14ac:dyDescent="0.2">
      <c r="A17" s="204"/>
      <c r="B17" s="203"/>
      <c r="C17" s="167" t="s">
        <v>6</v>
      </c>
      <c r="D17" s="19">
        <v>87</v>
      </c>
      <c r="E17" s="20" t="s">
        <v>86</v>
      </c>
      <c r="F17" s="19">
        <v>87</v>
      </c>
      <c r="G17" s="19">
        <v>100</v>
      </c>
      <c r="H17" s="20" t="s">
        <v>86</v>
      </c>
      <c r="I17" s="19">
        <v>100</v>
      </c>
      <c r="J17" s="19">
        <v>115</v>
      </c>
      <c r="K17" s="20" t="s">
        <v>86</v>
      </c>
      <c r="L17" s="19">
        <v>115</v>
      </c>
      <c r="M17" s="19">
        <v>115</v>
      </c>
      <c r="N17" s="20" t="s">
        <v>125</v>
      </c>
      <c r="O17" s="19">
        <v>115</v>
      </c>
      <c r="P17" s="21">
        <v>120</v>
      </c>
      <c r="Q17" s="20" t="s">
        <v>125</v>
      </c>
      <c r="R17" s="21">
        <v>120</v>
      </c>
    </row>
    <row r="18" spans="1:18" ht="28.2" customHeight="1" x14ac:dyDescent="0.2">
      <c r="A18" s="208" t="s">
        <v>100</v>
      </c>
      <c r="B18" s="209"/>
      <c r="C18" s="167" t="s">
        <v>5</v>
      </c>
      <c r="D18" s="19">
        <v>52</v>
      </c>
      <c r="E18" s="20" t="s">
        <v>86</v>
      </c>
      <c r="F18" s="19">
        <v>52</v>
      </c>
      <c r="G18" s="19">
        <v>51</v>
      </c>
      <c r="H18" s="20" t="s">
        <v>86</v>
      </c>
      <c r="I18" s="19">
        <v>51</v>
      </c>
      <c r="J18" s="19">
        <v>44</v>
      </c>
      <c r="K18" s="20" t="s">
        <v>86</v>
      </c>
      <c r="L18" s="19">
        <v>44</v>
      </c>
      <c r="M18" s="19">
        <v>58</v>
      </c>
      <c r="N18" s="20" t="s">
        <v>125</v>
      </c>
      <c r="O18" s="19">
        <v>58</v>
      </c>
      <c r="P18" s="21">
        <v>64</v>
      </c>
      <c r="Q18" s="20" t="s">
        <v>125</v>
      </c>
      <c r="R18" s="21">
        <v>64</v>
      </c>
    </row>
    <row r="19" spans="1:18" ht="28.2" customHeight="1" x14ac:dyDescent="0.2">
      <c r="A19" s="208"/>
      <c r="B19" s="209"/>
      <c r="C19" s="167" t="s">
        <v>7</v>
      </c>
      <c r="D19" s="19">
        <v>15</v>
      </c>
      <c r="E19" s="20" t="s">
        <v>86</v>
      </c>
      <c r="F19" s="19">
        <v>15</v>
      </c>
      <c r="G19" s="19">
        <v>19</v>
      </c>
      <c r="H19" s="20" t="s">
        <v>86</v>
      </c>
      <c r="I19" s="19">
        <v>19</v>
      </c>
      <c r="J19" s="19">
        <v>18</v>
      </c>
      <c r="K19" s="20" t="s">
        <v>86</v>
      </c>
      <c r="L19" s="19">
        <v>18</v>
      </c>
      <c r="M19" s="19">
        <v>28</v>
      </c>
      <c r="N19" s="20" t="s">
        <v>125</v>
      </c>
      <c r="O19" s="19">
        <v>28</v>
      </c>
      <c r="P19" s="21">
        <v>29</v>
      </c>
      <c r="Q19" s="20" t="s">
        <v>125</v>
      </c>
      <c r="R19" s="21">
        <v>29</v>
      </c>
    </row>
    <row r="20" spans="1:18" ht="28.2" customHeight="1" x14ac:dyDescent="0.2">
      <c r="A20" s="208"/>
      <c r="B20" s="209"/>
      <c r="C20" s="167" t="s">
        <v>6</v>
      </c>
      <c r="D20" s="19">
        <v>37</v>
      </c>
      <c r="E20" s="20" t="s">
        <v>86</v>
      </c>
      <c r="F20" s="19">
        <v>37</v>
      </c>
      <c r="G20" s="19">
        <v>32</v>
      </c>
      <c r="H20" s="20" t="s">
        <v>86</v>
      </c>
      <c r="I20" s="19">
        <v>32</v>
      </c>
      <c r="J20" s="19">
        <v>26</v>
      </c>
      <c r="K20" s="20" t="s">
        <v>86</v>
      </c>
      <c r="L20" s="19">
        <v>26</v>
      </c>
      <c r="M20" s="19">
        <v>30</v>
      </c>
      <c r="N20" s="20" t="s">
        <v>125</v>
      </c>
      <c r="O20" s="19">
        <v>30</v>
      </c>
      <c r="P20" s="21">
        <v>35</v>
      </c>
      <c r="Q20" s="20" t="s">
        <v>125</v>
      </c>
      <c r="R20" s="21">
        <v>35</v>
      </c>
    </row>
    <row r="21" spans="1:18" ht="28.2" customHeight="1" x14ac:dyDescent="0.2">
      <c r="A21" s="204" t="s">
        <v>217</v>
      </c>
      <c r="B21" s="211" t="s">
        <v>5</v>
      </c>
      <c r="C21" s="166"/>
      <c r="D21" s="19">
        <v>5013</v>
      </c>
      <c r="E21" s="20" t="s">
        <v>86</v>
      </c>
      <c r="F21" s="19">
        <v>5013</v>
      </c>
      <c r="G21" s="19">
        <v>4937</v>
      </c>
      <c r="H21" s="20" t="s">
        <v>86</v>
      </c>
      <c r="I21" s="19">
        <v>4937</v>
      </c>
      <c r="J21" s="19">
        <v>4739</v>
      </c>
      <c r="K21" s="20" t="s">
        <v>86</v>
      </c>
      <c r="L21" s="19">
        <v>4739</v>
      </c>
      <c r="M21" s="19">
        <v>4498</v>
      </c>
      <c r="N21" s="20" t="s">
        <v>125</v>
      </c>
      <c r="O21" s="19">
        <v>4498</v>
      </c>
      <c r="P21" s="21">
        <v>4199</v>
      </c>
      <c r="Q21" s="20" t="s">
        <v>125</v>
      </c>
      <c r="R21" s="21">
        <v>4199</v>
      </c>
    </row>
    <row r="22" spans="1:18" ht="28.2" customHeight="1" x14ac:dyDescent="0.2">
      <c r="A22" s="204"/>
      <c r="B22" s="203"/>
      <c r="C22" s="167" t="s">
        <v>7</v>
      </c>
      <c r="D22" s="19">
        <v>2481</v>
      </c>
      <c r="E22" s="20" t="s">
        <v>86</v>
      </c>
      <c r="F22" s="19">
        <v>2481</v>
      </c>
      <c r="G22" s="19">
        <v>2498</v>
      </c>
      <c r="H22" s="20" t="s">
        <v>86</v>
      </c>
      <c r="I22" s="19">
        <v>2498</v>
      </c>
      <c r="J22" s="19">
        <v>2424</v>
      </c>
      <c r="K22" s="20" t="s">
        <v>86</v>
      </c>
      <c r="L22" s="19">
        <v>2424</v>
      </c>
      <c r="M22" s="19">
        <v>2294</v>
      </c>
      <c r="N22" s="20" t="s">
        <v>125</v>
      </c>
      <c r="O22" s="19">
        <v>2294</v>
      </c>
      <c r="P22" s="21">
        <v>2110</v>
      </c>
      <c r="Q22" s="20" t="s">
        <v>125</v>
      </c>
      <c r="R22" s="21">
        <v>2110</v>
      </c>
    </row>
    <row r="23" spans="1:18" ht="28.2" customHeight="1" x14ac:dyDescent="0.2">
      <c r="A23" s="204"/>
      <c r="B23" s="203"/>
      <c r="C23" s="167" t="s">
        <v>6</v>
      </c>
      <c r="D23" s="19">
        <v>2532</v>
      </c>
      <c r="E23" s="20" t="s">
        <v>86</v>
      </c>
      <c r="F23" s="19">
        <v>2532</v>
      </c>
      <c r="G23" s="19">
        <v>2439</v>
      </c>
      <c r="H23" s="20" t="s">
        <v>86</v>
      </c>
      <c r="I23" s="19">
        <v>2439</v>
      </c>
      <c r="J23" s="19">
        <v>2315</v>
      </c>
      <c r="K23" s="20" t="s">
        <v>86</v>
      </c>
      <c r="L23" s="19">
        <v>2315</v>
      </c>
      <c r="M23" s="19">
        <v>2204</v>
      </c>
      <c r="N23" s="20" t="s">
        <v>125</v>
      </c>
      <c r="O23" s="19">
        <v>2204</v>
      </c>
      <c r="P23" s="21">
        <v>2089</v>
      </c>
      <c r="Q23" s="20" t="s">
        <v>125</v>
      </c>
      <c r="R23" s="21">
        <v>2089</v>
      </c>
    </row>
    <row r="24" spans="1:18" ht="28.2" customHeight="1" x14ac:dyDescent="0.2">
      <c r="A24" s="204"/>
      <c r="B24" s="203" t="s">
        <v>176</v>
      </c>
      <c r="C24" s="167" t="s">
        <v>7</v>
      </c>
      <c r="D24" s="19">
        <v>841</v>
      </c>
      <c r="E24" s="20" t="s">
        <v>86</v>
      </c>
      <c r="F24" s="19">
        <v>841</v>
      </c>
      <c r="G24" s="19">
        <v>807</v>
      </c>
      <c r="H24" s="20" t="s">
        <v>86</v>
      </c>
      <c r="I24" s="19">
        <v>807</v>
      </c>
      <c r="J24" s="19">
        <v>756</v>
      </c>
      <c r="K24" s="20" t="s">
        <v>86</v>
      </c>
      <c r="L24" s="19">
        <v>756</v>
      </c>
      <c r="M24" s="19">
        <v>727</v>
      </c>
      <c r="N24" s="20" t="s">
        <v>125</v>
      </c>
      <c r="O24" s="19">
        <v>727</v>
      </c>
      <c r="P24" s="21">
        <v>624</v>
      </c>
      <c r="Q24" s="20" t="s">
        <v>125</v>
      </c>
      <c r="R24" s="21">
        <v>624</v>
      </c>
    </row>
    <row r="25" spans="1:18" ht="28.2" customHeight="1" x14ac:dyDescent="0.2">
      <c r="A25" s="204"/>
      <c r="B25" s="203"/>
      <c r="C25" s="167" t="s">
        <v>6</v>
      </c>
      <c r="D25" s="19">
        <v>780</v>
      </c>
      <c r="E25" s="20" t="s">
        <v>86</v>
      </c>
      <c r="F25" s="19">
        <v>780</v>
      </c>
      <c r="G25" s="19">
        <v>786</v>
      </c>
      <c r="H25" s="20" t="s">
        <v>86</v>
      </c>
      <c r="I25" s="19">
        <v>786</v>
      </c>
      <c r="J25" s="19">
        <v>717</v>
      </c>
      <c r="K25" s="20" t="s">
        <v>86</v>
      </c>
      <c r="L25" s="19">
        <v>717</v>
      </c>
      <c r="M25" s="19">
        <v>690</v>
      </c>
      <c r="N25" s="20" t="s">
        <v>125</v>
      </c>
      <c r="O25" s="19">
        <v>690</v>
      </c>
      <c r="P25" s="21">
        <v>638</v>
      </c>
      <c r="Q25" s="20" t="s">
        <v>125</v>
      </c>
      <c r="R25" s="21">
        <v>638</v>
      </c>
    </row>
    <row r="26" spans="1:18" ht="28.2" customHeight="1" x14ac:dyDescent="0.2">
      <c r="A26" s="204"/>
      <c r="B26" s="203" t="s">
        <v>177</v>
      </c>
      <c r="C26" s="167" t="s">
        <v>7</v>
      </c>
      <c r="D26" s="19">
        <v>823</v>
      </c>
      <c r="E26" s="20" t="s">
        <v>86</v>
      </c>
      <c r="F26" s="19">
        <v>823</v>
      </c>
      <c r="G26" s="19">
        <v>848</v>
      </c>
      <c r="H26" s="20" t="s">
        <v>86</v>
      </c>
      <c r="I26" s="19">
        <v>848</v>
      </c>
      <c r="J26" s="19">
        <v>822</v>
      </c>
      <c r="K26" s="20" t="s">
        <v>86</v>
      </c>
      <c r="L26" s="19">
        <v>822</v>
      </c>
      <c r="M26" s="19">
        <v>749</v>
      </c>
      <c r="N26" s="20" t="s">
        <v>125</v>
      </c>
      <c r="O26" s="19">
        <v>749</v>
      </c>
      <c r="P26" s="21">
        <v>735</v>
      </c>
      <c r="Q26" s="20" t="s">
        <v>125</v>
      </c>
      <c r="R26" s="21">
        <v>735</v>
      </c>
    </row>
    <row r="27" spans="1:18" ht="28.2" customHeight="1" x14ac:dyDescent="0.2">
      <c r="A27" s="204"/>
      <c r="B27" s="203"/>
      <c r="C27" s="167" t="s">
        <v>6</v>
      </c>
      <c r="D27" s="19">
        <v>846</v>
      </c>
      <c r="E27" s="20" t="s">
        <v>86</v>
      </c>
      <c r="F27" s="19">
        <v>846</v>
      </c>
      <c r="G27" s="19">
        <v>797</v>
      </c>
      <c r="H27" s="20" t="s">
        <v>86</v>
      </c>
      <c r="I27" s="19">
        <v>797</v>
      </c>
      <c r="J27" s="19">
        <v>789</v>
      </c>
      <c r="K27" s="20" t="s">
        <v>86</v>
      </c>
      <c r="L27" s="19">
        <v>789</v>
      </c>
      <c r="M27" s="19">
        <v>740</v>
      </c>
      <c r="N27" s="20" t="s">
        <v>125</v>
      </c>
      <c r="O27" s="19">
        <v>740</v>
      </c>
      <c r="P27" s="21">
        <v>706</v>
      </c>
      <c r="Q27" s="20" t="s">
        <v>125</v>
      </c>
      <c r="R27" s="21">
        <v>706</v>
      </c>
    </row>
    <row r="28" spans="1:18" ht="28.2" customHeight="1" x14ac:dyDescent="0.2">
      <c r="A28" s="204"/>
      <c r="B28" s="203" t="s">
        <v>178</v>
      </c>
      <c r="C28" s="167" t="s">
        <v>7</v>
      </c>
      <c r="D28" s="19">
        <v>817</v>
      </c>
      <c r="E28" s="20" t="s">
        <v>86</v>
      </c>
      <c r="F28" s="19">
        <v>817</v>
      </c>
      <c r="G28" s="19">
        <v>843</v>
      </c>
      <c r="H28" s="20" t="s">
        <v>86</v>
      </c>
      <c r="I28" s="19">
        <v>843</v>
      </c>
      <c r="J28" s="19">
        <v>846</v>
      </c>
      <c r="K28" s="20" t="s">
        <v>86</v>
      </c>
      <c r="L28" s="19">
        <v>846</v>
      </c>
      <c r="M28" s="19">
        <v>818</v>
      </c>
      <c r="N28" s="20" t="s">
        <v>125</v>
      </c>
      <c r="O28" s="19">
        <v>818</v>
      </c>
      <c r="P28" s="21">
        <v>751</v>
      </c>
      <c r="Q28" s="20" t="s">
        <v>125</v>
      </c>
      <c r="R28" s="21">
        <v>751</v>
      </c>
    </row>
    <row r="29" spans="1:18" ht="28.2" customHeight="1" x14ac:dyDescent="0.2">
      <c r="A29" s="210"/>
      <c r="B29" s="212"/>
      <c r="C29" s="169" t="s">
        <v>6</v>
      </c>
      <c r="D29" s="23">
        <v>906</v>
      </c>
      <c r="E29" s="24" t="s">
        <v>86</v>
      </c>
      <c r="F29" s="23">
        <v>906</v>
      </c>
      <c r="G29" s="23">
        <v>856</v>
      </c>
      <c r="H29" s="24" t="s">
        <v>86</v>
      </c>
      <c r="I29" s="23">
        <v>856</v>
      </c>
      <c r="J29" s="23">
        <v>809</v>
      </c>
      <c r="K29" s="24" t="s">
        <v>86</v>
      </c>
      <c r="L29" s="23">
        <v>809</v>
      </c>
      <c r="M29" s="23">
        <v>774</v>
      </c>
      <c r="N29" s="24" t="s">
        <v>125</v>
      </c>
      <c r="O29" s="23">
        <v>774</v>
      </c>
      <c r="P29" s="25">
        <v>745</v>
      </c>
      <c r="Q29" s="24" t="s">
        <v>125</v>
      </c>
      <c r="R29" s="25">
        <v>745</v>
      </c>
    </row>
    <row r="30" spans="1:18" x14ac:dyDescent="0.2">
      <c r="R30" s="17" t="s">
        <v>258</v>
      </c>
    </row>
  </sheetData>
  <customSheetViews>
    <customSheetView guid="{4AB275B1-0D5D-4332-8570-19CBB322B242}" scale="80" showPageBreaks="1" printArea="1" view="pageLayout">
      <selection activeCell="H13" sqref="H13"/>
      <pageMargins left="0.25" right="0.25" top="0.75" bottom="0.75" header="0.3" footer="0.3"/>
      <pageSetup paperSize="8" fitToHeight="0" orientation="landscape" r:id="rId1"/>
      <headerFooter alignWithMargins="0"/>
    </customSheetView>
  </customSheetViews>
  <mergeCells count="18">
    <mergeCell ref="A18:B20"/>
    <mergeCell ref="A21:A29"/>
    <mergeCell ref="B21:B23"/>
    <mergeCell ref="B24:B25"/>
    <mergeCell ref="B26:B27"/>
    <mergeCell ref="B28:B29"/>
    <mergeCell ref="A3:R3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zoomScaleSheetLayoutView="100" workbookViewId="0"/>
  </sheetViews>
  <sheetFormatPr defaultColWidth="1.6640625" defaultRowHeight="12" x14ac:dyDescent="0.2"/>
  <cols>
    <col min="1" max="1" width="4" style="14" customWidth="1"/>
    <col min="2" max="2" width="6.77734375" style="183" customWidth="1"/>
    <col min="3" max="3" width="6.77734375" style="14" customWidth="1"/>
    <col min="4" max="18" width="5.5546875" style="14" customWidth="1"/>
    <col min="19" max="16384" width="1.6640625" style="14"/>
  </cols>
  <sheetData>
    <row r="1" spans="1:18" s="49" customFormat="1" ht="19.2" x14ac:dyDescent="0.2">
      <c r="A1" s="8" t="str">
        <f ca="1">MID(CELL("FILENAME",A1),FIND("]",CELL("FILENAME",A1))+1,99)&amp;"　"&amp;"幼保連携型認定こども園の概況"</f>
        <v>85　幼保連携型認定こども園の概況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16" customForma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s="165" customFormat="1" ht="24" hidden="1" customHeight="1" x14ac:dyDescent="0.2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</row>
    <row r="4" spans="1:18" s="16" customFormat="1" ht="0.75" customHeight="1" x14ac:dyDescent="0.2"/>
    <row r="5" spans="1:18" s="165" customFormat="1" ht="0.75" customHeight="1" x14ac:dyDescent="0.2"/>
    <row r="6" spans="1:18" s="16" customFormat="1" ht="0.75" customHeight="1" x14ac:dyDescent="0.2">
      <c r="A6" s="14"/>
      <c r="B6" s="18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16" customFormat="1" x14ac:dyDescent="0.2">
      <c r="A7" s="14"/>
      <c r="B7" s="18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7" t="s">
        <v>262</v>
      </c>
    </row>
    <row r="8" spans="1:18" s="16" customFormat="1" ht="22.65" customHeight="1" x14ac:dyDescent="0.2">
      <c r="A8" s="205" t="s">
        <v>124</v>
      </c>
      <c r="B8" s="199"/>
      <c r="C8" s="199"/>
      <c r="D8" s="199" t="s">
        <v>132</v>
      </c>
      <c r="E8" s="200"/>
      <c r="F8" s="200"/>
      <c r="G8" s="199" t="s">
        <v>139</v>
      </c>
      <c r="H8" s="200"/>
      <c r="I8" s="200"/>
      <c r="J8" s="199" t="s">
        <v>140</v>
      </c>
      <c r="K8" s="200"/>
      <c r="L8" s="200"/>
      <c r="M8" s="199" t="s">
        <v>141</v>
      </c>
      <c r="N8" s="200"/>
      <c r="O8" s="200"/>
      <c r="P8" s="199" t="s">
        <v>142</v>
      </c>
      <c r="Q8" s="200"/>
      <c r="R8" s="201"/>
    </row>
    <row r="9" spans="1:18" s="16" customFormat="1" ht="22.65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18" s="16" customFormat="1" ht="22.65" customHeight="1" x14ac:dyDescent="0.2">
      <c r="A10" s="218" t="s">
        <v>12</v>
      </c>
      <c r="B10" s="219"/>
      <c r="C10" s="219"/>
      <c r="D10" s="19">
        <v>43</v>
      </c>
      <c r="E10" s="19">
        <v>26</v>
      </c>
      <c r="F10" s="19">
        <v>17</v>
      </c>
      <c r="G10" s="19">
        <v>45</v>
      </c>
      <c r="H10" s="19">
        <v>26</v>
      </c>
      <c r="I10" s="19">
        <v>19</v>
      </c>
      <c r="J10" s="19">
        <v>48</v>
      </c>
      <c r="K10" s="19">
        <v>25</v>
      </c>
      <c r="L10" s="19">
        <v>23</v>
      </c>
      <c r="M10" s="19">
        <v>48</v>
      </c>
      <c r="N10" s="19">
        <v>25</v>
      </c>
      <c r="O10" s="19">
        <v>23</v>
      </c>
      <c r="P10" s="21">
        <v>49</v>
      </c>
      <c r="Q10" s="21">
        <v>24</v>
      </c>
      <c r="R10" s="21">
        <v>25</v>
      </c>
    </row>
    <row r="11" spans="1:18" s="16" customFormat="1" ht="22.65" customHeight="1" x14ac:dyDescent="0.2">
      <c r="A11" s="218" t="s">
        <v>11</v>
      </c>
      <c r="B11" s="219"/>
      <c r="C11" s="219"/>
      <c r="D11" s="19">
        <v>199</v>
      </c>
      <c r="E11" s="19">
        <v>99</v>
      </c>
      <c r="F11" s="19">
        <v>100</v>
      </c>
      <c r="G11" s="19">
        <v>207</v>
      </c>
      <c r="H11" s="19">
        <v>102</v>
      </c>
      <c r="I11" s="19">
        <v>105</v>
      </c>
      <c r="J11" s="19">
        <v>213</v>
      </c>
      <c r="K11" s="19">
        <v>99</v>
      </c>
      <c r="L11" s="19">
        <v>114</v>
      </c>
      <c r="M11" s="19">
        <v>215</v>
      </c>
      <c r="N11" s="19">
        <v>101</v>
      </c>
      <c r="O11" s="19">
        <v>114</v>
      </c>
      <c r="P11" s="21">
        <v>219</v>
      </c>
      <c r="Q11" s="21">
        <v>94</v>
      </c>
      <c r="R11" s="21">
        <v>125</v>
      </c>
    </row>
    <row r="12" spans="1:18" s="16" customFormat="1" ht="22.65" customHeight="1" x14ac:dyDescent="0.2">
      <c r="A12" s="220" t="s">
        <v>10</v>
      </c>
      <c r="B12" s="219" t="s">
        <v>9</v>
      </c>
      <c r="C12" s="172" t="s">
        <v>5</v>
      </c>
      <c r="D12" s="19">
        <v>790</v>
      </c>
      <c r="E12" s="19">
        <v>323</v>
      </c>
      <c r="F12" s="19">
        <v>467</v>
      </c>
      <c r="G12" s="19">
        <v>824</v>
      </c>
      <c r="H12" s="19">
        <v>316</v>
      </c>
      <c r="I12" s="19">
        <v>508</v>
      </c>
      <c r="J12" s="19">
        <v>938</v>
      </c>
      <c r="K12" s="19">
        <v>316</v>
      </c>
      <c r="L12" s="19">
        <v>622</v>
      </c>
      <c r="M12" s="19">
        <v>924</v>
      </c>
      <c r="N12" s="19">
        <v>313</v>
      </c>
      <c r="O12" s="19">
        <v>611</v>
      </c>
      <c r="P12" s="21">
        <v>983</v>
      </c>
      <c r="Q12" s="21">
        <v>323</v>
      </c>
      <c r="R12" s="21">
        <v>660</v>
      </c>
    </row>
    <row r="13" spans="1:18" s="16" customFormat="1" ht="22.65" customHeight="1" x14ac:dyDescent="0.2">
      <c r="A13" s="220"/>
      <c r="B13" s="219"/>
      <c r="C13" s="172" t="s">
        <v>7</v>
      </c>
      <c r="D13" s="19">
        <v>54</v>
      </c>
      <c r="E13" s="19">
        <v>14</v>
      </c>
      <c r="F13" s="19">
        <v>40</v>
      </c>
      <c r="G13" s="19">
        <v>57</v>
      </c>
      <c r="H13" s="19">
        <v>13</v>
      </c>
      <c r="I13" s="19">
        <v>44</v>
      </c>
      <c r="J13" s="19">
        <v>66</v>
      </c>
      <c r="K13" s="19">
        <v>14</v>
      </c>
      <c r="L13" s="19">
        <v>52</v>
      </c>
      <c r="M13" s="19">
        <v>59</v>
      </c>
      <c r="N13" s="19">
        <v>14</v>
      </c>
      <c r="O13" s="19">
        <v>45</v>
      </c>
      <c r="P13" s="21">
        <v>62</v>
      </c>
      <c r="Q13" s="21">
        <v>13</v>
      </c>
      <c r="R13" s="21">
        <v>49</v>
      </c>
    </row>
    <row r="14" spans="1:18" s="16" customFormat="1" ht="22.65" customHeight="1" x14ac:dyDescent="0.2">
      <c r="A14" s="220"/>
      <c r="B14" s="219"/>
      <c r="C14" s="172" t="s">
        <v>6</v>
      </c>
      <c r="D14" s="19">
        <v>736</v>
      </c>
      <c r="E14" s="19">
        <v>309</v>
      </c>
      <c r="F14" s="19">
        <v>427</v>
      </c>
      <c r="G14" s="19">
        <v>767</v>
      </c>
      <c r="H14" s="19">
        <v>303</v>
      </c>
      <c r="I14" s="19">
        <v>464</v>
      </c>
      <c r="J14" s="19">
        <v>872</v>
      </c>
      <c r="K14" s="19">
        <v>302</v>
      </c>
      <c r="L14" s="19">
        <v>570</v>
      </c>
      <c r="M14" s="19">
        <v>865</v>
      </c>
      <c r="N14" s="19">
        <v>299</v>
      </c>
      <c r="O14" s="19">
        <v>566</v>
      </c>
      <c r="P14" s="21">
        <v>921</v>
      </c>
      <c r="Q14" s="21">
        <v>310</v>
      </c>
      <c r="R14" s="21">
        <v>611</v>
      </c>
    </row>
    <row r="15" spans="1:18" ht="22.65" customHeight="1" x14ac:dyDescent="0.2">
      <c r="A15" s="220"/>
      <c r="B15" s="219" t="s">
        <v>8</v>
      </c>
      <c r="C15" s="172" t="s">
        <v>5</v>
      </c>
      <c r="D15" s="19">
        <v>485</v>
      </c>
      <c r="E15" s="19">
        <v>389</v>
      </c>
      <c r="F15" s="19">
        <v>96</v>
      </c>
      <c r="G15" s="19">
        <v>520</v>
      </c>
      <c r="H15" s="19">
        <v>415</v>
      </c>
      <c r="I15" s="19">
        <v>105</v>
      </c>
      <c r="J15" s="19">
        <v>571</v>
      </c>
      <c r="K15" s="19">
        <v>454</v>
      </c>
      <c r="L15" s="19">
        <v>117</v>
      </c>
      <c r="M15" s="19">
        <v>595</v>
      </c>
      <c r="N15" s="19">
        <v>456</v>
      </c>
      <c r="O15" s="19">
        <v>139</v>
      </c>
      <c r="P15" s="21">
        <v>584</v>
      </c>
      <c r="Q15" s="21">
        <v>437</v>
      </c>
      <c r="R15" s="21">
        <v>147</v>
      </c>
    </row>
    <row r="16" spans="1:18" ht="22.65" customHeight="1" x14ac:dyDescent="0.2">
      <c r="A16" s="220"/>
      <c r="B16" s="219"/>
      <c r="C16" s="172" t="s">
        <v>7</v>
      </c>
      <c r="D16" s="19">
        <v>12</v>
      </c>
      <c r="E16" s="19">
        <v>7</v>
      </c>
      <c r="F16" s="19">
        <v>5</v>
      </c>
      <c r="G16" s="19">
        <v>5</v>
      </c>
      <c r="H16" s="19">
        <v>1</v>
      </c>
      <c r="I16" s="19">
        <v>4</v>
      </c>
      <c r="J16" s="19">
        <v>8</v>
      </c>
      <c r="K16" s="19">
        <v>5</v>
      </c>
      <c r="L16" s="19">
        <v>3</v>
      </c>
      <c r="M16" s="19">
        <v>6</v>
      </c>
      <c r="N16" s="19">
        <v>3</v>
      </c>
      <c r="O16" s="19">
        <v>3</v>
      </c>
      <c r="P16" s="21">
        <v>7</v>
      </c>
      <c r="Q16" s="21">
        <v>3</v>
      </c>
      <c r="R16" s="21">
        <v>4</v>
      </c>
    </row>
    <row r="17" spans="1:18" ht="22.65" customHeight="1" x14ac:dyDescent="0.2">
      <c r="A17" s="220"/>
      <c r="B17" s="219"/>
      <c r="C17" s="172" t="s">
        <v>6</v>
      </c>
      <c r="D17" s="19">
        <v>473</v>
      </c>
      <c r="E17" s="19">
        <v>382</v>
      </c>
      <c r="F17" s="19">
        <v>91</v>
      </c>
      <c r="G17" s="19">
        <v>515</v>
      </c>
      <c r="H17" s="19">
        <v>414</v>
      </c>
      <c r="I17" s="19">
        <v>101</v>
      </c>
      <c r="J17" s="19">
        <v>563</v>
      </c>
      <c r="K17" s="19">
        <v>449</v>
      </c>
      <c r="L17" s="19">
        <v>114</v>
      </c>
      <c r="M17" s="19">
        <v>589</v>
      </c>
      <c r="N17" s="19">
        <v>453</v>
      </c>
      <c r="O17" s="19">
        <v>136</v>
      </c>
      <c r="P17" s="21">
        <v>577</v>
      </c>
      <c r="Q17" s="21">
        <v>434</v>
      </c>
      <c r="R17" s="21">
        <v>143</v>
      </c>
    </row>
    <row r="18" spans="1:18" ht="22.65" customHeight="1" x14ac:dyDescent="0.2">
      <c r="A18" s="208" t="s">
        <v>100</v>
      </c>
      <c r="B18" s="209"/>
      <c r="C18" s="172" t="s">
        <v>5</v>
      </c>
      <c r="D18" s="19">
        <v>140</v>
      </c>
      <c r="E18" s="19">
        <v>61</v>
      </c>
      <c r="F18" s="19">
        <v>79</v>
      </c>
      <c r="G18" s="19">
        <v>150</v>
      </c>
      <c r="H18" s="19">
        <v>59</v>
      </c>
      <c r="I18" s="19">
        <v>91</v>
      </c>
      <c r="J18" s="19">
        <v>182</v>
      </c>
      <c r="K18" s="19">
        <v>63</v>
      </c>
      <c r="L18" s="19">
        <v>119</v>
      </c>
      <c r="M18" s="19">
        <v>174</v>
      </c>
      <c r="N18" s="19">
        <v>63</v>
      </c>
      <c r="O18" s="19">
        <v>111</v>
      </c>
      <c r="P18" s="21">
        <v>181</v>
      </c>
      <c r="Q18" s="21">
        <v>60</v>
      </c>
      <c r="R18" s="21">
        <v>121</v>
      </c>
    </row>
    <row r="19" spans="1:18" ht="22.65" customHeight="1" x14ac:dyDescent="0.2">
      <c r="A19" s="208"/>
      <c r="B19" s="209"/>
      <c r="C19" s="172" t="s">
        <v>7</v>
      </c>
      <c r="D19" s="19">
        <v>33</v>
      </c>
      <c r="E19" s="19">
        <v>4</v>
      </c>
      <c r="F19" s="19">
        <v>29</v>
      </c>
      <c r="G19" s="19">
        <v>22</v>
      </c>
      <c r="H19" s="19">
        <v>3</v>
      </c>
      <c r="I19" s="19">
        <v>19</v>
      </c>
      <c r="J19" s="19">
        <v>27</v>
      </c>
      <c r="K19" s="19">
        <v>3</v>
      </c>
      <c r="L19" s="19">
        <v>24</v>
      </c>
      <c r="M19" s="19">
        <v>22</v>
      </c>
      <c r="N19" s="19">
        <v>3</v>
      </c>
      <c r="O19" s="19">
        <v>19</v>
      </c>
      <c r="P19" s="21">
        <v>20</v>
      </c>
      <c r="Q19" s="21">
        <v>2</v>
      </c>
      <c r="R19" s="21">
        <v>18</v>
      </c>
    </row>
    <row r="20" spans="1:18" ht="22.65" customHeight="1" x14ac:dyDescent="0.2">
      <c r="A20" s="208"/>
      <c r="B20" s="209"/>
      <c r="C20" s="172" t="s">
        <v>6</v>
      </c>
      <c r="D20" s="19">
        <v>107</v>
      </c>
      <c r="E20" s="19">
        <v>57</v>
      </c>
      <c r="F20" s="19">
        <v>50</v>
      </c>
      <c r="G20" s="19">
        <v>128</v>
      </c>
      <c r="H20" s="19">
        <v>56</v>
      </c>
      <c r="I20" s="19">
        <v>72</v>
      </c>
      <c r="J20" s="19">
        <v>155</v>
      </c>
      <c r="K20" s="19">
        <v>60</v>
      </c>
      <c r="L20" s="19">
        <v>95</v>
      </c>
      <c r="M20" s="19">
        <v>152</v>
      </c>
      <c r="N20" s="19">
        <v>60</v>
      </c>
      <c r="O20" s="19">
        <v>92</v>
      </c>
      <c r="P20" s="21">
        <v>161</v>
      </c>
      <c r="Q20" s="21">
        <v>58</v>
      </c>
      <c r="R20" s="21">
        <v>103</v>
      </c>
    </row>
    <row r="21" spans="1:18" ht="22.65" customHeight="1" x14ac:dyDescent="0.2">
      <c r="A21" s="216" t="s">
        <v>217</v>
      </c>
      <c r="B21" s="221" t="s">
        <v>5</v>
      </c>
      <c r="C21" s="171"/>
      <c r="D21" s="19">
        <v>6495</v>
      </c>
      <c r="E21" s="19">
        <v>3196</v>
      </c>
      <c r="F21" s="19">
        <v>3299</v>
      </c>
      <c r="G21" s="19">
        <v>6544</v>
      </c>
      <c r="H21" s="19">
        <v>3129</v>
      </c>
      <c r="I21" s="19">
        <v>3415</v>
      </c>
      <c r="J21" s="19">
        <v>7038</v>
      </c>
      <c r="K21" s="19">
        <v>3105</v>
      </c>
      <c r="L21" s="19">
        <v>3933</v>
      </c>
      <c r="M21" s="19">
        <v>6945</v>
      </c>
      <c r="N21" s="19">
        <v>3048</v>
      </c>
      <c r="O21" s="19">
        <v>3897</v>
      </c>
      <c r="P21" s="21">
        <v>7004</v>
      </c>
      <c r="Q21" s="21">
        <v>2951</v>
      </c>
      <c r="R21" s="21">
        <v>4053</v>
      </c>
    </row>
    <row r="22" spans="1:18" ht="22.65" customHeight="1" x14ac:dyDescent="0.2">
      <c r="A22" s="217"/>
      <c r="B22" s="219"/>
      <c r="C22" s="172" t="s">
        <v>4</v>
      </c>
      <c r="D22" s="19">
        <v>3451</v>
      </c>
      <c r="E22" s="19">
        <v>1716</v>
      </c>
      <c r="F22" s="19">
        <v>1735</v>
      </c>
      <c r="G22" s="19">
        <v>3483</v>
      </c>
      <c r="H22" s="19">
        <v>1672</v>
      </c>
      <c r="I22" s="19">
        <v>1811</v>
      </c>
      <c r="J22" s="19">
        <v>3666</v>
      </c>
      <c r="K22" s="19">
        <v>1624</v>
      </c>
      <c r="L22" s="19">
        <v>2042</v>
      </c>
      <c r="M22" s="19">
        <v>3577</v>
      </c>
      <c r="N22" s="19">
        <v>1590</v>
      </c>
      <c r="O22" s="19">
        <v>1987</v>
      </c>
      <c r="P22" s="21">
        <v>3631</v>
      </c>
      <c r="Q22" s="21">
        <v>1584</v>
      </c>
      <c r="R22" s="21">
        <v>2047</v>
      </c>
    </row>
    <row r="23" spans="1:18" ht="22.65" customHeight="1" x14ac:dyDescent="0.2">
      <c r="A23" s="217"/>
      <c r="B23" s="219"/>
      <c r="C23" s="172" t="s">
        <v>3</v>
      </c>
      <c r="D23" s="19">
        <v>3044</v>
      </c>
      <c r="E23" s="19">
        <v>1480</v>
      </c>
      <c r="F23" s="19">
        <v>1564</v>
      </c>
      <c r="G23" s="19">
        <v>3061</v>
      </c>
      <c r="H23" s="19">
        <v>1457</v>
      </c>
      <c r="I23" s="19">
        <v>1604</v>
      </c>
      <c r="J23" s="19">
        <v>3372</v>
      </c>
      <c r="K23" s="19">
        <v>1481</v>
      </c>
      <c r="L23" s="19">
        <v>1891</v>
      </c>
      <c r="M23" s="19">
        <v>3368</v>
      </c>
      <c r="N23" s="19">
        <v>1458</v>
      </c>
      <c r="O23" s="19">
        <v>1910</v>
      </c>
      <c r="P23" s="21">
        <v>3373</v>
      </c>
      <c r="Q23" s="21">
        <v>1367</v>
      </c>
      <c r="R23" s="21">
        <v>2006</v>
      </c>
    </row>
    <row r="24" spans="1:18" ht="22.65" customHeight="1" x14ac:dyDescent="0.2">
      <c r="A24" s="217"/>
      <c r="B24" s="213" t="s">
        <v>170</v>
      </c>
      <c r="C24" s="170" t="s">
        <v>4</v>
      </c>
      <c r="D24" s="14">
        <v>94</v>
      </c>
      <c r="E24" s="14">
        <v>30</v>
      </c>
      <c r="F24" s="14">
        <v>64</v>
      </c>
      <c r="G24" s="14">
        <v>106</v>
      </c>
      <c r="H24" s="14">
        <v>36</v>
      </c>
      <c r="I24" s="14">
        <v>70</v>
      </c>
      <c r="J24" s="14">
        <v>142</v>
      </c>
      <c r="K24" s="14">
        <v>38</v>
      </c>
      <c r="L24" s="14">
        <v>104</v>
      </c>
      <c r="M24" s="14">
        <v>135</v>
      </c>
      <c r="N24" s="14">
        <v>45</v>
      </c>
      <c r="O24" s="14">
        <v>90</v>
      </c>
      <c r="P24" s="50">
        <v>133</v>
      </c>
      <c r="Q24" s="50">
        <v>34</v>
      </c>
      <c r="R24" s="50">
        <v>99</v>
      </c>
    </row>
    <row r="25" spans="1:18" ht="22.65" customHeight="1" x14ac:dyDescent="0.2">
      <c r="A25" s="217"/>
      <c r="B25" s="213"/>
      <c r="C25" s="170" t="s">
        <v>3</v>
      </c>
      <c r="D25" s="14">
        <v>117</v>
      </c>
      <c r="E25" s="14">
        <v>42</v>
      </c>
      <c r="F25" s="14">
        <v>75</v>
      </c>
      <c r="G25" s="14">
        <v>98</v>
      </c>
      <c r="H25" s="14">
        <v>30</v>
      </c>
      <c r="I25" s="14">
        <v>68</v>
      </c>
      <c r="J25" s="14">
        <v>129</v>
      </c>
      <c r="K25" s="14">
        <v>38</v>
      </c>
      <c r="L25" s="14">
        <v>91</v>
      </c>
      <c r="M25" s="14">
        <v>129</v>
      </c>
      <c r="N25" s="14">
        <v>31</v>
      </c>
      <c r="O25" s="14">
        <v>98</v>
      </c>
      <c r="P25" s="50">
        <v>125</v>
      </c>
      <c r="Q25" s="50">
        <v>38</v>
      </c>
      <c r="R25" s="50">
        <v>87</v>
      </c>
    </row>
    <row r="26" spans="1:18" ht="22.65" customHeight="1" x14ac:dyDescent="0.2">
      <c r="A26" s="217"/>
      <c r="B26" s="213" t="s">
        <v>171</v>
      </c>
      <c r="C26" s="170" t="s">
        <v>4</v>
      </c>
      <c r="D26" s="14">
        <v>302</v>
      </c>
      <c r="E26" s="14">
        <v>171</v>
      </c>
      <c r="F26" s="14">
        <v>131</v>
      </c>
      <c r="G26" s="14">
        <v>314</v>
      </c>
      <c r="H26" s="14">
        <v>152</v>
      </c>
      <c r="I26" s="14">
        <v>162</v>
      </c>
      <c r="J26" s="14">
        <v>356</v>
      </c>
      <c r="K26" s="14">
        <v>155</v>
      </c>
      <c r="L26" s="14">
        <v>201</v>
      </c>
      <c r="M26" s="14">
        <v>347</v>
      </c>
      <c r="N26" s="14">
        <v>146</v>
      </c>
      <c r="O26" s="14">
        <v>201</v>
      </c>
      <c r="P26" s="50">
        <v>347</v>
      </c>
      <c r="Q26" s="50">
        <v>156</v>
      </c>
      <c r="R26" s="50">
        <v>191</v>
      </c>
    </row>
    <row r="27" spans="1:18" ht="22.65" customHeight="1" x14ac:dyDescent="0.2">
      <c r="A27" s="217"/>
      <c r="B27" s="213"/>
      <c r="C27" s="170" t="s">
        <v>3</v>
      </c>
      <c r="D27" s="14">
        <v>267</v>
      </c>
      <c r="E27" s="14">
        <v>137</v>
      </c>
      <c r="F27" s="14">
        <v>130</v>
      </c>
      <c r="G27" s="14">
        <v>284</v>
      </c>
      <c r="H27" s="14">
        <v>159</v>
      </c>
      <c r="I27" s="14">
        <v>125</v>
      </c>
      <c r="J27" s="14">
        <v>314</v>
      </c>
      <c r="K27" s="14">
        <v>150</v>
      </c>
      <c r="L27" s="14">
        <v>164</v>
      </c>
      <c r="M27" s="14">
        <v>317</v>
      </c>
      <c r="N27" s="14">
        <v>142</v>
      </c>
      <c r="O27" s="14">
        <v>175</v>
      </c>
      <c r="P27" s="50">
        <v>334</v>
      </c>
      <c r="Q27" s="50">
        <v>122</v>
      </c>
      <c r="R27" s="50">
        <v>212</v>
      </c>
    </row>
    <row r="28" spans="1:18" ht="22.65" customHeight="1" x14ac:dyDescent="0.2">
      <c r="A28" s="217"/>
      <c r="B28" s="213" t="s">
        <v>172</v>
      </c>
      <c r="C28" s="170" t="s">
        <v>4</v>
      </c>
      <c r="D28" s="14">
        <v>362</v>
      </c>
      <c r="E28" s="14">
        <v>195</v>
      </c>
      <c r="F28" s="14">
        <v>167</v>
      </c>
      <c r="G28" s="14">
        <v>382</v>
      </c>
      <c r="H28" s="14">
        <v>200</v>
      </c>
      <c r="I28" s="14">
        <v>182</v>
      </c>
      <c r="J28" s="14">
        <v>409</v>
      </c>
      <c r="K28" s="14">
        <v>183</v>
      </c>
      <c r="L28" s="14">
        <v>226</v>
      </c>
      <c r="M28" s="14">
        <v>441</v>
      </c>
      <c r="N28" s="14">
        <v>211</v>
      </c>
      <c r="O28" s="14">
        <v>230</v>
      </c>
      <c r="P28" s="50">
        <v>449</v>
      </c>
      <c r="Q28" s="50">
        <v>205</v>
      </c>
      <c r="R28" s="50">
        <v>244</v>
      </c>
    </row>
    <row r="29" spans="1:18" ht="22.65" customHeight="1" x14ac:dyDescent="0.2">
      <c r="A29" s="217"/>
      <c r="B29" s="213"/>
      <c r="C29" s="170" t="s">
        <v>3</v>
      </c>
      <c r="D29" s="14">
        <v>324</v>
      </c>
      <c r="E29" s="14">
        <v>179</v>
      </c>
      <c r="F29" s="14">
        <v>145</v>
      </c>
      <c r="G29" s="14">
        <v>336</v>
      </c>
      <c r="H29" s="14">
        <v>163</v>
      </c>
      <c r="I29" s="14">
        <v>173</v>
      </c>
      <c r="J29" s="14">
        <v>394</v>
      </c>
      <c r="K29" s="14">
        <v>172</v>
      </c>
      <c r="L29" s="14">
        <v>222</v>
      </c>
      <c r="M29" s="14">
        <v>396</v>
      </c>
      <c r="N29" s="14">
        <v>175</v>
      </c>
      <c r="O29" s="14">
        <v>221</v>
      </c>
      <c r="P29" s="50">
        <v>406</v>
      </c>
      <c r="Q29" s="50">
        <v>168</v>
      </c>
      <c r="R29" s="50">
        <v>238</v>
      </c>
    </row>
    <row r="30" spans="1:18" ht="22.65" customHeight="1" x14ac:dyDescent="0.2">
      <c r="A30" s="217"/>
      <c r="B30" s="213" t="s">
        <v>173</v>
      </c>
      <c r="C30" s="170" t="s">
        <v>4</v>
      </c>
      <c r="D30" s="14">
        <v>835</v>
      </c>
      <c r="E30" s="14">
        <v>398</v>
      </c>
      <c r="F30" s="14">
        <v>437</v>
      </c>
      <c r="G30" s="14">
        <v>828</v>
      </c>
      <c r="H30" s="14">
        <v>380</v>
      </c>
      <c r="I30" s="14">
        <v>448</v>
      </c>
      <c r="J30" s="14">
        <v>859</v>
      </c>
      <c r="K30" s="14">
        <v>373</v>
      </c>
      <c r="L30" s="14">
        <v>486</v>
      </c>
      <c r="M30" s="14">
        <v>818</v>
      </c>
      <c r="N30" s="14">
        <v>347</v>
      </c>
      <c r="O30" s="14">
        <v>471</v>
      </c>
      <c r="P30" s="50">
        <v>857</v>
      </c>
      <c r="Q30" s="50">
        <v>356</v>
      </c>
      <c r="R30" s="50">
        <v>501</v>
      </c>
    </row>
    <row r="31" spans="1:18" ht="22.65" customHeight="1" x14ac:dyDescent="0.2">
      <c r="A31" s="217"/>
      <c r="B31" s="213"/>
      <c r="C31" s="170" t="s">
        <v>3</v>
      </c>
      <c r="D31" s="14">
        <v>724</v>
      </c>
      <c r="E31" s="14">
        <v>342</v>
      </c>
      <c r="F31" s="14">
        <v>382</v>
      </c>
      <c r="G31" s="14">
        <v>770</v>
      </c>
      <c r="H31" s="14">
        <v>347</v>
      </c>
      <c r="I31" s="14">
        <v>423</v>
      </c>
      <c r="J31" s="14">
        <v>816</v>
      </c>
      <c r="K31" s="14">
        <v>356</v>
      </c>
      <c r="L31" s="14">
        <v>460</v>
      </c>
      <c r="M31" s="14">
        <v>784</v>
      </c>
      <c r="N31" s="14">
        <v>326</v>
      </c>
      <c r="O31" s="14">
        <v>458</v>
      </c>
      <c r="P31" s="50">
        <v>778</v>
      </c>
      <c r="Q31" s="50">
        <v>296</v>
      </c>
      <c r="R31" s="50">
        <v>482</v>
      </c>
    </row>
    <row r="32" spans="1:18" ht="22.65" customHeight="1" x14ac:dyDescent="0.2">
      <c r="A32" s="217"/>
      <c r="B32" s="213" t="s">
        <v>174</v>
      </c>
      <c r="C32" s="170" t="s">
        <v>4</v>
      </c>
      <c r="D32" s="14">
        <v>921</v>
      </c>
      <c r="E32" s="14">
        <v>443</v>
      </c>
      <c r="F32" s="14">
        <v>478</v>
      </c>
      <c r="G32" s="14">
        <v>911</v>
      </c>
      <c r="H32" s="14">
        <v>455</v>
      </c>
      <c r="I32" s="14">
        <v>456</v>
      </c>
      <c r="J32" s="14">
        <v>925</v>
      </c>
      <c r="K32" s="14">
        <v>419</v>
      </c>
      <c r="L32" s="14">
        <v>506</v>
      </c>
      <c r="M32" s="14">
        <v>905</v>
      </c>
      <c r="N32" s="14">
        <v>420</v>
      </c>
      <c r="O32" s="14">
        <v>485</v>
      </c>
      <c r="P32" s="50">
        <v>895</v>
      </c>
      <c r="Q32" s="50">
        <v>401</v>
      </c>
      <c r="R32" s="50">
        <v>494</v>
      </c>
    </row>
    <row r="33" spans="1:18" ht="22.65" customHeight="1" x14ac:dyDescent="0.2">
      <c r="A33" s="217"/>
      <c r="B33" s="213"/>
      <c r="C33" s="170" t="s">
        <v>3</v>
      </c>
      <c r="D33" s="14">
        <v>784</v>
      </c>
      <c r="E33" s="14">
        <v>374</v>
      </c>
      <c r="F33" s="14">
        <v>410</v>
      </c>
      <c r="G33" s="14">
        <v>783</v>
      </c>
      <c r="H33" s="14">
        <v>374</v>
      </c>
      <c r="I33" s="14">
        <v>409</v>
      </c>
      <c r="J33" s="14">
        <v>882</v>
      </c>
      <c r="K33" s="14">
        <v>388</v>
      </c>
      <c r="L33" s="14">
        <v>494</v>
      </c>
      <c r="M33" s="14">
        <v>852</v>
      </c>
      <c r="N33" s="14">
        <v>385</v>
      </c>
      <c r="O33" s="14">
        <v>467</v>
      </c>
      <c r="P33" s="50">
        <v>850</v>
      </c>
      <c r="Q33" s="50">
        <v>363</v>
      </c>
      <c r="R33" s="50">
        <v>487</v>
      </c>
    </row>
    <row r="34" spans="1:18" ht="22.65" customHeight="1" x14ac:dyDescent="0.2">
      <c r="A34" s="217"/>
      <c r="B34" s="214" t="s">
        <v>175</v>
      </c>
      <c r="C34" s="170" t="s">
        <v>4</v>
      </c>
      <c r="D34" s="14">
        <v>937</v>
      </c>
      <c r="E34" s="14">
        <v>479</v>
      </c>
      <c r="F34" s="14">
        <v>458</v>
      </c>
      <c r="G34" s="14">
        <v>942</v>
      </c>
      <c r="H34" s="14">
        <v>449</v>
      </c>
      <c r="I34" s="14">
        <v>493</v>
      </c>
      <c r="J34" s="14">
        <v>975</v>
      </c>
      <c r="K34" s="14">
        <v>456</v>
      </c>
      <c r="L34" s="14">
        <v>519</v>
      </c>
      <c r="M34" s="14">
        <v>931</v>
      </c>
      <c r="N34" s="14">
        <v>421</v>
      </c>
      <c r="O34" s="14">
        <v>510</v>
      </c>
      <c r="P34" s="50">
        <v>950</v>
      </c>
      <c r="Q34" s="50">
        <v>432</v>
      </c>
      <c r="R34" s="50">
        <v>518</v>
      </c>
    </row>
    <row r="35" spans="1:18" ht="22.65" customHeight="1" x14ac:dyDescent="0.2">
      <c r="A35" s="217"/>
      <c r="B35" s="215"/>
      <c r="C35" s="147" t="s">
        <v>3</v>
      </c>
      <c r="D35" s="54">
        <v>828</v>
      </c>
      <c r="E35" s="54">
        <v>406</v>
      </c>
      <c r="F35" s="54">
        <v>422</v>
      </c>
      <c r="G35" s="54">
        <v>790</v>
      </c>
      <c r="H35" s="54">
        <v>384</v>
      </c>
      <c r="I35" s="54">
        <v>406</v>
      </c>
      <c r="J35" s="54">
        <v>837</v>
      </c>
      <c r="K35" s="54">
        <v>377</v>
      </c>
      <c r="L35" s="54">
        <v>460</v>
      </c>
      <c r="M35" s="54">
        <v>890</v>
      </c>
      <c r="N35" s="54">
        <v>399</v>
      </c>
      <c r="O35" s="54">
        <v>491</v>
      </c>
      <c r="P35" s="55">
        <v>880</v>
      </c>
      <c r="Q35" s="55">
        <v>380</v>
      </c>
      <c r="R35" s="55">
        <v>500</v>
      </c>
    </row>
    <row r="36" spans="1:18" x14ac:dyDescent="0.2">
      <c r="A36" s="148"/>
      <c r="B36" s="149"/>
      <c r="C36" s="150"/>
      <c r="P36" s="50"/>
      <c r="Q36" s="50"/>
      <c r="R36" s="17" t="s">
        <v>258</v>
      </c>
    </row>
    <row r="37" spans="1:18" ht="19.95" customHeight="1" x14ac:dyDescent="0.2">
      <c r="A37" s="151"/>
      <c r="B37" s="152"/>
    </row>
  </sheetData>
  <customSheetViews>
    <customSheetView guid="{4AB275B1-0D5D-4332-8570-19CBB322B242}" scale="80" showPageBreaks="1" fitToPage="1" printArea="1" view="pageLayout">
      <selection activeCell="E24" sqref="E24"/>
      <rowBreaks count="1" manualBreakCount="1">
        <brk id="36" max="16383" man="1"/>
      </rowBreaks>
      <pageMargins left="0.25" right="0.25" top="0.75" bottom="0.75" header="0.3" footer="0.3"/>
      <pageSetup paperSize="8" scale="99" orientation="landscape" r:id="rId1"/>
      <headerFooter alignWithMargins="0"/>
    </customSheetView>
  </customSheetViews>
  <mergeCells count="21">
    <mergeCell ref="A18:B20"/>
    <mergeCell ref="B21:B23"/>
    <mergeCell ref="B24:B25"/>
    <mergeCell ref="B26:B27"/>
    <mergeCell ref="B28:B29"/>
    <mergeCell ref="B30:B31"/>
    <mergeCell ref="B32:B33"/>
    <mergeCell ref="B34:B35"/>
    <mergeCell ref="A21:A35"/>
    <mergeCell ref="A3:R3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zoomScaleNormal="100" zoomScaleSheetLayoutView="80" workbookViewId="0"/>
  </sheetViews>
  <sheetFormatPr defaultColWidth="1.6640625" defaultRowHeight="12" x14ac:dyDescent="0.2"/>
  <cols>
    <col min="1" max="1" width="4" style="69" customWidth="1"/>
    <col min="2" max="2" width="6.77734375" style="146" customWidth="1"/>
    <col min="3" max="3" width="5.21875" style="69" customWidth="1"/>
    <col min="4" max="18" width="5.6640625" style="69" customWidth="1"/>
    <col min="19" max="29" width="5.44140625" style="69" bestFit="1" customWidth="1"/>
    <col min="30" max="16384" width="1.6640625" style="69"/>
  </cols>
  <sheetData>
    <row r="1" spans="1:29" s="95" customFormat="1" ht="19.2" x14ac:dyDescent="0.2">
      <c r="A1" s="93" t="str">
        <f ca="1">MID(CELL("FILENAME",A1),FIND("]",CELL("FILENAME",A1))+1,99)&amp;"　"&amp;"小学校の概況　－　設置者（市立・私立）別"</f>
        <v>86(1)　小学校の概況　－　設置者（市立・私立）別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1:29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s="100" customFormat="1" ht="1.2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s="14" customFormat="1" ht="0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29" s="15" customFormat="1" ht="0.75" customHeight="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</row>
    <row r="6" spans="1:29" s="15" customFormat="1" ht="0.75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</row>
    <row r="7" spans="1:29" s="14" customFormat="1" x14ac:dyDescent="0.2">
      <c r="B7" s="183"/>
      <c r="R7" s="17" t="s">
        <v>262</v>
      </c>
    </row>
    <row r="8" spans="1:29" ht="28.2" customHeight="1" x14ac:dyDescent="0.2">
      <c r="A8" s="223" t="s">
        <v>124</v>
      </c>
      <c r="B8" s="224"/>
      <c r="C8" s="224"/>
      <c r="D8" s="199" t="s">
        <v>132</v>
      </c>
      <c r="E8" s="199"/>
      <c r="F8" s="199"/>
      <c r="G8" s="199" t="s">
        <v>133</v>
      </c>
      <c r="H8" s="199"/>
      <c r="I8" s="199"/>
      <c r="J8" s="199" t="s">
        <v>134</v>
      </c>
      <c r="K8" s="199"/>
      <c r="L8" s="199"/>
      <c r="M8" s="199" t="s">
        <v>135</v>
      </c>
      <c r="N8" s="199"/>
      <c r="O8" s="199"/>
      <c r="P8" s="199" t="s">
        <v>136</v>
      </c>
      <c r="Q8" s="199"/>
      <c r="R8" s="222"/>
    </row>
    <row r="9" spans="1:29" ht="28.2" customHeight="1" x14ac:dyDescent="0.2">
      <c r="A9" s="225"/>
      <c r="B9" s="226"/>
      <c r="C9" s="226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29" ht="28.2" customHeight="1" x14ac:dyDescent="0.2">
      <c r="A10" s="202" t="s">
        <v>65</v>
      </c>
      <c r="B10" s="203"/>
      <c r="C10" s="203"/>
      <c r="D10" s="64">
        <v>42</v>
      </c>
      <c r="E10" s="64">
        <v>41</v>
      </c>
      <c r="F10" s="64">
        <v>1</v>
      </c>
      <c r="G10" s="64">
        <v>42</v>
      </c>
      <c r="H10" s="64">
        <v>41</v>
      </c>
      <c r="I10" s="64">
        <v>1</v>
      </c>
      <c r="J10" s="64">
        <v>42</v>
      </c>
      <c r="K10" s="64">
        <v>41</v>
      </c>
      <c r="L10" s="64">
        <v>1</v>
      </c>
      <c r="M10" s="64">
        <v>42</v>
      </c>
      <c r="N10" s="64">
        <v>41</v>
      </c>
      <c r="O10" s="64">
        <v>1</v>
      </c>
      <c r="P10" s="65">
        <v>39</v>
      </c>
      <c r="Q10" s="65">
        <v>38</v>
      </c>
      <c r="R10" s="65">
        <v>1</v>
      </c>
    </row>
    <row r="11" spans="1:29" ht="28.2" customHeight="1" x14ac:dyDescent="0.2">
      <c r="A11" s="202" t="s">
        <v>11</v>
      </c>
      <c r="B11" s="203"/>
      <c r="C11" s="203"/>
      <c r="D11" s="64">
        <v>950</v>
      </c>
      <c r="E11" s="64">
        <v>941</v>
      </c>
      <c r="F11" s="64">
        <v>9</v>
      </c>
      <c r="G11" s="64">
        <v>978</v>
      </c>
      <c r="H11" s="64">
        <v>972</v>
      </c>
      <c r="I11" s="64">
        <v>6</v>
      </c>
      <c r="J11" s="64">
        <v>1004</v>
      </c>
      <c r="K11" s="64">
        <v>998</v>
      </c>
      <c r="L11" s="64">
        <v>6</v>
      </c>
      <c r="M11" s="64">
        <v>1019</v>
      </c>
      <c r="N11" s="64">
        <v>1013</v>
      </c>
      <c r="O11" s="64">
        <v>6</v>
      </c>
      <c r="P11" s="65">
        <v>980</v>
      </c>
      <c r="Q11" s="65">
        <v>974</v>
      </c>
      <c r="R11" s="65">
        <v>6</v>
      </c>
    </row>
    <row r="12" spans="1:29" ht="28.2" customHeight="1" x14ac:dyDescent="0.2">
      <c r="A12" s="220" t="s">
        <v>10</v>
      </c>
      <c r="B12" s="219" t="s">
        <v>64</v>
      </c>
      <c r="C12" s="167" t="s">
        <v>5</v>
      </c>
      <c r="D12" s="64">
        <v>1357</v>
      </c>
      <c r="E12" s="64">
        <v>1339</v>
      </c>
      <c r="F12" s="64">
        <v>18</v>
      </c>
      <c r="G12" s="64">
        <v>1395</v>
      </c>
      <c r="H12" s="64">
        <v>1377</v>
      </c>
      <c r="I12" s="64">
        <v>18</v>
      </c>
      <c r="J12" s="64">
        <v>1422</v>
      </c>
      <c r="K12" s="64">
        <v>1408</v>
      </c>
      <c r="L12" s="64">
        <v>14</v>
      </c>
      <c r="M12" s="64">
        <v>1460</v>
      </c>
      <c r="N12" s="64">
        <v>1446</v>
      </c>
      <c r="O12" s="64">
        <v>14</v>
      </c>
      <c r="P12" s="65">
        <v>1419</v>
      </c>
      <c r="Q12" s="65">
        <v>1405</v>
      </c>
      <c r="R12" s="65">
        <v>14</v>
      </c>
    </row>
    <row r="13" spans="1:29" ht="28.2" customHeight="1" x14ac:dyDescent="0.2">
      <c r="A13" s="220"/>
      <c r="B13" s="219"/>
      <c r="C13" s="167" t="s">
        <v>7</v>
      </c>
      <c r="D13" s="64">
        <v>475</v>
      </c>
      <c r="E13" s="64">
        <v>466</v>
      </c>
      <c r="F13" s="64">
        <v>9</v>
      </c>
      <c r="G13" s="64">
        <v>481</v>
      </c>
      <c r="H13" s="64">
        <v>471</v>
      </c>
      <c r="I13" s="64">
        <v>10</v>
      </c>
      <c r="J13" s="64">
        <v>499</v>
      </c>
      <c r="K13" s="64">
        <v>492</v>
      </c>
      <c r="L13" s="64">
        <v>7</v>
      </c>
      <c r="M13" s="64">
        <v>512</v>
      </c>
      <c r="N13" s="64">
        <v>505</v>
      </c>
      <c r="O13" s="64">
        <v>7</v>
      </c>
      <c r="P13" s="65">
        <v>495</v>
      </c>
      <c r="Q13" s="65">
        <v>488</v>
      </c>
      <c r="R13" s="65">
        <v>7</v>
      </c>
    </row>
    <row r="14" spans="1:29" ht="28.2" customHeight="1" x14ac:dyDescent="0.2">
      <c r="A14" s="220"/>
      <c r="B14" s="219"/>
      <c r="C14" s="167" t="s">
        <v>6</v>
      </c>
      <c r="D14" s="64">
        <v>882</v>
      </c>
      <c r="E14" s="64">
        <v>873</v>
      </c>
      <c r="F14" s="64">
        <v>9</v>
      </c>
      <c r="G14" s="64">
        <v>914</v>
      </c>
      <c r="H14" s="64">
        <v>906</v>
      </c>
      <c r="I14" s="64">
        <v>8</v>
      </c>
      <c r="J14" s="64">
        <v>923</v>
      </c>
      <c r="K14" s="64">
        <v>916</v>
      </c>
      <c r="L14" s="64">
        <v>7</v>
      </c>
      <c r="M14" s="64">
        <v>948</v>
      </c>
      <c r="N14" s="64">
        <v>941</v>
      </c>
      <c r="O14" s="64">
        <v>7</v>
      </c>
      <c r="P14" s="65">
        <v>924</v>
      </c>
      <c r="Q14" s="65">
        <v>917</v>
      </c>
      <c r="R14" s="65">
        <v>7</v>
      </c>
    </row>
    <row r="15" spans="1:29" ht="28.2" customHeight="1" x14ac:dyDescent="0.2">
      <c r="A15" s="220"/>
      <c r="B15" s="219" t="s">
        <v>8</v>
      </c>
      <c r="C15" s="167" t="s">
        <v>5</v>
      </c>
      <c r="D15" s="64">
        <v>101</v>
      </c>
      <c r="E15" s="64">
        <v>98</v>
      </c>
      <c r="F15" s="64">
        <v>3</v>
      </c>
      <c r="G15" s="64">
        <v>40</v>
      </c>
      <c r="H15" s="64">
        <v>35</v>
      </c>
      <c r="I15" s="64">
        <v>5</v>
      </c>
      <c r="J15" s="64">
        <v>98</v>
      </c>
      <c r="K15" s="64">
        <v>91</v>
      </c>
      <c r="L15" s="64">
        <v>7</v>
      </c>
      <c r="M15" s="64">
        <v>94</v>
      </c>
      <c r="N15" s="64">
        <v>88</v>
      </c>
      <c r="O15" s="64">
        <v>6</v>
      </c>
      <c r="P15" s="65">
        <v>59</v>
      </c>
      <c r="Q15" s="65">
        <v>52</v>
      </c>
      <c r="R15" s="65">
        <v>7</v>
      </c>
    </row>
    <row r="16" spans="1:29" ht="28.2" customHeight="1" x14ac:dyDescent="0.2">
      <c r="A16" s="220"/>
      <c r="B16" s="219"/>
      <c r="C16" s="167" t="s">
        <v>7</v>
      </c>
      <c r="D16" s="64">
        <v>32</v>
      </c>
      <c r="E16" s="64">
        <v>30</v>
      </c>
      <c r="F16" s="64">
        <v>2</v>
      </c>
      <c r="G16" s="64">
        <v>15</v>
      </c>
      <c r="H16" s="64">
        <v>12</v>
      </c>
      <c r="I16" s="64">
        <v>3</v>
      </c>
      <c r="J16" s="64">
        <v>32</v>
      </c>
      <c r="K16" s="64">
        <v>27</v>
      </c>
      <c r="L16" s="64">
        <v>5</v>
      </c>
      <c r="M16" s="64">
        <v>26</v>
      </c>
      <c r="N16" s="64">
        <v>23</v>
      </c>
      <c r="O16" s="64">
        <v>3</v>
      </c>
      <c r="P16" s="65">
        <v>24</v>
      </c>
      <c r="Q16" s="65">
        <v>19</v>
      </c>
      <c r="R16" s="65">
        <v>5</v>
      </c>
    </row>
    <row r="17" spans="1:18" ht="28.2" customHeight="1" x14ac:dyDescent="0.2">
      <c r="A17" s="220"/>
      <c r="B17" s="219"/>
      <c r="C17" s="167" t="s">
        <v>6</v>
      </c>
      <c r="D17" s="64">
        <v>69</v>
      </c>
      <c r="E17" s="64">
        <v>68</v>
      </c>
      <c r="F17" s="64">
        <v>1</v>
      </c>
      <c r="G17" s="64">
        <v>25</v>
      </c>
      <c r="H17" s="64">
        <v>23</v>
      </c>
      <c r="I17" s="64">
        <v>2</v>
      </c>
      <c r="J17" s="64">
        <v>66</v>
      </c>
      <c r="K17" s="64">
        <v>64</v>
      </c>
      <c r="L17" s="64">
        <v>2</v>
      </c>
      <c r="M17" s="64">
        <v>68</v>
      </c>
      <c r="N17" s="64">
        <v>65</v>
      </c>
      <c r="O17" s="64">
        <v>3</v>
      </c>
      <c r="P17" s="65">
        <v>35</v>
      </c>
      <c r="Q17" s="65">
        <v>33</v>
      </c>
      <c r="R17" s="65">
        <v>2</v>
      </c>
    </row>
    <row r="18" spans="1:18" ht="28.2" customHeight="1" x14ac:dyDescent="0.2">
      <c r="A18" s="208" t="s">
        <v>100</v>
      </c>
      <c r="B18" s="209"/>
      <c r="C18" s="167" t="s">
        <v>5</v>
      </c>
      <c r="D18" s="64">
        <v>145</v>
      </c>
      <c r="E18" s="64">
        <v>143</v>
      </c>
      <c r="F18" s="64">
        <v>2</v>
      </c>
      <c r="G18" s="64">
        <v>146</v>
      </c>
      <c r="H18" s="64">
        <v>144</v>
      </c>
      <c r="I18" s="64">
        <v>2</v>
      </c>
      <c r="J18" s="64">
        <v>138</v>
      </c>
      <c r="K18" s="64">
        <v>136</v>
      </c>
      <c r="L18" s="64">
        <v>2</v>
      </c>
      <c r="M18" s="64">
        <v>143</v>
      </c>
      <c r="N18" s="64">
        <v>141</v>
      </c>
      <c r="O18" s="64">
        <v>2</v>
      </c>
      <c r="P18" s="65">
        <v>151</v>
      </c>
      <c r="Q18" s="65">
        <v>149</v>
      </c>
      <c r="R18" s="65">
        <v>2</v>
      </c>
    </row>
    <row r="19" spans="1:18" ht="28.2" customHeight="1" x14ac:dyDescent="0.2">
      <c r="A19" s="208"/>
      <c r="B19" s="209"/>
      <c r="C19" s="167" t="s">
        <v>7</v>
      </c>
      <c r="D19" s="64">
        <v>26</v>
      </c>
      <c r="E19" s="64">
        <v>25</v>
      </c>
      <c r="F19" s="64">
        <v>1</v>
      </c>
      <c r="G19" s="64">
        <v>23</v>
      </c>
      <c r="H19" s="64">
        <v>22</v>
      </c>
      <c r="I19" s="64">
        <v>1</v>
      </c>
      <c r="J19" s="64">
        <v>22</v>
      </c>
      <c r="K19" s="64">
        <v>21</v>
      </c>
      <c r="L19" s="64">
        <v>1</v>
      </c>
      <c r="M19" s="64">
        <v>22</v>
      </c>
      <c r="N19" s="64">
        <v>21</v>
      </c>
      <c r="O19" s="64">
        <v>1</v>
      </c>
      <c r="P19" s="65">
        <v>31</v>
      </c>
      <c r="Q19" s="65">
        <v>30</v>
      </c>
      <c r="R19" s="65">
        <v>1</v>
      </c>
    </row>
    <row r="20" spans="1:18" ht="28.2" customHeight="1" x14ac:dyDescent="0.2">
      <c r="A20" s="208"/>
      <c r="B20" s="209"/>
      <c r="C20" s="167" t="s">
        <v>6</v>
      </c>
      <c r="D20" s="64">
        <v>119</v>
      </c>
      <c r="E20" s="64">
        <v>118</v>
      </c>
      <c r="F20" s="64">
        <v>1</v>
      </c>
      <c r="G20" s="64">
        <v>123</v>
      </c>
      <c r="H20" s="64">
        <v>122</v>
      </c>
      <c r="I20" s="64">
        <v>1</v>
      </c>
      <c r="J20" s="64">
        <v>116</v>
      </c>
      <c r="K20" s="64">
        <v>115</v>
      </c>
      <c r="L20" s="64">
        <v>1</v>
      </c>
      <c r="M20" s="64">
        <v>121</v>
      </c>
      <c r="N20" s="64">
        <v>120</v>
      </c>
      <c r="O20" s="64">
        <v>1</v>
      </c>
      <c r="P20" s="65">
        <v>120</v>
      </c>
      <c r="Q20" s="65">
        <v>119</v>
      </c>
      <c r="R20" s="65">
        <v>1</v>
      </c>
    </row>
    <row r="21" spans="1:18" ht="28.2" customHeight="1" x14ac:dyDescent="0.2">
      <c r="A21" s="227" t="s">
        <v>196</v>
      </c>
      <c r="B21" s="228"/>
      <c r="C21" s="228"/>
      <c r="D21" s="64">
        <v>248</v>
      </c>
      <c r="E21" s="64">
        <v>245</v>
      </c>
      <c r="F21" s="64">
        <v>3</v>
      </c>
      <c r="G21" s="64">
        <v>252</v>
      </c>
      <c r="H21" s="64">
        <v>249</v>
      </c>
      <c r="I21" s="64">
        <v>3</v>
      </c>
      <c r="J21" s="64">
        <v>260</v>
      </c>
      <c r="K21" s="64">
        <v>257</v>
      </c>
      <c r="L21" s="64">
        <v>3</v>
      </c>
      <c r="M21" s="64">
        <v>260</v>
      </c>
      <c r="N21" s="64">
        <v>257</v>
      </c>
      <c r="O21" s="64">
        <v>3</v>
      </c>
      <c r="P21" s="65">
        <v>245</v>
      </c>
      <c r="Q21" s="65">
        <v>242</v>
      </c>
      <c r="R21" s="65">
        <v>3</v>
      </c>
    </row>
    <row r="22" spans="1:18" ht="28.2" customHeight="1" x14ac:dyDescent="0.2">
      <c r="A22" s="220" t="s">
        <v>56</v>
      </c>
      <c r="B22" s="211" t="s">
        <v>5</v>
      </c>
      <c r="C22" s="166"/>
      <c r="D22" s="64">
        <v>22239</v>
      </c>
      <c r="E22" s="64">
        <v>22105</v>
      </c>
      <c r="F22" s="64">
        <v>134</v>
      </c>
      <c r="G22" s="64">
        <v>22448</v>
      </c>
      <c r="H22" s="64">
        <v>22318</v>
      </c>
      <c r="I22" s="64">
        <v>130</v>
      </c>
      <c r="J22" s="64">
        <v>22455</v>
      </c>
      <c r="K22" s="64">
        <v>22315</v>
      </c>
      <c r="L22" s="64">
        <v>140</v>
      </c>
      <c r="M22" s="64">
        <v>22436</v>
      </c>
      <c r="N22" s="64">
        <v>22297</v>
      </c>
      <c r="O22" s="64">
        <v>139</v>
      </c>
      <c r="P22" s="65">
        <v>21629</v>
      </c>
      <c r="Q22" s="65">
        <v>21487</v>
      </c>
      <c r="R22" s="65">
        <v>142</v>
      </c>
    </row>
    <row r="23" spans="1:18" ht="19.95" customHeight="1" x14ac:dyDescent="0.2">
      <c r="A23" s="220"/>
      <c r="B23" s="203"/>
      <c r="C23" s="167" t="s">
        <v>7</v>
      </c>
      <c r="D23" s="64">
        <v>11518</v>
      </c>
      <c r="E23" s="64">
        <v>11438</v>
      </c>
      <c r="F23" s="64">
        <v>80</v>
      </c>
      <c r="G23" s="64">
        <v>11571</v>
      </c>
      <c r="H23" s="64">
        <v>11504</v>
      </c>
      <c r="I23" s="64">
        <v>67</v>
      </c>
      <c r="J23" s="64">
        <v>11560</v>
      </c>
      <c r="K23" s="64">
        <v>11495</v>
      </c>
      <c r="L23" s="64">
        <v>65</v>
      </c>
      <c r="M23" s="64">
        <v>11585</v>
      </c>
      <c r="N23" s="64">
        <v>11528</v>
      </c>
      <c r="O23" s="64">
        <v>57</v>
      </c>
      <c r="P23" s="65">
        <v>11157</v>
      </c>
      <c r="Q23" s="65">
        <v>11095</v>
      </c>
      <c r="R23" s="65">
        <v>62</v>
      </c>
    </row>
    <row r="24" spans="1:18" ht="19.95" customHeight="1" x14ac:dyDescent="0.2">
      <c r="A24" s="220"/>
      <c r="B24" s="203"/>
      <c r="C24" s="167" t="s">
        <v>6</v>
      </c>
      <c r="D24" s="64">
        <v>10721</v>
      </c>
      <c r="E24" s="64">
        <v>10667</v>
      </c>
      <c r="F24" s="64">
        <v>54</v>
      </c>
      <c r="G24" s="64">
        <v>10877</v>
      </c>
      <c r="H24" s="64">
        <v>10814</v>
      </c>
      <c r="I24" s="64">
        <v>63</v>
      </c>
      <c r="J24" s="64">
        <v>10895</v>
      </c>
      <c r="K24" s="64">
        <v>10820</v>
      </c>
      <c r="L24" s="64">
        <v>75</v>
      </c>
      <c r="M24" s="64">
        <v>10851</v>
      </c>
      <c r="N24" s="64">
        <v>10769</v>
      </c>
      <c r="O24" s="64">
        <v>82</v>
      </c>
      <c r="P24" s="65">
        <v>10472</v>
      </c>
      <c r="Q24" s="65">
        <v>10392</v>
      </c>
      <c r="R24" s="65">
        <v>80</v>
      </c>
    </row>
    <row r="25" spans="1:18" ht="19.95" customHeight="1" x14ac:dyDescent="0.2">
      <c r="A25" s="220"/>
      <c r="B25" s="203" t="s">
        <v>161</v>
      </c>
      <c r="C25" s="167" t="s">
        <v>7</v>
      </c>
      <c r="D25" s="64">
        <v>1965</v>
      </c>
      <c r="E25" s="64">
        <v>1956</v>
      </c>
      <c r="F25" s="64">
        <v>9</v>
      </c>
      <c r="G25" s="64">
        <v>1872</v>
      </c>
      <c r="H25" s="64">
        <v>1859</v>
      </c>
      <c r="I25" s="64">
        <v>13</v>
      </c>
      <c r="J25" s="64">
        <v>1918</v>
      </c>
      <c r="K25" s="64">
        <v>1906</v>
      </c>
      <c r="L25" s="64">
        <v>12</v>
      </c>
      <c r="M25" s="64">
        <v>1939</v>
      </c>
      <c r="N25" s="64">
        <v>1927</v>
      </c>
      <c r="O25" s="64">
        <v>12</v>
      </c>
      <c r="P25" s="65">
        <v>1824</v>
      </c>
      <c r="Q25" s="65">
        <v>1808</v>
      </c>
      <c r="R25" s="65">
        <v>16</v>
      </c>
    </row>
    <row r="26" spans="1:18" ht="19.95" customHeight="1" x14ac:dyDescent="0.2">
      <c r="A26" s="220"/>
      <c r="B26" s="203"/>
      <c r="C26" s="167" t="s">
        <v>6</v>
      </c>
      <c r="D26" s="64">
        <v>1773</v>
      </c>
      <c r="E26" s="64">
        <v>1763</v>
      </c>
      <c r="F26" s="64">
        <v>10</v>
      </c>
      <c r="G26" s="64">
        <v>1876</v>
      </c>
      <c r="H26" s="64">
        <v>1863</v>
      </c>
      <c r="I26" s="64">
        <v>13</v>
      </c>
      <c r="J26" s="64">
        <v>1794</v>
      </c>
      <c r="K26" s="64">
        <v>1776</v>
      </c>
      <c r="L26" s="64">
        <v>18</v>
      </c>
      <c r="M26" s="64">
        <v>1739</v>
      </c>
      <c r="N26" s="64">
        <v>1723</v>
      </c>
      <c r="O26" s="64">
        <v>16</v>
      </c>
      <c r="P26" s="65">
        <v>1664</v>
      </c>
      <c r="Q26" s="65">
        <v>1648</v>
      </c>
      <c r="R26" s="65">
        <v>16</v>
      </c>
    </row>
    <row r="27" spans="1:18" ht="19.95" customHeight="1" x14ac:dyDescent="0.2">
      <c r="A27" s="220"/>
      <c r="B27" s="203" t="s">
        <v>162</v>
      </c>
      <c r="C27" s="167" t="s">
        <v>7</v>
      </c>
      <c r="D27" s="64">
        <v>1883</v>
      </c>
      <c r="E27" s="64">
        <v>1872</v>
      </c>
      <c r="F27" s="64">
        <v>11</v>
      </c>
      <c r="G27" s="64">
        <v>1975</v>
      </c>
      <c r="H27" s="64">
        <v>1967</v>
      </c>
      <c r="I27" s="64">
        <v>8</v>
      </c>
      <c r="J27" s="64">
        <v>1878</v>
      </c>
      <c r="K27" s="64">
        <v>1866</v>
      </c>
      <c r="L27" s="64">
        <v>12</v>
      </c>
      <c r="M27" s="64">
        <v>1942</v>
      </c>
      <c r="N27" s="64">
        <v>1930</v>
      </c>
      <c r="O27" s="64">
        <v>12</v>
      </c>
      <c r="P27" s="65">
        <v>1881</v>
      </c>
      <c r="Q27" s="65">
        <v>1871</v>
      </c>
      <c r="R27" s="65">
        <v>10</v>
      </c>
    </row>
    <row r="28" spans="1:18" ht="19.95" customHeight="1" x14ac:dyDescent="0.2">
      <c r="A28" s="220"/>
      <c r="B28" s="203"/>
      <c r="C28" s="167" t="s">
        <v>6</v>
      </c>
      <c r="D28" s="64">
        <v>1839</v>
      </c>
      <c r="E28" s="64">
        <v>1834</v>
      </c>
      <c r="F28" s="64">
        <v>5</v>
      </c>
      <c r="G28" s="64">
        <v>1763</v>
      </c>
      <c r="H28" s="64">
        <v>1752</v>
      </c>
      <c r="I28" s="64">
        <v>11</v>
      </c>
      <c r="J28" s="64">
        <v>1878</v>
      </c>
      <c r="K28" s="64">
        <v>1865</v>
      </c>
      <c r="L28" s="64">
        <v>13</v>
      </c>
      <c r="M28" s="64">
        <v>1798</v>
      </c>
      <c r="N28" s="64">
        <v>1780</v>
      </c>
      <c r="O28" s="64">
        <v>18</v>
      </c>
      <c r="P28" s="65">
        <v>1706</v>
      </c>
      <c r="Q28" s="65">
        <v>1689</v>
      </c>
      <c r="R28" s="65">
        <v>17</v>
      </c>
    </row>
    <row r="29" spans="1:18" ht="19.95" customHeight="1" x14ac:dyDescent="0.2">
      <c r="A29" s="220"/>
      <c r="B29" s="203" t="s">
        <v>163</v>
      </c>
      <c r="C29" s="167" t="s">
        <v>7</v>
      </c>
      <c r="D29" s="64">
        <v>1955</v>
      </c>
      <c r="E29" s="64">
        <v>1949</v>
      </c>
      <c r="F29" s="64">
        <v>6</v>
      </c>
      <c r="G29" s="64">
        <v>1882</v>
      </c>
      <c r="H29" s="64">
        <v>1872</v>
      </c>
      <c r="I29" s="64">
        <v>10</v>
      </c>
      <c r="J29" s="64">
        <v>1967</v>
      </c>
      <c r="K29" s="64">
        <v>1959</v>
      </c>
      <c r="L29" s="64">
        <v>8</v>
      </c>
      <c r="M29" s="64">
        <v>1875</v>
      </c>
      <c r="N29" s="64">
        <v>1863</v>
      </c>
      <c r="O29" s="64">
        <v>12</v>
      </c>
      <c r="P29" s="65">
        <v>1885</v>
      </c>
      <c r="Q29" s="65">
        <v>1873</v>
      </c>
      <c r="R29" s="65">
        <v>12</v>
      </c>
    </row>
    <row r="30" spans="1:18" ht="19.95" customHeight="1" x14ac:dyDescent="0.2">
      <c r="A30" s="220"/>
      <c r="B30" s="203"/>
      <c r="C30" s="167" t="s">
        <v>6</v>
      </c>
      <c r="D30" s="64">
        <v>1818</v>
      </c>
      <c r="E30" s="64">
        <v>1801</v>
      </c>
      <c r="F30" s="64">
        <v>17</v>
      </c>
      <c r="G30" s="64">
        <v>1847</v>
      </c>
      <c r="H30" s="64">
        <v>1841</v>
      </c>
      <c r="I30" s="64">
        <v>6</v>
      </c>
      <c r="J30" s="64">
        <v>1778</v>
      </c>
      <c r="K30" s="64">
        <v>1768</v>
      </c>
      <c r="L30" s="64">
        <v>10</v>
      </c>
      <c r="M30" s="64">
        <v>1861</v>
      </c>
      <c r="N30" s="64">
        <v>1847</v>
      </c>
      <c r="O30" s="64">
        <v>14</v>
      </c>
      <c r="P30" s="65">
        <v>1740</v>
      </c>
      <c r="Q30" s="65">
        <v>1722</v>
      </c>
      <c r="R30" s="65">
        <v>18</v>
      </c>
    </row>
    <row r="31" spans="1:18" ht="19.95" customHeight="1" x14ac:dyDescent="0.2">
      <c r="A31" s="220"/>
      <c r="B31" s="203" t="s">
        <v>167</v>
      </c>
      <c r="C31" s="167" t="s">
        <v>7</v>
      </c>
      <c r="D31" s="64">
        <v>1909</v>
      </c>
      <c r="E31" s="64">
        <v>1888</v>
      </c>
      <c r="F31" s="64">
        <v>21</v>
      </c>
      <c r="G31" s="64">
        <v>1955</v>
      </c>
      <c r="H31" s="64">
        <v>1951</v>
      </c>
      <c r="I31" s="64">
        <v>4</v>
      </c>
      <c r="J31" s="64">
        <v>1894</v>
      </c>
      <c r="K31" s="64">
        <v>1885</v>
      </c>
      <c r="L31" s="64">
        <v>9</v>
      </c>
      <c r="M31" s="64">
        <v>1974</v>
      </c>
      <c r="N31" s="64">
        <v>1966</v>
      </c>
      <c r="O31" s="64">
        <v>8</v>
      </c>
      <c r="P31" s="65">
        <v>1826</v>
      </c>
      <c r="Q31" s="65">
        <v>1814</v>
      </c>
      <c r="R31" s="65">
        <v>12</v>
      </c>
    </row>
    <row r="32" spans="1:18" ht="19.95" customHeight="1" x14ac:dyDescent="0.2">
      <c r="A32" s="220"/>
      <c r="B32" s="203"/>
      <c r="C32" s="167" t="s">
        <v>6</v>
      </c>
      <c r="D32" s="64">
        <v>1786</v>
      </c>
      <c r="E32" s="64">
        <v>1777</v>
      </c>
      <c r="F32" s="64">
        <v>9</v>
      </c>
      <c r="G32" s="64">
        <v>1813</v>
      </c>
      <c r="H32" s="64">
        <v>1796</v>
      </c>
      <c r="I32" s="64">
        <v>17</v>
      </c>
      <c r="J32" s="64">
        <v>1858</v>
      </c>
      <c r="K32" s="64">
        <v>1851</v>
      </c>
      <c r="L32" s="64">
        <v>7</v>
      </c>
      <c r="M32" s="64">
        <v>1781</v>
      </c>
      <c r="N32" s="64">
        <v>1771</v>
      </c>
      <c r="O32" s="64">
        <v>10</v>
      </c>
      <c r="P32" s="65">
        <v>1816</v>
      </c>
      <c r="Q32" s="65">
        <v>1804</v>
      </c>
      <c r="R32" s="65">
        <v>12</v>
      </c>
    </row>
    <row r="33" spans="1:18" ht="19.95" customHeight="1" x14ac:dyDescent="0.2">
      <c r="A33" s="220"/>
      <c r="B33" s="203" t="s">
        <v>168</v>
      </c>
      <c r="C33" s="167" t="s">
        <v>7</v>
      </c>
      <c r="D33" s="64">
        <v>1941</v>
      </c>
      <c r="E33" s="64">
        <v>1928</v>
      </c>
      <c r="F33" s="64">
        <v>13</v>
      </c>
      <c r="G33" s="64">
        <v>1940</v>
      </c>
      <c r="H33" s="64">
        <v>1920</v>
      </c>
      <c r="I33" s="64">
        <v>20</v>
      </c>
      <c r="J33" s="64">
        <v>1962</v>
      </c>
      <c r="K33" s="64">
        <v>1958</v>
      </c>
      <c r="L33" s="64">
        <v>4</v>
      </c>
      <c r="M33" s="64">
        <v>1899</v>
      </c>
      <c r="N33" s="64">
        <v>1890</v>
      </c>
      <c r="O33" s="64">
        <v>9</v>
      </c>
      <c r="P33" s="65">
        <v>1899</v>
      </c>
      <c r="Q33" s="65">
        <v>1896</v>
      </c>
      <c r="R33" s="65">
        <v>3</v>
      </c>
    </row>
    <row r="34" spans="1:18" ht="19.95" customHeight="1" x14ac:dyDescent="0.2">
      <c r="A34" s="220"/>
      <c r="B34" s="203"/>
      <c r="C34" s="167" t="s">
        <v>6</v>
      </c>
      <c r="D34" s="64">
        <v>1781</v>
      </c>
      <c r="E34" s="64">
        <v>1775</v>
      </c>
      <c r="F34" s="64">
        <v>6</v>
      </c>
      <c r="G34" s="64">
        <v>1779</v>
      </c>
      <c r="H34" s="64">
        <v>1769</v>
      </c>
      <c r="I34" s="64">
        <v>10</v>
      </c>
      <c r="J34" s="64">
        <v>1807</v>
      </c>
      <c r="K34" s="64">
        <v>1790</v>
      </c>
      <c r="L34" s="64">
        <v>17</v>
      </c>
      <c r="M34" s="64">
        <v>1861</v>
      </c>
      <c r="N34" s="64">
        <v>1854</v>
      </c>
      <c r="O34" s="64">
        <v>7</v>
      </c>
      <c r="P34" s="65">
        <v>1731</v>
      </c>
      <c r="Q34" s="65">
        <v>1721</v>
      </c>
      <c r="R34" s="65">
        <v>10</v>
      </c>
    </row>
    <row r="35" spans="1:18" ht="19.95" customHeight="1" x14ac:dyDescent="0.2">
      <c r="A35" s="220"/>
      <c r="B35" s="203" t="s">
        <v>169</v>
      </c>
      <c r="C35" s="167" t="s">
        <v>7</v>
      </c>
      <c r="D35" s="64">
        <v>1865</v>
      </c>
      <c r="E35" s="64">
        <v>1845</v>
      </c>
      <c r="F35" s="64">
        <v>20</v>
      </c>
      <c r="G35" s="64">
        <v>1947</v>
      </c>
      <c r="H35" s="64">
        <v>1935</v>
      </c>
      <c r="I35" s="64">
        <v>12</v>
      </c>
      <c r="J35" s="64">
        <v>1941</v>
      </c>
      <c r="K35" s="64">
        <v>1921</v>
      </c>
      <c r="L35" s="64">
        <v>20</v>
      </c>
      <c r="M35" s="64">
        <v>1956</v>
      </c>
      <c r="N35" s="64">
        <v>1952</v>
      </c>
      <c r="O35" s="64">
        <v>4</v>
      </c>
      <c r="P35" s="65">
        <v>1842</v>
      </c>
      <c r="Q35" s="65">
        <v>1833</v>
      </c>
      <c r="R35" s="65">
        <v>9</v>
      </c>
    </row>
    <row r="36" spans="1:18" ht="19.95" customHeight="1" x14ac:dyDescent="0.2">
      <c r="A36" s="229"/>
      <c r="B36" s="212"/>
      <c r="C36" s="169" t="s">
        <v>6</v>
      </c>
      <c r="D36" s="66">
        <v>1724</v>
      </c>
      <c r="E36" s="66">
        <v>1717</v>
      </c>
      <c r="F36" s="66">
        <v>7</v>
      </c>
      <c r="G36" s="66">
        <v>1799</v>
      </c>
      <c r="H36" s="66">
        <v>1793</v>
      </c>
      <c r="I36" s="66">
        <v>6</v>
      </c>
      <c r="J36" s="66">
        <v>1780</v>
      </c>
      <c r="K36" s="66">
        <v>1770</v>
      </c>
      <c r="L36" s="66">
        <v>10</v>
      </c>
      <c r="M36" s="66">
        <v>1811</v>
      </c>
      <c r="N36" s="66">
        <v>1794</v>
      </c>
      <c r="O36" s="66">
        <v>17</v>
      </c>
      <c r="P36" s="67">
        <v>1815</v>
      </c>
      <c r="Q36" s="67">
        <v>1808</v>
      </c>
      <c r="R36" s="67">
        <v>7</v>
      </c>
    </row>
    <row r="37" spans="1:18" x14ac:dyDescent="0.2">
      <c r="N37" s="92"/>
      <c r="O37" s="92"/>
      <c r="P37" s="92"/>
      <c r="Q37" s="92"/>
      <c r="R37" s="92" t="s">
        <v>266</v>
      </c>
    </row>
  </sheetData>
  <customSheetViews>
    <customSheetView guid="{4AB275B1-0D5D-4332-8570-19CBB322B242}" scale="80" showPageBreaks="1" fitToPage="1" printArea="1" view="pageLayout">
      <selection activeCell="I34" sqref="I34"/>
      <pageMargins left="0.25" right="0.25" top="0.75" bottom="0.75" header="0.3" footer="0.3"/>
      <pageSetup paperSize="9" scale="55" orientation="landscape" r:id="rId1"/>
      <headerFooter alignWithMargins="0"/>
    </customSheetView>
  </customSheetViews>
  <mergeCells count="22">
    <mergeCell ref="A18:B20"/>
    <mergeCell ref="A21:C21"/>
    <mergeCell ref="A22:A36"/>
    <mergeCell ref="B33:B34"/>
    <mergeCell ref="B35:B36"/>
    <mergeCell ref="B22:B24"/>
    <mergeCell ref="B25:B26"/>
    <mergeCell ref="B27:B28"/>
    <mergeCell ref="B29:B30"/>
    <mergeCell ref="B31:B32"/>
    <mergeCell ref="A5:AC5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6"/>
  <sheetViews>
    <sheetView topLeftCell="D1" zoomScale="80" zoomScaleNormal="80" zoomScaleSheetLayoutView="90" workbookViewId="0"/>
  </sheetViews>
  <sheetFormatPr defaultColWidth="8.88671875" defaultRowHeight="13.2" x14ac:dyDescent="0.2"/>
  <cols>
    <col min="1" max="1" width="5.6640625" style="144" customWidth="1"/>
    <col min="2" max="2" width="2.44140625" style="116" customWidth="1"/>
    <col min="3" max="4" width="5.6640625" style="116" customWidth="1"/>
    <col min="5" max="5" width="7.109375" style="116" bestFit="1" customWidth="1"/>
    <col min="6" max="43" width="4.77734375" style="116" customWidth="1"/>
    <col min="44" max="16384" width="8.88671875" style="116"/>
  </cols>
  <sheetData>
    <row r="1" spans="1:43" s="95" customFormat="1" ht="19.2" x14ac:dyDescent="0.2">
      <c r="A1" s="123" t="str">
        <f ca="1">MID(CELL("FILENAME",A1),FIND("]",CELL("FILENAME",A1))+1,99)&amp;"　"&amp;"小学校の概況　－　市立小学校別"</f>
        <v>86(2)　小学校の概況　－　市立小学校別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43" s="69" customFormat="1" ht="12" x14ac:dyDescent="0.2">
      <c r="A2" s="10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1:43" s="100" customFormat="1" ht="1.2" customHeight="1" x14ac:dyDescent="0.2">
      <c r="A3" s="124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43" s="14" customFormat="1" ht="1.2" customHeight="1" x14ac:dyDescent="0.2"/>
    <row r="5" spans="1:43" s="165" customFormat="1" ht="1.2" customHeight="1" x14ac:dyDescent="0.2">
      <c r="A5" s="124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43" s="165" customFormat="1" ht="1.2" customHeight="1" x14ac:dyDescent="0.2">
      <c r="A6" s="124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43" s="16" customFormat="1" ht="12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B7" s="101"/>
      <c r="AC7" s="101"/>
      <c r="AQ7" s="63" t="s">
        <v>270</v>
      </c>
    </row>
    <row r="8" spans="1:43" ht="52.2" customHeight="1" x14ac:dyDescent="0.2">
      <c r="A8" s="242" t="s">
        <v>124</v>
      </c>
      <c r="B8" s="242"/>
      <c r="C8" s="242"/>
      <c r="D8" s="242"/>
      <c r="E8" s="125" t="s">
        <v>2</v>
      </c>
      <c r="F8" s="125" t="s">
        <v>49</v>
      </c>
      <c r="G8" s="125" t="s">
        <v>48</v>
      </c>
      <c r="H8" s="125" t="s">
        <v>47</v>
      </c>
      <c r="I8" s="125" t="s">
        <v>126</v>
      </c>
      <c r="J8" s="125" t="s">
        <v>46</v>
      </c>
      <c r="K8" s="125" t="s">
        <v>45</v>
      </c>
      <c r="L8" s="125" t="s">
        <v>44</v>
      </c>
      <c r="M8" s="125" t="s">
        <v>43</v>
      </c>
      <c r="N8" s="125" t="s">
        <v>42</v>
      </c>
      <c r="O8" s="125" t="s">
        <v>41</v>
      </c>
      <c r="P8" s="125" t="s">
        <v>40</v>
      </c>
      <c r="Q8" s="125" t="s">
        <v>39</v>
      </c>
      <c r="R8" s="125" t="s">
        <v>38</v>
      </c>
      <c r="S8" s="125" t="s">
        <v>37</v>
      </c>
      <c r="T8" s="125" t="s">
        <v>36</v>
      </c>
      <c r="U8" s="125" t="s">
        <v>35</v>
      </c>
      <c r="V8" s="125" t="s">
        <v>34</v>
      </c>
      <c r="W8" s="125" t="s">
        <v>33</v>
      </c>
      <c r="X8" s="125" t="s">
        <v>32</v>
      </c>
      <c r="Y8" s="125" t="s">
        <v>31</v>
      </c>
      <c r="Z8" s="125" t="s">
        <v>30</v>
      </c>
      <c r="AA8" s="125" t="s">
        <v>29</v>
      </c>
      <c r="AB8" s="125" t="s">
        <v>28</v>
      </c>
      <c r="AC8" s="125" t="s">
        <v>27</v>
      </c>
      <c r="AD8" s="125" t="s">
        <v>26</v>
      </c>
      <c r="AE8" s="125" t="s">
        <v>25</v>
      </c>
      <c r="AF8" s="125" t="s">
        <v>24</v>
      </c>
      <c r="AG8" s="125" t="s">
        <v>23</v>
      </c>
      <c r="AH8" s="125" t="s">
        <v>22</v>
      </c>
      <c r="AI8" s="125" t="s">
        <v>21</v>
      </c>
      <c r="AJ8" s="125" t="s">
        <v>20</v>
      </c>
      <c r="AK8" s="125" t="s">
        <v>19</v>
      </c>
      <c r="AL8" s="125" t="s">
        <v>18</v>
      </c>
      <c r="AM8" s="125" t="s">
        <v>17</v>
      </c>
      <c r="AN8" s="125" t="s">
        <v>16</v>
      </c>
      <c r="AO8" s="125" t="s">
        <v>15</v>
      </c>
      <c r="AP8" s="125" t="s">
        <v>14</v>
      </c>
      <c r="AQ8" s="125" t="s">
        <v>13</v>
      </c>
    </row>
    <row r="9" spans="1:43" ht="28.2" customHeight="1" x14ac:dyDescent="0.2">
      <c r="A9" s="231" t="s">
        <v>58</v>
      </c>
      <c r="B9" s="234"/>
      <c r="C9" s="234"/>
      <c r="D9" s="234"/>
      <c r="E9" s="126">
        <v>974</v>
      </c>
      <c r="F9" s="127">
        <v>20</v>
      </c>
      <c r="G9" s="127">
        <v>25</v>
      </c>
      <c r="H9" s="127">
        <v>29</v>
      </c>
      <c r="I9" s="127">
        <v>17</v>
      </c>
      <c r="J9" s="127">
        <v>28</v>
      </c>
      <c r="K9" s="127">
        <v>31</v>
      </c>
      <c r="L9" s="127">
        <v>28</v>
      </c>
      <c r="M9" s="127">
        <v>25</v>
      </c>
      <c r="N9" s="127">
        <v>27</v>
      </c>
      <c r="O9" s="127">
        <v>18</v>
      </c>
      <c r="P9" s="127">
        <v>17</v>
      </c>
      <c r="Q9" s="127">
        <v>44</v>
      </c>
      <c r="R9" s="127">
        <v>33</v>
      </c>
      <c r="S9" s="127">
        <v>35</v>
      </c>
      <c r="T9" s="127">
        <v>14</v>
      </c>
      <c r="U9" s="127">
        <v>12</v>
      </c>
      <c r="V9" s="127">
        <v>14</v>
      </c>
      <c r="W9" s="127">
        <v>21</v>
      </c>
      <c r="X9" s="127">
        <v>27</v>
      </c>
      <c r="Y9" s="127">
        <v>23</v>
      </c>
      <c r="Z9" s="127">
        <v>18</v>
      </c>
      <c r="AA9" s="127">
        <v>28</v>
      </c>
      <c r="AB9" s="127">
        <v>17</v>
      </c>
      <c r="AC9" s="127">
        <v>34</v>
      </c>
      <c r="AD9" s="127">
        <v>32</v>
      </c>
      <c r="AE9" s="127">
        <v>20</v>
      </c>
      <c r="AF9" s="127">
        <v>33</v>
      </c>
      <c r="AG9" s="127">
        <v>32</v>
      </c>
      <c r="AH9" s="127">
        <v>29</v>
      </c>
      <c r="AI9" s="127">
        <v>26</v>
      </c>
      <c r="AJ9" s="127">
        <v>18</v>
      </c>
      <c r="AK9" s="127">
        <v>24</v>
      </c>
      <c r="AL9" s="127">
        <v>24</v>
      </c>
      <c r="AM9" s="127">
        <v>29</v>
      </c>
      <c r="AN9" s="127">
        <v>49</v>
      </c>
      <c r="AO9" s="127">
        <v>28</v>
      </c>
      <c r="AP9" s="127">
        <v>19</v>
      </c>
      <c r="AQ9" s="127">
        <v>26</v>
      </c>
    </row>
    <row r="10" spans="1:43" ht="28.2" customHeight="1" x14ac:dyDescent="0.2">
      <c r="A10" s="232" t="s">
        <v>57</v>
      </c>
      <c r="B10" s="241" t="s">
        <v>50</v>
      </c>
      <c r="C10" s="234"/>
      <c r="D10" s="234"/>
      <c r="E10" s="126">
        <v>1346</v>
      </c>
      <c r="F10" s="128">
        <v>30</v>
      </c>
      <c r="G10" s="128">
        <v>35</v>
      </c>
      <c r="H10" s="128">
        <v>38</v>
      </c>
      <c r="I10" s="128">
        <v>28</v>
      </c>
      <c r="J10" s="128">
        <v>37</v>
      </c>
      <c r="K10" s="128">
        <v>41</v>
      </c>
      <c r="L10" s="128">
        <v>38</v>
      </c>
      <c r="M10" s="128">
        <v>35</v>
      </c>
      <c r="N10" s="128">
        <v>36</v>
      </c>
      <c r="O10" s="129">
        <v>26</v>
      </c>
      <c r="P10" s="128">
        <v>25</v>
      </c>
      <c r="Q10" s="129">
        <v>59</v>
      </c>
      <c r="R10" s="128">
        <v>46</v>
      </c>
      <c r="S10" s="128">
        <v>47</v>
      </c>
      <c r="T10" s="128">
        <v>24</v>
      </c>
      <c r="U10" s="128">
        <v>19</v>
      </c>
      <c r="V10" s="128">
        <v>22</v>
      </c>
      <c r="W10" s="128">
        <v>30</v>
      </c>
      <c r="X10" s="128">
        <v>37</v>
      </c>
      <c r="Y10" s="128">
        <v>32</v>
      </c>
      <c r="Z10" s="128">
        <v>29</v>
      </c>
      <c r="AA10" s="128">
        <v>36</v>
      </c>
      <c r="AB10" s="128">
        <v>25</v>
      </c>
      <c r="AC10" s="128">
        <v>45</v>
      </c>
      <c r="AD10" s="128">
        <v>41</v>
      </c>
      <c r="AE10" s="128">
        <v>29</v>
      </c>
      <c r="AF10" s="128">
        <v>44</v>
      </c>
      <c r="AG10" s="128">
        <v>43</v>
      </c>
      <c r="AH10" s="128">
        <v>37</v>
      </c>
      <c r="AI10" s="128">
        <v>34</v>
      </c>
      <c r="AJ10" s="128">
        <v>28</v>
      </c>
      <c r="AK10" s="128">
        <v>33</v>
      </c>
      <c r="AL10" s="129">
        <v>33</v>
      </c>
      <c r="AM10" s="128">
        <v>39</v>
      </c>
      <c r="AN10" s="129">
        <v>65</v>
      </c>
      <c r="AO10" s="128">
        <v>37</v>
      </c>
      <c r="AP10" s="128">
        <v>29</v>
      </c>
      <c r="AQ10" s="128">
        <v>34</v>
      </c>
    </row>
    <row r="11" spans="1:43" ht="19.95" customHeight="1" x14ac:dyDescent="0.2">
      <c r="A11" s="232"/>
      <c r="B11" s="130"/>
      <c r="C11" s="243" t="s">
        <v>198</v>
      </c>
      <c r="D11" s="244"/>
      <c r="E11" s="131">
        <v>77</v>
      </c>
      <c r="F11" s="128">
        <v>2</v>
      </c>
      <c r="G11" s="128">
        <v>2</v>
      </c>
      <c r="H11" s="128">
        <v>2</v>
      </c>
      <c r="I11" s="128">
        <v>2</v>
      </c>
      <c r="J11" s="128">
        <v>2</v>
      </c>
      <c r="K11" s="128">
        <v>2</v>
      </c>
      <c r="L11" s="128">
        <v>2</v>
      </c>
      <c r="M11" s="128">
        <v>2</v>
      </c>
      <c r="N11" s="128">
        <v>2</v>
      </c>
      <c r="O11" s="129">
        <v>2</v>
      </c>
      <c r="P11" s="128">
        <v>2</v>
      </c>
      <c r="Q11" s="129">
        <v>2</v>
      </c>
      <c r="R11" s="128">
        <v>2</v>
      </c>
      <c r="S11" s="128">
        <v>2</v>
      </c>
      <c r="T11" s="128">
        <v>2</v>
      </c>
      <c r="U11" s="128">
        <v>2</v>
      </c>
      <c r="V11" s="128">
        <v>2</v>
      </c>
      <c r="W11" s="128">
        <v>2</v>
      </c>
      <c r="X11" s="128">
        <v>2</v>
      </c>
      <c r="Y11" s="128">
        <v>2</v>
      </c>
      <c r="Z11" s="128">
        <v>2</v>
      </c>
      <c r="AA11" s="128">
        <v>2</v>
      </c>
      <c r="AB11" s="128">
        <v>2</v>
      </c>
      <c r="AC11" s="128">
        <v>2</v>
      </c>
      <c r="AD11" s="128">
        <v>2</v>
      </c>
      <c r="AE11" s="128">
        <v>2</v>
      </c>
      <c r="AF11" s="128">
        <v>2</v>
      </c>
      <c r="AG11" s="128">
        <v>2</v>
      </c>
      <c r="AH11" s="128">
        <v>2</v>
      </c>
      <c r="AI11" s="128">
        <v>2</v>
      </c>
      <c r="AJ11" s="128">
        <v>2</v>
      </c>
      <c r="AK11" s="128">
        <v>2</v>
      </c>
      <c r="AL11" s="129">
        <v>2</v>
      </c>
      <c r="AM11" s="128">
        <v>2</v>
      </c>
      <c r="AN11" s="129">
        <v>2</v>
      </c>
      <c r="AO11" s="128">
        <v>2</v>
      </c>
      <c r="AP11" s="128">
        <v>3</v>
      </c>
      <c r="AQ11" s="128">
        <v>2</v>
      </c>
    </row>
    <row r="12" spans="1:43" ht="19.95" customHeight="1" x14ac:dyDescent="0.2">
      <c r="A12" s="232"/>
      <c r="B12" s="130"/>
      <c r="C12" s="230" t="s">
        <v>199</v>
      </c>
      <c r="D12" s="231"/>
      <c r="E12" s="132">
        <v>1045</v>
      </c>
      <c r="F12" s="127">
        <v>24</v>
      </c>
      <c r="G12" s="127">
        <v>29</v>
      </c>
      <c r="H12" s="127">
        <v>30</v>
      </c>
      <c r="I12" s="127">
        <v>21</v>
      </c>
      <c r="J12" s="127">
        <v>31</v>
      </c>
      <c r="K12" s="127">
        <v>31</v>
      </c>
      <c r="L12" s="127">
        <v>30</v>
      </c>
      <c r="M12" s="127">
        <v>27</v>
      </c>
      <c r="N12" s="127">
        <v>29</v>
      </c>
      <c r="O12" s="127">
        <v>20</v>
      </c>
      <c r="P12" s="127">
        <v>18</v>
      </c>
      <c r="Q12" s="127">
        <v>48</v>
      </c>
      <c r="R12" s="127">
        <v>36</v>
      </c>
      <c r="S12" s="127">
        <v>37</v>
      </c>
      <c r="T12" s="127">
        <v>15</v>
      </c>
      <c r="U12" s="127">
        <v>12</v>
      </c>
      <c r="V12" s="127">
        <v>15</v>
      </c>
      <c r="W12" s="127">
        <v>23</v>
      </c>
      <c r="X12" s="127">
        <v>29</v>
      </c>
      <c r="Y12" s="127">
        <v>23</v>
      </c>
      <c r="Z12" s="127">
        <v>21</v>
      </c>
      <c r="AA12" s="127">
        <v>29</v>
      </c>
      <c r="AB12" s="127">
        <v>19</v>
      </c>
      <c r="AC12" s="127">
        <v>36</v>
      </c>
      <c r="AD12" s="127">
        <v>33</v>
      </c>
      <c r="AE12" s="127">
        <v>22</v>
      </c>
      <c r="AF12" s="127">
        <v>35</v>
      </c>
      <c r="AG12" s="127">
        <v>34</v>
      </c>
      <c r="AH12" s="127">
        <v>29</v>
      </c>
      <c r="AI12" s="127">
        <v>28</v>
      </c>
      <c r="AJ12" s="127">
        <v>20</v>
      </c>
      <c r="AK12" s="127">
        <v>25</v>
      </c>
      <c r="AL12" s="127">
        <v>25</v>
      </c>
      <c r="AM12" s="127">
        <v>30</v>
      </c>
      <c r="AN12" s="127">
        <v>52</v>
      </c>
      <c r="AO12" s="127">
        <v>29</v>
      </c>
      <c r="AP12" s="127">
        <v>22</v>
      </c>
      <c r="AQ12" s="127">
        <v>28</v>
      </c>
    </row>
    <row r="13" spans="1:43" ht="19.95" customHeight="1" x14ac:dyDescent="0.2">
      <c r="A13" s="232"/>
      <c r="B13" s="130"/>
      <c r="C13" s="230" t="s">
        <v>200</v>
      </c>
      <c r="D13" s="231"/>
      <c r="E13" s="131">
        <v>125</v>
      </c>
      <c r="F13" s="127">
        <v>2</v>
      </c>
      <c r="G13" s="127">
        <v>2</v>
      </c>
      <c r="H13" s="127">
        <v>3</v>
      </c>
      <c r="I13" s="127">
        <v>2</v>
      </c>
      <c r="J13" s="127">
        <v>2</v>
      </c>
      <c r="K13" s="127">
        <v>5</v>
      </c>
      <c r="L13" s="127">
        <v>3</v>
      </c>
      <c r="M13" s="127">
        <v>3</v>
      </c>
      <c r="N13" s="127">
        <v>2</v>
      </c>
      <c r="O13" s="127">
        <v>2</v>
      </c>
      <c r="P13" s="127">
        <v>3</v>
      </c>
      <c r="Q13" s="127">
        <v>5</v>
      </c>
      <c r="R13" s="127">
        <v>4</v>
      </c>
      <c r="S13" s="127">
        <v>4</v>
      </c>
      <c r="T13" s="127">
        <v>4</v>
      </c>
      <c r="U13" s="127">
        <v>3</v>
      </c>
      <c r="V13" s="127">
        <v>3</v>
      </c>
      <c r="W13" s="127">
        <v>3</v>
      </c>
      <c r="X13" s="127">
        <v>4</v>
      </c>
      <c r="Y13" s="127">
        <v>5</v>
      </c>
      <c r="Z13" s="127">
        <v>3</v>
      </c>
      <c r="AA13" s="127">
        <v>3</v>
      </c>
      <c r="AB13" s="127">
        <v>2</v>
      </c>
      <c r="AC13" s="127">
        <v>4</v>
      </c>
      <c r="AD13" s="127">
        <v>3</v>
      </c>
      <c r="AE13" s="127">
        <v>2</v>
      </c>
      <c r="AF13" s="127">
        <v>4</v>
      </c>
      <c r="AG13" s="127">
        <v>4</v>
      </c>
      <c r="AH13" s="127">
        <v>4</v>
      </c>
      <c r="AI13" s="127">
        <v>2</v>
      </c>
      <c r="AJ13" s="127">
        <v>3</v>
      </c>
      <c r="AK13" s="127">
        <v>4</v>
      </c>
      <c r="AL13" s="127">
        <v>4</v>
      </c>
      <c r="AM13" s="127">
        <v>4</v>
      </c>
      <c r="AN13" s="127">
        <v>7</v>
      </c>
      <c r="AO13" s="127">
        <v>4</v>
      </c>
      <c r="AP13" s="127">
        <v>2</v>
      </c>
      <c r="AQ13" s="127">
        <v>2</v>
      </c>
    </row>
    <row r="14" spans="1:43" ht="28.2" customHeight="1" x14ac:dyDescent="0.2">
      <c r="A14" s="232"/>
      <c r="B14" s="130"/>
      <c r="C14" s="238" t="s">
        <v>201</v>
      </c>
      <c r="D14" s="245"/>
      <c r="E14" s="126">
        <v>1247</v>
      </c>
      <c r="F14" s="127">
        <v>28</v>
      </c>
      <c r="G14" s="127">
        <v>33</v>
      </c>
      <c r="H14" s="127">
        <v>35</v>
      </c>
      <c r="I14" s="127">
        <v>25</v>
      </c>
      <c r="J14" s="127">
        <v>35</v>
      </c>
      <c r="K14" s="127">
        <v>38</v>
      </c>
      <c r="L14" s="127">
        <v>35</v>
      </c>
      <c r="M14" s="127">
        <v>32</v>
      </c>
      <c r="N14" s="127">
        <v>33</v>
      </c>
      <c r="O14" s="127">
        <v>24</v>
      </c>
      <c r="P14" s="127">
        <v>23</v>
      </c>
      <c r="Q14" s="127">
        <v>55</v>
      </c>
      <c r="R14" s="127">
        <v>42</v>
      </c>
      <c r="S14" s="127">
        <v>43</v>
      </c>
      <c r="T14" s="127">
        <v>21</v>
      </c>
      <c r="U14" s="127">
        <v>17</v>
      </c>
      <c r="V14" s="127">
        <v>20</v>
      </c>
      <c r="W14" s="127">
        <v>28</v>
      </c>
      <c r="X14" s="127">
        <v>35</v>
      </c>
      <c r="Y14" s="127">
        <v>30</v>
      </c>
      <c r="Z14" s="127">
        <v>26</v>
      </c>
      <c r="AA14" s="127">
        <v>34</v>
      </c>
      <c r="AB14" s="127">
        <v>23</v>
      </c>
      <c r="AC14" s="127">
        <v>42</v>
      </c>
      <c r="AD14" s="127">
        <v>38</v>
      </c>
      <c r="AE14" s="127">
        <v>26</v>
      </c>
      <c r="AF14" s="127">
        <v>41</v>
      </c>
      <c r="AG14" s="127">
        <v>40</v>
      </c>
      <c r="AH14" s="127">
        <v>35</v>
      </c>
      <c r="AI14" s="127">
        <v>32</v>
      </c>
      <c r="AJ14" s="127">
        <v>25</v>
      </c>
      <c r="AK14" s="127">
        <v>31</v>
      </c>
      <c r="AL14" s="127">
        <v>31</v>
      </c>
      <c r="AM14" s="127">
        <v>36</v>
      </c>
      <c r="AN14" s="127">
        <v>61</v>
      </c>
      <c r="AO14" s="127">
        <v>35</v>
      </c>
      <c r="AP14" s="127">
        <v>27</v>
      </c>
      <c r="AQ14" s="127">
        <v>32</v>
      </c>
    </row>
    <row r="15" spans="1:43" ht="19.95" customHeight="1" x14ac:dyDescent="0.2">
      <c r="A15" s="232"/>
      <c r="B15" s="133"/>
      <c r="C15" s="134"/>
      <c r="D15" s="173" t="s">
        <v>4</v>
      </c>
      <c r="E15" s="131">
        <v>458</v>
      </c>
      <c r="F15" s="127">
        <v>8</v>
      </c>
      <c r="G15" s="127">
        <v>13</v>
      </c>
      <c r="H15" s="127">
        <v>13</v>
      </c>
      <c r="I15" s="127">
        <v>9</v>
      </c>
      <c r="J15" s="127">
        <v>11</v>
      </c>
      <c r="K15" s="127">
        <v>19</v>
      </c>
      <c r="L15" s="127">
        <v>15</v>
      </c>
      <c r="M15" s="127">
        <v>15</v>
      </c>
      <c r="N15" s="127">
        <v>10</v>
      </c>
      <c r="O15" s="127">
        <v>8</v>
      </c>
      <c r="P15" s="127">
        <v>11</v>
      </c>
      <c r="Q15" s="127">
        <v>19</v>
      </c>
      <c r="R15" s="127">
        <v>14</v>
      </c>
      <c r="S15" s="127">
        <v>17</v>
      </c>
      <c r="T15" s="127">
        <v>9</v>
      </c>
      <c r="U15" s="127">
        <v>10</v>
      </c>
      <c r="V15" s="127">
        <v>7</v>
      </c>
      <c r="W15" s="127">
        <v>6</v>
      </c>
      <c r="X15" s="127">
        <v>10</v>
      </c>
      <c r="Y15" s="127">
        <v>14</v>
      </c>
      <c r="Z15" s="127">
        <v>14</v>
      </c>
      <c r="AA15" s="127">
        <v>11</v>
      </c>
      <c r="AB15" s="127">
        <v>9</v>
      </c>
      <c r="AC15" s="127">
        <v>9</v>
      </c>
      <c r="AD15" s="127">
        <v>17</v>
      </c>
      <c r="AE15" s="127">
        <v>9</v>
      </c>
      <c r="AF15" s="127">
        <v>15</v>
      </c>
      <c r="AG15" s="127">
        <v>14</v>
      </c>
      <c r="AH15" s="127">
        <v>12</v>
      </c>
      <c r="AI15" s="127">
        <v>11</v>
      </c>
      <c r="AJ15" s="127">
        <v>8</v>
      </c>
      <c r="AK15" s="127">
        <v>12</v>
      </c>
      <c r="AL15" s="127">
        <v>12</v>
      </c>
      <c r="AM15" s="127">
        <v>10</v>
      </c>
      <c r="AN15" s="127">
        <v>22</v>
      </c>
      <c r="AO15" s="127">
        <v>11</v>
      </c>
      <c r="AP15" s="127">
        <v>11</v>
      </c>
      <c r="AQ15" s="127">
        <v>13</v>
      </c>
    </row>
    <row r="16" spans="1:43" ht="19.95" customHeight="1" x14ac:dyDescent="0.2">
      <c r="A16" s="232"/>
      <c r="B16" s="133"/>
      <c r="C16" s="135"/>
      <c r="D16" s="173" t="s">
        <v>3</v>
      </c>
      <c r="E16" s="131">
        <v>789</v>
      </c>
      <c r="F16" s="127">
        <v>20</v>
      </c>
      <c r="G16" s="127">
        <v>20</v>
      </c>
      <c r="H16" s="127">
        <v>22</v>
      </c>
      <c r="I16" s="127">
        <v>16</v>
      </c>
      <c r="J16" s="127">
        <v>24</v>
      </c>
      <c r="K16" s="127">
        <v>19</v>
      </c>
      <c r="L16" s="127">
        <v>20</v>
      </c>
      <c r="M16" s="127">
        <v>17</v>
      </c>
      <c r="N16" s="127">
        <v>23</v>
      </c>
      <c r="O16" s="127">
        <v>16</v>
      </c>
      <c r="P16" s="127">
        <v>12</v>
      </c>
      <c r="Q16" s="127">
        <v>36</v>
      </c>
      <c r="R16" s="127">
        <v>28</v>
      </c>
      <c r="S16" s="127">
        <v>26</v>
      </c>
      <c r="T16" s="127">
        <v>12</v>
      </c>
      <c r="U16" s="127">
        <v>7</v>
      </c>
      <c r="V16" s="127">
        <v>13</v>
      </c>
      <c r="W16" s="127">
        <v>22</v>
      </c>
      <c r="X16" s="127">
        <v>25</v>
      </c>
      <c r="Y16" s="127">
        <v>16</v>
      </c>
      <c r="Z16" s="127">
        <v>12</v>
      </c>
      <c r="AA16" s="127">
        <v>23</v>
      </c>
      <c r="AB16" s="127">
        <v>14</v>
      </c>
      <c r="AC16" s="127">
        <v>33</v>
      </c>
      <c r="AD16" s="127">
        <v>21</v>
      </c>
      <c r="AE16" s="127">
        <v>17</v>
      </c>
      <c r="AF16" s="127">
        <v>26</v>
      </c>
      <c r="AG16" s="127">
        <v>26</v>
      </c>
      <c r="AH16" s="127">
        <v>23</v>
      </c>
      <c r="AI16" s="127">
        <v>21</v>
      </c>
      <c r="AJ16" s="127">
        <v>17</v>
      </c>
      <c r="AK16" s="127">
        <v>19</v>
      </c>
      <c r="AL16" s="127">
        <v>19</v>
      </c>
      <c r="AM16" s="127">
        <v>26</v>
      </c>
      <c r="AN16" s="127">
        <v>39</v>
      </c>
      <c r="AO16" s="127">
        <v>24</v>
      </c>
      <c r="AP16" s="127">
        <v>16</v>
      </c>
      <c r="AQ16" s="127">
        <v>19</v>
      </c>
    </row>
    <row r="17" spans="1:43" ht="28.2" customHeight="1" x14ac:dyDescent="0.2">
      <c r="A17" s="232"/>
      <c r="B17" s="130"/>
      <c r="C17" s="243" t="s">
        <v>213</v>
      </c>
      <c r="D17" s="244"/>
      <c r="E17" s="131">
        <v>41</v>
      </c>
      <c r="F17" s="127">
        <v>1</v>
      </c>
      <c r="G17" s="127">
        <v>1</v>
      </c>
      <c r="H17" s="127">
        <v>1</v>
      </c>
      <c r="I17" s="127">
        <v>1</v>
      </c>
      <c r="J17" s="127">
        <v>1</v>
      </c>
      <c r="K17" s="127">
        <v>1</v>
      </c>
      <c r="L17" s="127">
        <v>1</v>
      </c>
      <c r="M17" s="127">
        <v>1</v>
      </c>
      <c r="N17" s="127">
        <v>1</v>
      </c>
      <c r="O17" s="127">
        <v>1</v>
      </c>
      <c r="P17" s="127">
        <v>1</v>
      </c>
      <c r="Q17" s="127">
        <v>2</v>
      </c>
      <c r="R17" s="127">
        <v>1</v>
      </c>
      <c r="S17" s="127">
        <v>2</v>
      </c>
      <c r="T17" s="127">
        <v>1</v>
      </c>
      <c r="U17" s="127">
        <v>1</v>
      </c>
      <c r="V17" s="127">
        <v>1</v>
      </c>
      <c r="W17" s="127">
        <v>1</v>
      </c>
      <c r="X17" s="127">
        <v>1</v>
      </c>
      <c r="Y17" s="127">
        <v>1</v>
      </c>
      <c r="Z17" s="127">
        <v>1</v>
      </c>
      <c r="AA17" s="127">
        <v>1</v>
      </c>
      <c r="AB17" s="127">
        <v>1</v>
      </c>
      <c r="AC17" s="127">
        <v>1</v>
      </c>
      <c r="AD17" s="127">
        <v>1</v>
      </c>
      <c r="AE17" s="127">
        <v>1</v>
      </c>
      <c r="AF17" s="127">
        <v>1</v>
      </c>
      <c r="AG17" s="127">
        <v>1</v>
      </c>
      <c r="AH17" s="127">
        <v>1</v>
      </c>
      <c r="AI17" s="127">
        <v>1</v>
      </c>
      <c r="AJ17" s="127">
        <v>1</v>
      </c>
      <c r="AK17" s="127">
        <v>1</v>
      </c>
      <c r="AL17" s="127">
        <v>1</v>
      </c>
      <c r="AM17" s="127">
        <v>1</v>
      </c>
      <c r="AN17" s="127">
        <v>2</v>
      </c>
      <c r="AO17" s="127">
        <v>1</v>
      </c>
      <c r="AP17" s="127">
        <v>1</v>
      </c>
      <c r="AQ17" s="127">
        <v>1</v>
      </c>
    </row>
    <row r="18" spans="1:43" ht="19.95" customHeight="1" x14ac:dyDescent="0.2">
      <c r="A18" s="232"/>
      <c r="B18" s="130"/>
      <c r="C18" s="243" t="s">
        <v>184</v>
      </c>
      <c r="D18" s="244"/>
      <c r="E18" s="131">
        <v>3</v>
      </c>
      <c r="F18" s="115" t="s">
        <v>86</v>
      </c>
      <c r="G18" s="115" t="s">
        <v>86</v>
      </c>
      <c r="H18" s="115" t="s">
        <v>86</v>
      </c>
      <c r="I18" s="115" t="s">
        <v>86</v>
      </c>
      <c r="J18" s="115" t="s">
        <v>86</v>
      </c>
      <c r="K18" s="115" t="s">
        <v>86</v>
      </c>
      <c r="L18" s="115" t="s">
        <v>86</v>
      </c>
      <c r="M18" s="115" t="s">
        <v>86</v>
      </c>
      <c r="N18" s="115" t="s">
        <v>86</v>
      </c>
      <c r="O18" s="115" t="s">
        <v>86</v>
      </c>
      <c r="P18" s="115" t="s">
        <v>86</v>
      </c>
      <c r="Q18" s="115" t="s">
        <v>86</v>
      </c>
      <c r="R18" s="115" t="s">
        <v>86</v>
      </c>
      <c r="S18" s="115" t="s">
        <v>86</v>
      </c>
      <c r="T18" s="115">
        <v>1</v>
      </c>
      <c r="U18" s="115" t="s">
        <v>86</v>
      </c>
      <c r="V18" s="115" t="s">
        <v>86</v>
      </c>
      <c r="W18" s="115" t="s">
        <v>86</v>
      </c>
      <c r="X18" s="115" t="s">
        <v>86</v>
      </c>
      <c r="Y18" s="115" t="s">
        <v>86</v>
      </c>
      <c r="Z18" s="115" t="s">
        <v>86</v>
      </c>
      <c r="AA18" s="115" t="s">
        <v>86</v>
      </c>
      <c r="AB18" s="115" t="s">
        <v>86</v>
      </c>
      <c r="AC18" s="115" t="s">
        <v>86</v>
      </c>
      <c r="AD18" s="115" t="s">
        <v>86</v>
      </c>
      <c r="AE18" s="115">
        <v>1</v>
      </c>
      <c r="AF18" s="115" t="s">
        <v>86</v>
      </c>
      <c r="AG18" s="115" t="s">
        <v>86</v>
      </c>
      <c r="AH18" s="115" t="s">
        <v>86</v>
      </c>
      <c r="AI18" s="115" t="s">
        <v>86</v>
      </c>
      <c r="AJ18" s="115">
        <v>1</v>
      </c>
      <c r="AK18" s="115" t="s">
        <v>86</v>
      </c>
      <c r="AL18" s="115" t="s">
        <v>86</v>
      </c>
      <c r="AM18" s="115" t="s">
        <v>86</v>
      </c>
      <c r="AN18" s="115" t="s">
        <v>86</v>
      </c>
      <c r="AO18" s="115" t="s">
        <v>86</v>
      </c>
      <c r="AP18" s="115" t="s">
        <v>86</v>
      </c>
      <c r="AQ18" s="115" t="s">
        <v>86</v>
      </c>
    </row>
    <row r="19" spans="1:43" ht="19.95" customHeight="1" x14ac:dyDescent="0.2">
      <c r="A19" s="232"/>
      <c r="B19" s="130"/>
      <c r="C19" s="243" t="s">
        <v>185</v>
      </c>
      <c r="D19" s="244"/>
      <c r="E19" s="131">
        <v>51</v>
      </c>
      <c r="F19" s="115">
        <v>1</v>
      </c>
      <c r="G19" s="115">
        <v>1</v>
      </c>
      <c r="H19" s="115">
        <v>2</v>
      </c>
      <c r="I19" s="115">
        <v>1</v>
      </c>
      <c r="J19" s="115">
        <v>1</v>
      </c>
      <c r="K19" s="115">
        <v>2</v>
      </c>
      <c r="L19" s="115">
        <v>1</v>
      </c>
      <c r="M19" s="115">
        <v>1</v>
      </c>
      <c r="N19" s="115">
        <v>1</v>
      </c>
      <c r="O19" s="115">
        <v>1</v>
      </c>
      <c r="P19" s="115">
        <v>1</v>
      </c>
      <c r="Q19" s="115">
        <v>2</v>
      </c>
      <c r="R19" s="115">
        <v>3</v>
      </c>
      <c r="S19" s="115">
        <v>2</v>
      </c>
      <c r="T19" s="115">
        <v>1</v>
      </c>
      <c r="U19" s="115">
        <v>1</v>
      </c>
      <c r="V19" s="115">
        <v>1</v>
      </c>
      <c r="W19" s="115">
        <v>1</v>
      </c>
      <c r="X19" s="115">
        <v>1</v>
      </c>
      <c r="Y19" s="115">
        <v>1</v>
      </c>
      <c r="Z19" s="115">
        <v>2</v>
      </c>
      <c r="AA19" s="115">
        <v>1</v>
      </c>
      <c r="AB19" s="115">
        <v>1</v>
      </c>
      <c r="AC19" s="115">
        <v>2</v>
      </c>
      <c r="AD19" s="115">
        <v>2</v>
      </c>
      <c r="AE19" s="115">
        <v>1</v>
      </c>
      <c r="AF19" s="115">
        <v>2</v>
      </c>
      <c r="AG19" s="115">
        <v>2</v>
      </c>
      <c r="AH19" s="115">
        <v>1</v>
      </c>
      <c r="AI19" s="115">
        <v>1</v>
      </c>
      <c r="AJ19" s="115">
        <v>1</v>
      </c>
      <c r="AK19" s="115">
        <v>1</v>
      </c>
      <c r="AL19" s="115">
        <v>1</v>
      </c>
      <c r="AM19" s="115">
        <v>2</v>
      </c>
      <c r="AN19" s="115">
        <v>2</v>
      </c>
      <c r="AO19" s="115">
        <v>1</v>
      </c>
      <c r="AP19" s="115">
        <v>1</v>
      </c>
      <c r="AQ19" s="115">
        <v>1</v>
      </c>
    </row>
    <row r="20" spans="1:43" ht="19.95" customHeight="1" x14ac:dyDescent="0.2">
      <c r="A20" s="232"/>
      <c r="B20" s="136"/>
      <c r="C20" s="230" t="s">
        <v>55</v>
      </c>
      <c r="D20" s="231"/>
      <c r="E20" s="131">
        <v>4</v>
      </c>
      <c r="F20" s="115" t="s">
        <v>86</v>
      </c>
      <c r="G20" s="115" t="s">
        <v>86</v>
      </c>
      <c r="H20" s="115" t="s">
        <v>86</v>
      </c>
      <c r="I20" s="115">
        <v>1</v>
      </c>
      <c r="J20" s="115" t="s">
        <v>86</v>
      </c>
      <c r="K20" s="115" t="s">
        <v>86</v>
      </c>
      <c r="L20" s="115">
        <v>1</v>
      </c>
      <c r="M20" s="115">
        <v>1</v>
      </c>
      <c r="N20" s="115">
        <v>1</v>
      </c>
      <c r="O20" s="115" t="s">
        <v>86</v>
      </c>
      <c r="P20" s="115" t="s">
        <v>86</v>
      </c>
      <c r="Q20" s="115" t="s">
        <v>86</v>
      </c>
      <c r="R20" s="115" t="s">
        <v>86</v>
      </c>
      <c r="S20" s="115" t="s">
        <v>86</v>
      </c>
      <c r="T20" s="115" t="s">
        <v>86</v>
      </c>
      <c r="U20" s="115" t="s">
        <v>86</v>
      </c>
      <c r="V20" s="115" t="s">
        <v>86</v>
      </c>
      <c r="W20" s="115" t="s">
        <v>86</v>
      </c>
      <c r="X20" s="115" t="s">
        <v>86</v>
      </c>
      <c r="Y20" s="115" t="s">
        <v>86</v>
      </c>
      <c r="Z20" s="115" t="s">
        <v>86</v>
      </c>
      <c r="AA20" s="115" t="s">
        <v>86</v>
      </c>
      <c r="AB20" s="115" t="s">
        <v>86</v>
      </c>
      <c r="AC20" s="115" t="s">
        <v>86</v>
      </c>
      <c r="AD20" s="115" t="s">
        <v>86</v>
      </c>
      <c r="AE20" s="115" t="s">
        <v>86</v>
      </c>
      <c r="AF20" s="115" t="s">
        <v>86</v>
      </c>
      <c r="AG20" s="115" t="s">
        <v>86</v>
      </c>
      <c r="AH20" s="115" t="s">
        <v>86</v>
      </c>
      <c r="AI20" s="115" t="s">
        <v>86</v>
      </c>
      <c r="AJ20" s="115" t="s">
        <v>86</v>
      </c>
      <c r="AK20" s="115" t="s">
        <v>86</v>
      </c>
      <c r="AL20" s="115" t="s">
        <v>86</v>
      </c>
      <c r="AM20" s="115" t="s">
        <v>86</v>
      </c>
      <c r="AN20" s="115" t="s">
        <v>86</v>
      </c>
      <c r="AO20" s="115" t="s">
        <v>86</v>
      </c>
      <c r="AP20" s="115" t="s">
        <v>86</v>
      </c>
      <c r="AQ20" s="115" t="s">
        <v>86</v>
      </c>
    </row>
    <row r="21" spans="1:43" ht="28.2" customHeight="1" x14ac:dyDescent="0.2">
      <c r="A21" s="240" t="s">
        <v>207</v>
      </c>
      <c r="B21" s="241" t="s">
        <v>50</v>
      </c>
      <c r="C21" s="234"/>
      <c r="D21" s="234"/>
      <c r="E21" s="114">
        <v>42</v>
      </c>
      <c r="F21" s="115">
        <v>1</v>
      </c>
      <c r="G21" s="115">
        <v>1</v>
      </c>
      <c r="H21" s="115" t="s">
        <v>86</v>
      </c>
      <c r="I21" s="115">
        <v>3</v>
      </c>
      <c r="J21" s="115">
        <v>1</v>
      </c>
      <c r="K21" s="115">
        <v>1</v>
      </c>
      <c r="L21" s="115">
        <v>1</v>
      </c>
      <c r="M21" s="115">
        <v>1</v>
      </c>
      <c r="N21" s="115">
        <v>3</v>
      </c>
      <c r="O21" s="115">
        <v>1</v>
      </c>
      <c r="P21" s="115">
        <v>1</v>
      </c>
      <c r="Q21" s="115">
        <v>1</v>
      </c>
      <c r="R21" s="115">
        <v>1</v>
      </c>
      <c r="S21" s="115">
        <v>1</v>
      </c>
      <c r="T21" s="115">
        <v>4</v>
      </c>
      <c r="U21" s="115">
        <v>1</v>
      </c>
      <c r="V21" s="115">
        <v>1</v>
      </c>
      <c r="W21" s="115">
        <v>1</v>
      </c>
      <c r="X21" s="115">
        <v>1</v>
      </c>
      <c r="Y21" s="115" t="s">
        <v>86</v>
      </c>
      <c r="Z21" s="115">
        <v>1</v>
      </c>
      <c r="AA21" s="115">
        <v>1</v>
      </c>
      <c r="AB21" s="115">
        <v>1</v>
      </c>
      <c r="AC21" s="115">
        <v>1</v>
      </c>
      <c r="AD21" s="115">
        <v>1</v>
      </c>
      <c r="AE21" s="115">
        <v>1</v>
      </c>
      <c r="AF21" s="115">
        <v>1</v>
      </c>
      <c r="AG21" s="115">
        <v>1</v>
      </c>
      <c r="AH21" s="115">
        <v>1</v>
      </c>
      <c r="AI21" s="115">
        <v>1</v>
      </c>
      <c r="AJ21" s="115">
        <v>1</v>
      </c>
      <c r="AK21" s="115">
        <v>1</v>
      </c>
      <c r="AL21" s="115">
        <v>1</v>
      </c>
      <c r="AM21" s="115">
        <v>1</v>
      </c>
      <c r="AN21" s="115">
        <v>1</v>
      </c>
      <c r="AO21" s="115">
        <v>1</v>
      </c>
      <c r="AP21" s="115">
        <v>1</v>
      </c>
      <c r="AQ21" s="115" t="s">
        <v>86</v>
      </c>
    </row>
    <row r="22" spans="1:43" ht="19.95" customHeight="1" x14ac:dyDescent="0.2">
      <c r="A22" s="232"/>
      <c r="B22" s="130"/>
      <c r="C22" s="230" t="s">
        <v>53</v>
      </c>
      <c r="D22" s="231"/>
      <c r="E22" s="131">
        <v>7</v>
      </c>
      <c r="F22" s="115" t="s">
        <v>86</v>
      </c>
      <c r="G22" s="115" t="s">
        <v>86</v>
      </c>
      <c r="H22" s="115" t="s">
        <v>86</v>
      </c>
      <c r="I22" s="115">
        <v>2</v>
      </c>
      <c r="J22" s="137" t="s">
        <v>86</v>
      </c>
      <c r="K22" s="137" t="s">
        <v>86</v>
      </c>
      <c r="L22" s="137" t="s">
        <v>86</v>
      </c>
      <c r="M22" s="137" t="s">
        <v>86</v>
      </c>
      <c r="N22" s="115">
        <v>2</v>
      </c>
      <c r="O22" s="115" t="s">
        <v>86</v>
      </c>
      <c r="P22" s="115" t="s">
        <v>86</v>
      </c>
      <c r="Q22" s="115" t="s">
        <v>86</v>
      </c>
      <c r="R22" s="115" t="s">
        <v>86</v>
      </c>
      <c r="S22" s="115" t="s">
        <v>86</v>
      </c>
      <c r="T22" s="115">
        <v>3</v>
      </c>
      <c r="U22" s="115" t="s">
        <v>86</v>
      </c>
      <c r="V22" s="115" t="s">
        <v>86</v>
      </c>
      <c r="W22" s="115" t="s">
        <v>86</v>
      </c>
      <c r="X22" s="115" t="s">
        <v>86</v>
      </c>
      <c r="Y22" s="115" t="s">
        <v>86</v>
      </c>
      <c r="Z22" s="115" t="s">
        <v>86</v>
      </c>
      <c r="AA22" s="115" t="s">
        <v>86</v>
      </c>
      <c r="AB22" s="115" t="s">
        <v>86</v>
      </c>
      <c r="AC22" s="115" t="s">
        <v>86</v>
      </c>
      <c r="AD22" s="115" t="s">
        <v>86</v>
      </c>
      <c r="AE22" s="115" t="s">
        <v>86</v>
      </c>
      <c r="AF22" s="115" t="s">
        <v>86</v>
      </c>
      <c r="AG22" s="115" t="s">
        <v>86</v>
      </c>
      <c r="AH22" s="115" t="s">
        <v>86</v>
      </c>
      <c r="AI22" s="115" t="s">
        <v>86</v>
      </c>
      <c r="AJ22" s="115" t="s">
        <v>86</v>
      </c>
      <c r="AK22" s="115" t="s">
        <v>86</v>
      </c>
      <c r="AL22" s="115" t="s">
        <v>86</v>
      </c>
      <c r="AM22" s="115" t="s">
        <v>86</v>
      </c>
      <c r="AN22" s="115" t="s">
        <v>86</v>
      </c>
      <c r="AO22" s="115" t="s">
        <v>86</v>
      </c>
      <c r="AP22" s="115" t="s">
        <v>215</v>
      </c>
      <c r="AQ22" s="115" t="s">
        <v>86</v>
      </c>
    </row>
    <row r="23" spans="1:43" ht="19.95" customHeight="1" x14ac:dyDescent="0.2">
      <c r="A23" s="232"/>
      <c r="C23" s="230" t="s">
        <v>52</v>
      </c>
      <c r="D23" s="231"/>
      <c r="E23" s="117" t="s">
        <v>86</v>
      </c>
      <c r="F23" s="117" t="s">
        <v>86</v>
      </c>
      <c r="G23" s="117" t="s">
        <v>86</v>
      </c>
      <c r="H23" s="117" t="s">
        <v>86</v>
      </c>
      <c r="I23" s="117" t="s">
        <v>86</v>
      </c>
      <c r="J23" s="117" t="s">
        <v>86</v>
      </c>
      <c r="K23" s="117" t="s">
        <v>86</v>
      </c>
      <c r="L23" s="117" t="s">
        <v>86</v>
      </c>
      <c r="M23" s="117" t="s">
        <v>86</v>
      </c>
      <c r="N23" s="117" t="s">
        <v>86</v>
      </c>
      <c r="O23" s="117" t="s">
        <v>86</v>
      </c>
      <c r="P23" s="117" t="s">
        <v>86</v>
      </c>
      <c r="Q23" s="117" t="s">
        <v>86</v>
      </c>
      <c r="R23" s="117" t="s">
        <v>86</v>
      </c>
      <c r="S23" s="117" t="s">
        <v>86</v>
      </c>
      <c r="T23" s="117" t="s">
        <v>86</v>
      </c>
      <c r="U23" s="117" t="s">
        <v>86</v>
      </c>
      <c r="V23" s="117" t="s">
        <v>86</v>
      </c>
      <c r="W23" s="117" t="s">
        <v>86</v>
      </c>
      <c r="X23" s="117" t="s">
        <v>86</v>
      </c>
      <c r="Y23" s="117" t="s">
        <v>86</v>
      </c>
      <c r="Z23" s="117" t="s">
        <v>86</v>
      </c>
      <c r="AA23" s="117" t="s">
        <v>86</v>
      </c>
      <c r="AB23" s="117" t="s">
        <v>86</v>
      </c>
      <c r="AC23" s="117" t="s">
        <v>86</v>
      </c>
      <c r="AD23" s="117" t="s">
        <v>86</v>
      </c>
      <c r="AE23" s="117" t="s">
        <v>86</v>
      </c>
      <c r="AF23" s="117" t="s">
        <v>86</v>
      </c>
      <c r="AG23" s="117" t="s">
        <v>86</v>
      </c>
      <c r="AH23" s="117" t="s">
        <v>86</v>
      </c>
      <c r="AI23" s="117" t="s">
        <v>215</v>
      </c>
      <c r="AJ23" s="117" t="s">
        <v>215</v>
      </c>
      <c r="AK23" s="117" t="s">
        <v>86</v>
      </c>
      <c r="AL23" s="117" t="s">
        <v>86</v>
      </c>
      <c r="AM23" s="117" t="s">
        <v>86</v>
      </c>
      <c r="AN23" s="117" t="s">
        <v>86</v>
      </c>
      <c r="AO23" s="117" t="s">
        <v>86</v>
      </c>
      <c r="AP23" s="117" t="s">
        <v>86</v>
      </c>
      <c r="AQ23" s="115" t="s">
        <v>86</v>
      </c>
    </row>
    <row r="24" spans="1:43" ht="19.95" customHeight="1" x14ac:dyDescent="0.2">
      <c r="A24" s="232"/>
      <c r="C24" s="230" t="s">
        <v>51</v>
      </c>
      <c r="D24" s="231"/>
      <c r="E24" s="131">
        <v>35</v>
      </c>
      <c r="F24" s="115">
        <v>1</v>
      </c>
      <c r="G24" s="115">
        <v>1</v>
      </c>
      <c r="H24" s="115" t="s">
        <v>86</v>
      </c>
      <c r="I24" s="115">
        <v>1</v>
      </c>
      <c r="J24" s="115">
        <v>1</v>
      </c>
      <c r="K24" s="115">
        <v>1</v>
      </c>
      <c r="L24" s="115">
        <v>1</v>
      </c>
      <c r="M24" s="115">
        <v>1</v>
      </c>
      <c r="N24" s="115">
        <v>1</v>
      </c>
      <c r="O24" s="115">
        <v>1</v>
      </c>
      <c r="P24" s="115">
        <v>1</v>
      </c>
      <c r="Q24" s="115">
        <v>1</v>
      </c>
      <c r="R24" s="115">
        <v>1</v>
      </c>
      <c r="S24" s="115">
        <v>1</v>
      </c>
      <c r="T24" s="115">
        <v>1</v>
      </c>
      <c r="U24" s="115">
        <v>1</v>
      </c>
      <c r="V24" s="115">
        <v>1</v>
      </c>
      <c r="W24" s="115">
        <v>1</v>
      </c>
      <c r="X24" s="115">
        <v>1</v>
      </c>
      <c r="Y24" s="115" t="s">
        <v>86</v>
      </c>
      <c r="Z24" s="115">
        <v>1</v>
      </c>
      <c r="AA24" s="115">
        <v>1</v>
      </c>
      <c r="AB24" s="115">
        <v>1</v>
      </c>
      <c r="AC24" s="115">
        <v>1</v>
      </c>
      <c r="AD24" s="115">
        <v>1</v>
      </c>
      <c r="AE24" s="115">
        <v>1</v>
      </c>
      <c r="AF24" s="115">
        <v>1</v>
      </c>
      <c r="AG24" s="115">
        <v>1</v>
      </c>
      <c r="AH24" s="115">
        <v>1</v>
      </c>
      <c r="AI24" s="115">
        <v>1</v>
      </c>
      <c r="AJ24" s="115">
        <v>1</v>
      </c>
      <c r="AK24" s="115">
        <v>1</v>
      </c>
      <c r="AL24" s="115">
        <v>1</v>
      </c>
      <c r="AM24" s="115">
        <v>1</v>
      </c>
      <c r="AN24" s="115">
        <v>1</v>
      </c>
      <c r="AO24" s="115">
        <v>1</v>
      </c>
      <c r="AP24" s="115">
        <v>1</v>
      </c>
      <c r="AQ24" s="115" t="s">
        <v>86</v>
      </c>
    </row>
    <row r="25" spans="1:43" ht="28.2" customHeight="1" x14ac:dyDescent="0.2">
      <c r="A25" s="232" t="s">
        <v>56</v>
      </c>
      <c r="B25" s="238" t="s">
        <v>5</v>
      </c>
      <c r="C25" s="239"/>
      <c r="D25" s="231"/>
      <c r="E25" s="138">
        <v>21487</v>
      </c>
      <c r="F25" s="65">
        <v>414</v>
      </c>
      <c r="G25" s="127">
        <v>556</v>
      </c>
      <c r="H25" s="127">
        <v>746</v>
      </c>
      <c r="I25" s="127">
        <v>360</v>
      </c>
      <c r="J25" s="127">
        <v>630</v>
      </c>
      <c r="K25" s="127">
        <v>678</v>
      </c>
      <c r="L25" s="127">
        <v>629</v>
      </c>
      <c r="M25" s="127">
        <v>540</v>
      </c>
      <c r="N25" s="127">
        <v>608</v>
      </c>
      <c r="O25" s="127">
        <v>291</v>
      </c>
      <c r="P25" s="127">
        <v>292</v>
      </c>
      <c r="Q25" s="65">
        <v>1123</v>
      </c>
      <c r="R25" s="127">
        <v>819</v>
      </c>
      <c r="S25" s="127">
        <v>859</v>
      </c>
      <c r="T25" s="127">
        <v>234</v>
      </c>
      <c r="U25" s="127">
        <v>220</v>
      </c>
      <c r="V25" s="127">
        <v>215</v>
      </c>
      <c r="W25" s="127">
        <v>443</v>
      </c>
      <c r="X25" s="127">
        <v>624</v>
      </c>
      <c r="Y25" s="127">
        <v>505</v>
      </c>
      <c r="Z25" s="127">
        <v>359</v>
      </c>
      <c r="AA25" s="127">
        <v>662</v>
      </c>
      <c r="AB25" s="127">
        <v>263</v>
      </c>
      <c r="AC25" s="127">
        <v>730</v>
      </c>
      <c r="AD25" s="127">
        <v>685</v>
      </c>
      <c r="AE25" s="127">
        <v>462</v>
      </c>
      <c r="AF25" s="127">
        <v>706</v>
      </c>
      <c r="AG25" s="127">
        <v>752</v>
      </c>
      <c r="AH25" s="127">
        <v>664</v>
      </c>
      <c r="AI25" s="127">
        <v>534</v>
      </c>
      <c r="AJ25" s="127">
        <v>314</v>
      </c>
      <c r="AK25" s="127">
        <v>551</v>
      </c>
      <c r="AL25" s="127">
        <v>524</v>
      </c>
      <c r="AM25" s="127">
        <v>704</v>
      </c>
      <c r="AN25" s="139">
        <v>1249</v>
      </c>
      <c r="AO25" s="127">
        <v>620</v>
      </c>
      <c r="AP25" s="127">
        <v>382</v>
      </c>
      <c r="AQ25" s="127">
        <v>540</v>
      </c>
    </row>
    <row r="26" spans="1:43" ht="19.95" customHeight="1" x14ac:dyDescent="0.2">
      <c r="A26" s="232"/>
      <c r="B26" s="133"/>
      <c r="C26" s="230" t="s">
        <v>7</v>
      </c>
      <c r="D26" s="231"/>
      <c r="E26" s="140">
        <v>11095</v>
      </c>
      <c r="F26" s="128">
        <v>215</v>
      </c>
      <c r="G26" s="127">
        <v>279</v>
      </c>
      <c r="H26" s="127">
        <v>366</v>
      </c>
      <c r="I26" s="127">
        <v>181</v>
      </c>
      <c r="J26" s="127">
        <v>316</v>
      </c>
      <c r="K26" s="127">
        <v>347</v>
      </c>
      <c r="L26" s="127">
        <v>316</v>
      </c>
      <c r="M26" s="127">
        <v>286</v>
      </c>
      <c r="N26" s="127">
        <v>313</v>
      </c>
      <c r="O26" s="127">
        <v>156</v>
      </c>
      <c r="P26" s="127">
        <v>150</v>
      </c>
      <c r="Q26" s="127">
        <v>604</v>
      </c>
      <c r="R26" s="127">
        <v>422</v>
      </c>
      <c r="S26" s="127">
        <v>459</v>
      </c>
      <c r="T26" s="127">
        <v>108</v>
      </c>
      <c r="U26" s="127">
        <v>119</v>
      </c>
      <c r="V26" s="127">
        <v>112</v>
      </c>
      <c r="W26" s="127">
        <v>227</v>
      </c>
      <c r="X26" s="127">
        <v>336</v>
      </c>
      <c r="Y26" s="127">
        <v>241</v>
      </c>
      <c r="Z26" s="127">
        <v>193</v>
      </c>
      <c r="AA26" s="127">
        <v>348</v>
      </c>
      <c r="AB26" s="127">
        <v>154</v>
      </c>
      <c r="AC26" s="127">
        <v>368</v>
      </c>
      <c r="AD26" s="127">
        <v>352</v>
      </c>
      <c r="AE26" s="127">
        <v>232</v>
      </c>
      <c r="AF26" s="127">
        <v>362</v>
      </c>
      <c r="AG26" s="127">
        <v>398</v>
      </c>
      <c r="AH26" s="127">
        <v>332</v>
      </c>
      <c r="AI26" s="127">
        <v>270</v>
      </c>
      <c r="AJ26" s="127">
        <v>177</v>
      </c>
      <c r="AK26" s="127">
        <v>287</v>
      </c>
      <c r="AL26" s="127">
        <v>299</v>
      </c>
      <c r="AM26" s="127">
        <v>354</v>
      </c>
      <c r="AN26" s="127">
        <v>658</v>
      </c>
      <c r="AO26" s="127">
        <v>302</v>
      </c>
      <c r="AP26" s="127">
        <v>182</v>
      </c>
      <c r="AQ26" s="127">
        <v>274</v>
      </c>
    </row>
    <row r="27" spans="1:43" ht="19.95" customHeight="1" x14ac:dyDescent="0.2">
      <c r="A27" s="232"/>
      <c r="B27" s="133"/>
      <c r="C27" s="236" t="s">
        <v>6</v>
      </c>
      <c r="D27" s="237"/>
      <c r="E27" s="126">
        <v>10392</v>
      </c>
      <c r="F27" s="127">
        <v>199</v>
      </c>
      <c r="G27" s="127">
        <v>277</v>
      </c>
      <c r="H27" s="127">
        <v>380</v>
      </c>
      <c r="I27" s="127">
        <v>179</v>
      </c>
      <c r="J27" s="127">
        <v>314</v>
      </c>
      <c r="K27" s="127">
        <v>331</v>
      </c>
      <c r="L27" s="127">
        <v>313</v>
      </c>
      <c r="M27" s="127">
        <v>254</v>
      </c>
      <c r="N27" s="127">
        <v>295</v>
      </c>
      <c r="O27" s="127">
        <v>135</v>
      </c>
      <c r="P27" s="127">
        <v>142</v>
      </c>
      <c r="Q27" s="127">
        <v>519</v>
      </c>
      <c r="R27" s="127">
        <v>397</v>
      </c>
      <c r="S27" s="127">
        <v>400</v>
      </c>
      <c r="T27" s="127">
        <v>126</v>
      </c>
      <c r="U27" s="127">
        <v>101</v>
      </c>
      <c r="V27" s="127">
        <v>103</v>
      </c>
      <c r="W27" s="127">
        <v>216</v>
      </c>
      <c r="X27" s="127">
        <v>288</v>
      </c>
      <c r="Y27" s="127">
        <v>264</v>
      </c>
      <c r="Z27" s="127">
        <v>166</v>
      </c>
      <c r="AA27" s="127">
        <v>314</v>
      </c>
      <c r="AB27" s="127">
        <v>109</v>
      </c>
      <c r="AC27" s="127">
        <v>362</v>
      </c>
      <c r="AD27" s="127">
        <v>333</v>
      </c>
      <c r="AE27" s="127">
        <v>230</v>
      </c>
      <c r="AF27" s="127">
        <v>344</v>
      </c>
      <c r="AG27" s="127">
        <v>354</v>
      </c>
      <c r="AH27" s="127">
        <v>332</v>
      </c>
      <c r="AI27" s="127">
        <v>264</v>
      </c>
      <c r="AJ27" s="127">
        <v>137</v>
      </c>
      <c r="AK27" s="127">
        <v>264</v>
      </c>
      <c r="AL27" s="127">
        <v>225</v>
      </c>
      <c r="AM27" s="127">
        <v>350</v>
      </c>
      <c r="AN27" s="127">
        <v>591</v>
      </c>
      <c r="AO27" s="127">
        <v>318</v>
      </c>
      <c r="AP27" s="127">
        <v>200</v>
      </c>
      <c r="AQ27" s="127">
        <v>266</v>
      </c>
    </row>
    <row r="28" spans="1:43" ht="19.95" customHeight="1" x14ac:dyDescent="0.2">
      <c r="A28" s="232"/>
      <c r="C28" s="234" t="s">
        <v>158</v>
      </c>
      <c r="D28" s="173" t="s">
        <v>7</v>
      </c>
      <c r="E28" s="126">
        <v>1808</v>
      </c>
      <c r="F28" s="127">
        <v>37</v>
      </c>
      <c r="G28" s="127">
        <v>44</v>
      </c>
      <c r="H28" s="127">
        <v>69</v>
      </c>
      <c r="I28" s="127">
        <v>36</v>
      </c>
      <c r="J28" s="127">
        <v>51</v>
      </c>
      <c r="K28" s="127">
        <v>51</v>
      </c>
      <c r="L28" s="127">
        <v>67</v>
      </c>
      <c r="M28" s="127">
        <v>41</v>
      </c>
      <c r="N28" s="127">
        <v>58</v>
      </c>
      <c r="O28" s="127">
        <v>28</v>
      </c>
      <c r="P28" s="127">
        <v>35</v>
      </c>
      <c r="Q28" s="127">
        <v>115</v>
      </c>
      <c r="R28" s="127">
        <v>70</v>
      </c>
      <c r="S28" s="127">
        <v>66</v>
      </c>
      <c r="T28" s="127">
        <v>7</v>
      </c>
      <c r="U28" s="127">
        <v>11</v>
      </c>
      <c r="V28" s="127">
        <v>18</v>
      </c>
      <c r="W28" s="127">
        <v>40</v>
      </c>
      <c r="X28" s="127">
        <v>57</v>
      </c>
      <c r="Y28" s="127">
        <v>37</v>
      </c>
      <c r="Z28" s="127">
        <v>26</v>
      </c>
      <c r="AA28" s="127">
        <v>57</v>
      </c>
      <c r="AB28" s="127">
        <v>26</v>
      </c>
      <c r="AC28" s="127">
        <v>62</v>
      </c>
      <c r="AD28" s="127">
        <v>60</v>
      </c>
      <c r="AE28" s="127">
        <v>37</v>
      </c>
      <c r="AF28" s="127">
        <v>60</v>
      </c>
      <c r="AG28" s="127">
        <v>54</v>
      </c>
      <c r="AH28" s="127">
        <v>56</v>
      </c>
      <c r="AI28" s="127">
        <v>34</v>
      </c>
      <c r="AJ28" s="127">
        <v>29</v>
      </c>
      <c r="AK28" s="127">
        <v>46</v>
      </c>
      <c r="AL28" s="127">
        <v>45</v>
      </c>
      <c r="AM28" s="127">
        <v>48</v>
      </c>
      <c r="AN28" s="127">
        <v>98</v>
      </c>
      <c r="AO28" s="127">
        <v>57</v>
      </c>
      <c r="AP28" s="127">
        <v>34</v>
      </c>
      <c r="AQ28" s="127">
        <v>41</v>
      </c>
    </row>
    <row r="29" spans="1:43" ht="19.95" customHeight="1" x14ac:dyDescent="0.2">
      <c r="A29" s="232"/>
      <c r="C29" s="234"/>
      <c r="D29" s="173" t="s">
        <v>6</v>
      </c>
      <c r="E29" s="126">
        <v>1648</v>
      </c>
      <c r="F29" s="127">
        <v>30</v>
      </c>
      <c r="G29" s="127">
        <v>50</v>
      </c>
      <c r="H29" s="127">
        <v>68</v>
      </c>
      <c r="I29" s="127">
        <v>28</v>
      </c>
      <c r="J29" s="127">
        <v>48</v>
      </c>
      <c r="K29" s="127">
        <v>52</v>
      </c>
      <c r="L29" s="127">
        <v>45</v>
      </c>
      <c r="M29" s="127">
        <v>44</v>
      </c>
      <c r="N29" s="127">
        <v>44</v>
      </c>
      <c r="O29" s="127">
        <v>19</v>
      </c>
      <c r="P29" s="127">
        <v>22</v>
      </c>
      <c r="Q29" s="127">
        <v>90</v>
      </c>
      <c r="R29" s="127">
        <v>64</v>
      </c>
      <c r="S29" s="127">
        <v>56</v>
      </c>
      <c r="T29" s="127">
        <v>22</v>
      </c>
      <c r="U29" s="127">
        <v>19</v>
      </c>
      <c r="V29" s="127">
        <v>14</v>
      </c>
      <c r="W29" s="127">
        <v>41</v>
      </c>
      <c r="X29" s="127">
        <v>43</v>
      </c>
      <c r="Y29" s="127">
        <v>44</v>
      </c>
      <c r="Z29" s="127">
        <v>19</v>
      </c>
      <c r="AA29" s="127">
        <v>47</v>
      </c>
      <c r="AB29" s="127">
        <v>24</v>
      </c>
      <c r="AC29" s="127">
        <v>51</v>
      </c>
      <c r="AD29" s="127">
        <v>46</v>
      </c>
      <c r="AE29" s="127">
        <v>35</v>
      </c>
      <c r="AF29" s="127">
        <v>58</v>
      </c>
      <c r="AG29" s="127">
        <v>41</v>
      </c>
      <c r="AH29" s="127">
        <v>62</v>
      </c>
      <c r="AI29" s="127">
        <v>33</v>
      </c>
      <c r="AJ29" s="127">
        <v>25</v>
      </c>
      <c r="AK29" s="127">
        <v>39</v>
      </c>
      <c r="AL29" s="127">
        <v>47</v>
      </c>
      <c r="AM29" s="127">
        <v>46</v>
      </c>
      <c r="AN29" s="127">
        <v>95</v>
      </c>
      <c r="AO29" s="127">
        <v>68</v>
      </c>
      <c r="AP29" s="127">
        <v>26</v>
      </c>
      <c r="AQ29" s="127">
        <v>43</v>
      </c>
    </row>
    <row r="30" spans="1:43" ht="19.95" customHeight="1" x14ac:dyDescent="0.2">
      <c r="A30" s="232"/>
      <c r="C30" s="234" t="s">
        <v>159</v>
      </c>
      <c r="D30" s="173" t="s">
        <v>7</v>
      </c>
      <c r="E30" s="126">
        <v>1871</v>
      </c>
      <c r="F30" s="127">
        <v>39</v>
      </c>
      <c r="G30" s="127">
        <v>51</v>
      </c>
      <c r="H30" s="127">
        <v>71</v>
      </c>
      <c r="I30" s="127">
        <v>29</v>
      </c>
      <c r="J30" s="127">
        <v>55</v>
      </c>
      <c r="K30" s="127">
        <v>53</v>
      </c>
      <c r="L30" s="127">
        <v>51</v>
      </c>
      <c r="M30" s="127">
        <v>49</v>
      </c>
      <c r="N30" s="127">
        <v>53</v>
      </c>
      <c r="O30" s="127">
        <v>25</v>
      </c>
      <c r="P30" s="127">
        <v>26</v>
      </c>
      <c r="Q30" s="127">
        <v>89</v>
      </c>
      <c r="R30" s="127">
        <v>61</v>
      </c>
      <c r="S30" s="127">
        <v>89</v>
      </c>
      <c r="T30" s="127">
        <v>15</v>
      </c>
      <c r="U30" s="127">
        <v>20</v>
      </c>
      <c r="V30" s="127">
        <v>15</v>
      </c>
      <c r="W30" s="127">
        <v>40</v>
      </c>
      <c r="X30" s="127">
        <v>60</v>
      </c>
      <c r="Y30" s="127">
        <v>46</v>
      </c>
      <c r="Z30" s="127">
        <v>22</v>
      </c>
      <c r="AA30" s="127">
        <v>59</v>
      </c>
      <c r="AB30" s="127">
        <v>35</v>
      </c>
      <c r="AC30" s="127">
        <v>63</v>
      </c>
      <c r="AD30" s="127">
        <v>52</v>
      </c>
      <c r="AE30" s="127">
        <v>44</v>
      </c>
      <c r="AF30" s="127">
        <v>57</v>
      </c>
      <c r="AG30" s="127">
        <v>65</v>
      </c>
      <c r="AH30" s="127">
        <v>54</v>
      </c>
      <c r="AI30" s="127">
        <v>46</v>
      </c>
      <c r="AJ30" s="127">
        <v>35</v>
      </c>
      <c r="AK30" s="127">
        <v>40</v>
      </c>
      <c r="AL30" s="127">
        <v>55</v>
      </c>
      <c r="AM30" s="127">
        <v>53</v>
      </c>
      <c r="AN30" s="127">
        <v>108</v>
      </c>
      <c r="AO30" s="127">
        <v>65</v>
      </c>
      <c r="AP30" s="127">
        <v>28</v>
      </c>
      <c r="AQ30" s="127">
        <v>53</v>
      </c>
    </row>
    <row r="31" spans="1:43" ht="19.95" customHeight="1" x14ac:dyDescent="0.2">
      <c r="A31" s="232"/>
      <c r="C31" s="234"/>
      <c r="D31" s="173" t="s">
        <v>6</v>
      </c>
      <c r="E31" s="126">
        <v>1689</v>
      </c>
      <c r="F31" s="127">
        <v>40</v>
      </c>
      <c r="G31" s="127">
        <v>44</v>
      </c>
      <c r="H31" s="127">
        <v>63</v>
      </c>
      <c r="I31" s="127">
        <v>29</v>
      </c>
      <c r="J31" s="127">
        <v>47</v>
      </c>
      <c r="K31" s="127">
        <v>50</v>
      </c>
      <c r="L31" s="127">
        <v>58</v>
      </c>
      <c r="M31" s="127">
        <v>43</v>
      </c>
      <c r="N31" s="127">
        <v>44</v>
      </c>
      <c r="O31" s="127">
        <v>21</v>
      </c>
      <c r="P31" s="127">
        <v>28</v>
      </c>
      <c r="Q31" s="127">
        <v>92</v>
      </c>
      <c r="R31" s="127">
        <v>61</v>
      </c>
      <c r="S31" s="127">
        <v>73</v>
      </c>
      <c r="T31" s="127">
        <v>20</v>
      </c>
      <c r="U31" s="127">
        <v>12</v>
      </c>
      <c r="V31" s="127">
        <v>15</v>
      </c>
      <c r="W31" s="127">
        <v>35</v>
      </c>
      <c r="X31" s="127">
        <v>41</v>
      </c>
      <c r="Y31" s="127">
        <v>34</v>
      </c>
      <c r="Z31" s="127">
        <v>25</v>
      </c>
      <c r="AA31" s="127">
        <v>48</v>
      </c>
      <c r="AB31" s="127">
        <v>15</v>
      </c>
      <c r="AC31" s="127">
        <v>50</v>
      </c>
      <c r="AD31" s="127">
        <v>64</v>
      </c>
      <c r="AE31" s="127">
        <v>38</v>
      </c>
      <c r="AF31" s="127">
        <v>43</v>
      </c>
      <c r="AG31" s="127">
        <v>58</v>
      </c>
      <c r="AH31" s="127">
        <v>55</v>
      </c>
      <c r="AI31" s="127">
        <v>44</v>
      </c>
      <c r="AJ31" s="127">
        <v>19</v>
      </c>
      <c r="AK31" s="127">
        <v>41</v>
      </c>
      <c r="AL31" s="127">
        <v>41</v>
      </c>
      <c r="AM31" s="127">
        <v>58</v>
      </c>
      <c r="AN31" s="127">
        <v>94</v>
      </c>
      <c r="AO31" s="127">
        <v>60</v>
      </c>
      <c r="AP31" s="127">
        <v>39</v>
      </c>
      <c r="AQ31" s="127">
        <v>47</v>
      </c>
    </row>
    <row r="32" spans="1:43" ht="19.95" customHeight="1" x14ac:dyDescent="0.2">
      <c r="A32" s="232"/>
      <c r="C32" s="234" t="s">
        <v>160</v>
      </c>
      <c r="D32" s="173" t="s">
        <v>7</v>
      </c>
      <c r="E32" s="126">
        <v>1873</v>
      </c>
      <c r="F32" s="127">
        <v>32</v>
      </c>
      <c r="G32" s="127">
        <v>54</v>
      </c>
      <c r="H32" s="127">
        <v>55</v>
      </c>
      <c r="I32" s="127">
        <v>25</v>
      </c>
      <c r="J32" s="127">
        <v>51</v>
      </c>
      <c r="K32" s="127">
        <v>65</v>
      </c>
      <c r="L32" s="127">
        <v>58</v>
      </c>
      <c r="M32" s="127">
        <v>52</v>
      </c>
      <c r="N32" s="127">
        <v>58</v>
      </c>
      <c r="O32" s="127">
        <v>21</v>
      </c>
      <c r="P32" s="127">
        <v>27</v>
      </c>
      <c r="Q32" s="127">
        <v>100</v>
      </c>
      <c r="R32" s="127">
        <v>78</v>
      </c>
      <c r="S32" s="127">
        <v>81</v>
      </c>
      <c r="T32" s="127">
        <v>24</v>
      </c>
      <c r="U32" s="127">
        <v>22</v>
      </c>
      <c r="V32" s="127">
        <v>20</v>
      </c>
      <c r="W32" s="127">
        <v>46</v>
      </c>
      <c r="X32" s="127">
        <v>66</v>
      </c>
      <c r="Y32" s="127">
        <v>34</v>
      </c>
      <c r="Z32" s="127">
        <v>34</v>
      </c>
      <c r="AA32" s="127">
        <v>41</v>
      </c>
      <c r="AB32" s="127">
        <v>24</v>
      </c>
      <c r="AC32" s="127">
        <v>65</v>
      </c>
      <c r="AD32" s="127">
        <v>77</v>
      </c>
      <c r="AE32" s="127">
        <v>27</v>
      </c>
      <c r="AF32" s="127">
        <v>65</v>
      </c>
      <c r="AG32" s="127">
        <v>54</v>
      </c>
      <c r="AH32" s="127">
        <v>58</v>
      </c>
      <c r="AI32" s="127">
        <v>41</v>
      </c>
      <c r="AJ32" s="127">
        <v>29</v>
      </c>
      <c r="AK32" s="127">
        <v>41</v>
      </c>
      <c r="AL32" s="127">
        <v>58</v>
      </c>
      <c r="AM32" s="127">
        <v>68</v>
      </c>
      <c r="AN32" s="127">
        <v>117</v>
      </c>
      <c r="AO32" s="127">
        <v>43</v>
      </c>
      <c r="AP32" s="127">
        <v>24</v>
      </c>
      <c r="AQ32" s="127">
        <v>38</v>
      </c>
    </row>
    <row r="33" spans="1:43" ht="19.95" customHeight="1" x14ac:dyDescent="0.2">
      <c r="A33" s="232"/>
      <c r="C33" s="234"/>
      <c r="D33" s="173" t="s">
        <v>6</v>
      </c>
      <c r="E33" s="126">
        <v>1722</v>
      </c>
      <c r="F33" s="127">
        <v>30</v>
      </c>
      <c r="G33" s="127">
        <v>40</v>
      </c>
      <c r="H33" s="127">
        <v>55</v>
      </c>
      <c r="I33" s="127">
        <v>29</v>
      </c>
      <c r="J33" s="127">
        <v>62</v>
      </c>
      <c r="K33" s="127">
        <v>50</v>
      </c>
      <c r="L33" s="127">
        <v>51</v>
      </c>
      <c r="M33" s="127">
        <v>51</v>
      </c>
      <c r="N33" s="127">
        <v>54</v>
      </c>
      <c r="O33" s="127">
        <v>21</v>
      </c>
      <c r="P33" s="127">
        <v>19</v>
      </c>
      <c r="Q33" s="127">
        <v>73</v>
      </c>
      <c r="R33" s="127">
        <v>56</v>
      </c>
      <c r="S33" s="127">
        <v>82</v>
      </c>
      <c r="T33" s="127">
        <v>20</v>
      </c>
      <c r="U33" s="127">
        <v>11</v>
      </c>
      <c r="V33" s="127">
        <v>22</v>
      </c>
      <c r="W33" s="127">
        <v>33</v>
      </c>
      <c r="X33" s="127">
        <v>43</v>
      </c>
      <c r="Y33" s="127">
        <v>42</v>
      </c>
      <c r="Z33" s="127">
        <v>30</v>
      </c>
      <c r="AA33" s="127">
        <v>48</v>
      </c>
      <c r="AB33" s="127">
        <v>20</v>
      </c>
      <c r="AC33" s="127">
        <v>66</v>
      </c>
      <c r="AD33" s="127">
        <v>64</v>
      </c>
      <c r="AE33" s="127">
        <v>44</v>
      </c>
      <c r="AF33" s="127">
        <v>61</v>
      </c>
      <c r="AG33" s="127">
        <v>59</v>
      </c>
      <c r="AH33" s="127">
        <v>55</v>
      </c>
      <c r="AI33" s="127">
        <v>48</v>
      </c>
      <c r="AJ33" s="127">
        <v>29</v>
      </c>
      <c r="AK33" s="127">
        <v>44</v>
      </c>
      <c r="AL33" s="127">
        <v>31</v>
      </c>
      <c r="AM33" s="127">
        <v>54</v>
      </c>
      <c r="AN33" s="127">
        <v>116</v>
      </c>
      <c r="AO33" s="127">
        <v>49</v>
      </c>
      <c r="AP33" s="127">
        <v>25</v>
      </c>
      <c r="AQ33" s="127">
        <v>35</v>
      </c>
    </row>
    <row r="34" spans="1:43" ht="19.95" customHeight="1" x14ac:dyDescent="0.2">
      <c r="A34" s="232"/>
      <c r="C34" s="234" t="s">
        <v>164</v>
      </c>
      <c r="D34" s="173" t="s">
        <v>7</v>
      </c>
      <c r="E34" s="126">
        <v>1814</v>
      </c>
      <c r="F34" s="127">
        <v>27</v>
      </c>
      <c r="G34" s="127">
        <v>37</v>
      </c>
      <c r="H34" s="127">
        <v>60</v>
      </c>
      <c r="I34" s="127">
        <v>29</v>
      </c>
      <c r="J34" s="127">
        <v>50</v>
      </c>
      <c r="K34" s="127">
        <v>59</v>
      </c>
      <c r="L34" s="127">
        <v>47</v>
      </c>
      <c r="M34" s="127">
        <v>44</v>
      </c>
      <c r="N34" s="127">
        <v>46</v>
      </c>
      <c r="O34" s="127">
        <v>24</v>
      </c>
      <c r="P34" s="127">
        <v>28</v>
      </c>
      <c r="Q34" s="127">
        <v>93</v>
      </c>
      <c r="R34" s="127">
        <v>64</v>
      </c>
      <c r="S34" s="127">
        <v>71</v>
      </c>
      <c r="T34" s="127">
        <v>25</v>
      </c>
      <c r="U34" s="127">
        <v>20</v>
      </c>
      <c r="V34" s="127">
        <v>15</v>
      </c>
      <c r="W34" s="127">
        <v>47</v>
      </c>
      <c r="X34" s="127">
        <v>53</v>
      </c>
      <c r="Y34" s="127">
        <v>38</v>
      </c>
      <c r="Z34" s="127">
        <v>31</v>
      </c>
      <c r="AA34" s="127">
        <v>65</v>
      </c>
      <c r="AB34" s="127">
        <v>20</v>
      </c>
      <c r="AC34" s="127">
        <v>58</v>
      </c>
      <c r="AD34" s="127">
        <v>55</v>
      </c>
      <c r="AE34" s="127">
        <v>40</v>
      </c>
      <c r="AF34" s="127">
        <v>56</v>
      </c>
      <c r="AG34" s="127">
        <v>65</v>
      </c>
      <c r="AH34" s="127">
        <v>55</v>
      </c>
      <c r="AI34" s="127">
        <v>44</v>
      </c>
      <c r="AJ34" s="127">
        <v>30</v>
      </c>
      <c r="AK34" s="127">
        <v>57</v>
      </c>
      <c r="AL34" s="127">
        <v>56</v>
      </c>
      <c r="AM34" s="127">
        <v>61</v>
      </c>
      <c r="AN34" s="127">
        <v>110</v>
      </c>
      <c r="AO34" s="127">
        <v>54</v>
      </c>
      <c r="AP34" s="127">
        <v>36</v>
      </c>
      <c r="AQ34" s="127">
        <v>44</v>
      </c>
    </row>
    <row r="35" spans="1:43" ht="19.95" customHeight="1" x14ac:dyDescent="0.2">
      <c r="A35" s="232"/>
      <c r="C35" s="234"/>
      <c r="D35" s="173" t="s">
        <v>6</v>
      </c>
      <c r="E35" s="126">
        <v>1804</v>
      </c>
      <c r="F35" s="127">
        <v>39</v>
      </c>
      <c r="G35" s="127">
        <v>51</v>
      </c>
      <c r="H35" s="127">
        <v>62</v>
      </c>
      <c r="I35" s="127">
        <v>30</v>
      </c>
      <c r="J35" s="127">
        <v>47</v>
      </c>
      <c r="K35" s="127">
        <v>63</v>
      </c>
      <c r="L35" s="127">
        <v>50</v>
      </c>
      <c r="M35" s="127">
        <v>35</v>
      </c>
      <c r="N35" s="127">
        <v>58</v>
      </c>
      <c r="O35" s="127">
        <v>25</v>
      </c>
      <c r="P35" s="127">
        <v>32</v>
      </c>
      <c r="Q35" s="127">
        <v>93</v>
      </c>
      <c r="R35" s="127">
        <v>76</v>
      </c>
      <c r="S35" s="127">
        <v>59</v>
      </c>
      <c r="T35" s="127">
        <v>25</v>
      </c>
      <c r="U35" s="127">
        <v>21</v>
      </c>
      <c r="V35" s="127">
        <v>13</v>
      </c>
      <c r="W35" s="127">
        <v>30</v>
      </c>
      <c r="X35" s="127">
        <v>66</v>
      </c>
      <c r="Y35" s="127">
        <v>48</v>
      </c>
      <c r="Z35" s="127">
        <v>35</v>
      </c>
      <c r="AA35" s="127">
        <v>51</v>
      </c>
      <c r="AB35" s="127">
        <v>15</v>
      </c>
      <c r="AC35" s="127">
        <v>68</v>
      </c>
      <c r="AD35" s="127">
        <v>54</v>
      </c>
      <c r="AE35" s="127">
        <v>30</v>
      </c>
      <c r="AF35" s="127">
        <v>70</v>
      </c>
      <c r="AG35" s="127">
        <v>69</v>
      </c>
      <c r="AH35" s="127">
        <v>47</v>
      </c>
      <c r="AI35" s="127">
        <v>48</v>
      </c>
      <c r="AJ35" s="127">
        <v>18</v>
      </c>
      <c r="AK35" s="127">
        <v>45</v>
      </c>
      <c r="AL35" s="127">
        <v>43</v>
      </c>
      <c r="AM35" s="127">
        <v>58</v>
      </c>
      <c r="AN35" s="127">
        <v>110</v>
      </c>
      <c r="AO35" s="127">
        <v>50</v>
      </c>
      <c r="AP35" s="127">
        <v>31</v>
      </c>
      <c r="AQ35" s="127">
        <v>39</v>
      </c>
    </row>
    <row r="36" spans="1:43" ht="19.95" customHeight="1" x14ac:dyDescent="0.2">
      <c r="A36" s="232"/>
      <c r="C36" s="234" t="s">
        <v>165</v>
      </c>
      <c r="D36" s="173" t="s">
        <v>7</v>
      </c>
      <c r="E36" s="126">
        <v>1896</v>
      </c>
      <c r="F36" s="127">
        <v>42</v>
      </c>
      <c r="G36" s="127">
        <v>52</v>
      </c>
      <c r="H36" s="127">
        <v>54</v>
      </c>
      <c r="I36" s="127">
        <v>35</v>
      </c>
      <c r="J36" s="127">
        <v>50</v>
      </c>
      <c r="K36" s="127">
        <v>60</v>
      </c>
      <c r="L36" s="127">
        <v>49</v>
      </c>
      <c r="M36" s="127">
        <v>43</v>
      </c>
      <c r="N36" s="127">
        <v>55</v>
      </c>
      <c r="O36" s="127">
        <v>31</v>
      </c>
      <c r="P36" s="127">
        <v>18</v>
      </c>
      <c r="Q36" s="127">
        <v>99</v>
      </c>
      <c r="R36" s="127">
        <v>68</v>
      </c>
      <c r="S36" s="127">
        <v>82</v>
      </c>
      <c r="T36" s="127">
        <v>16</v>
      </c>
      <c r="U36" s="127">
        <v>24</v>
      </c>
      <c r="V36" s="127">
        <v>20</v>
      </c>
      <c r="W36" s="127">
        <v>30</v>
      </c>
      <c r="X36" s="127">
        <v>46</v>
      </c>
      <c r="Y36" s="127">
        <v>44</v>
      </c>
      <c r="Z36" s="127">
        <v>36</v>
      </c>
      <c r="AA36" s="127">
        <v>64</v>
      </c>
      <c r="AB36" s="127">
        <v>23</v>
      </c>
      <c r="AC36" s="127">
        <v>55</v>
      </c>
      <c r="AD36" s="127">
        <v>64</v>
      </c>
      <c r="AE36" s="127">
        <v>46</v>
      </c>
      <c r="AF36" s="127">
        <v>61</v>
      </c>
      <c r="AG36" s="127">
        <v>76</v>
      </c>
      <c r="AH36" s="127">
        <v>59</v>
      </c>
      <c r="AI36" s="127">
        <v>54</v>
      </c>
      <c r="AJ36" s="127">
        <v>21</v>
      </c>
      <c r="AK36" s="127">
        <v>55</v>
      </c>
      <c r="AL36" s="127">
        <v>45</v>
      </c>
      <c r="AM36" s="127">
        <v>64</v>
      </c>
      <c r="AN36" s="127">
        <v>128</v>
      </c>
      <c r="AO36" s="127">
        <v>50</v>
      </c>
      <c r="AP36" s="127">
        <v>29</v>
      </c>
      <c r="AQ36" s="127">
        <v>48</v>
      </c>
    </row>
    <row r="37" spans="1:43" ht="19.95" customHeight="1" x14ac:dyDescent="0.2">
      <c r="A37" s="232"/>
      <c r="C37" s="234"/>
      <c r="D37" s="173" t="s">
        <v>6</v>
      </c>
      <c r="E37" s="126">
        <v>1721</v>
      </c>
      <c r="F37" s="127">
        <v>33</v>
      </c>
      <c r="G37" s="127">
        <v>42</v>
      </c>
      <c r="H37" s="127">
        <v>62</v>
      </c>
      <c r="I37" s="127">
        <v>27</v>
      </c>
      <c r="J37" s="127">
        <v>48</v>
      </c>
      <c r="K37" s="127">
        <v>45</v>
      </c>
      <c r="L37" s="127">
        <v>50</v>
      </c>
      <c r="M37" s="127">
        <v>37</v>
      </c>
      <c r="N37" s="127">
        <v>45</v>
      </c>
      <c r="O37" s="127">
        <v>23</v>
      </c>
      <c r="P37" s="127">
        <v>24</v>
      </c>
      <c r="Q37" s="127">
        <v>84</v>
      </c>
      <c r="R37" s="127">
        <v>65</v>
      </c>
      <c r="S37" s="127">
        <v>72</v>
      </c>
      <c r="T37" s="127">
        <v>18</v>
      </c>
      <c r="U37" s="127">
        <v>17</v>
      </c>
      <c r="V37" s="127">
        <v>18</v>
      </c>
      <c r="W37" s="127">
        <v>45</v>
      </c>
      <c r="X37" s="127">
        <v>43</v>
      </c>
      <c r="Y37" s="127">
        <v>47</v>
      </c>
      <c r="Z37" s="127">
        <v>29</v>
      </c>
      <c r="AA37" s="127">
        <v>59</v>
      </c>
      <c r="AB37" s="127">
        <v>21</v>
      </c>
      <c r="AC37" s="127">
        <v>59</v>
      </c>
      <c r="AD37" s="127">
        <v>47</v>
      </c>
      <c r="AE37" s="127">
        <v>42</v>
      </c>
      <c r="AF37" s="127">
        <v>53</v>
      </c>
      <c r="AG37" s="127">
        <v>74</v>
      </c>
      <c r="AH37" s="127">
        <v>54</v>
      </c>
      <c r="AI37" s="127">
        <v>54</v>
      </c>
      <c r="AJ37" s="127">
        <v>27</v>
      </c>
      <c r="AK37" s="127">
        <v>45</v>
      </c>
      <c r="AL37" s="127">
        <v>34</v>
      </c>
      <c r="AM37" s="127">
        <v>65</v>
      </c>
      <c r="AN37" s="127">
        <v>87</v>
      </c>
      <c r="AO37" s="127">
        <v>50</v>
      </c>
      <c r="AP37" s="127">
        <v>35</v>
      </c>
      <c r="AQ37" s="127">
        <v>41</v>
      </c>
    </row>
    <row r="38" spans="1:43" ht="19.95" customHeight="1" x14ac:dyDescent="0.2">
      <c r="A38" s="232"/>
      <c r="C38" s="234" t="s">
        <v>166</v>
      </c>
      <c r="D38" s="173" t="s">
        <v>7</v>
      </c>
      <c r="E38" s="126">
        <v>1833</v>
      </c>
      <c r="F38" s="127">
        <v>38</v>
      </c>
      <c r="G38" s="127">
        <v>41</v>
      </c>
      <c r="H38" s="127">
        <v>57</v>
      </c>
      <c r="I38" s="127">
        <v>27</v>
      </c>
      <c r="J38" s="127">
        <v>59</v>
      </c>
      <c r="K38" s="127">
        <v>59</v>
      </c>
      <c r="L38" s="127">
        <v>44</v>
      </c>
      <c r="M38" s="127">
        <v>57</v>
      </c>
      <c r="N38" s="127">
        <v>43</v>
      </c>
      <c r="O38" s="127">
        <v>27</v>
      </c>
      <c r="P38" s="127">
        <v>16</v>
      </c>
      <c r="Q38" s="127">
        <v>108</v>
      </c>
      <c r="R38" s="127">
        <v>81</v>
      </c>
      <c r="S38" s="127">
        <v>70</v>
      </c>
      <c r="T38" s="127">
        <v>21</v>
      </c>
      <c r="U38" s="127">
        <v>22</v>
      </c>
      <c r="V38" s="127">
        <v>24</v>
      </c>
      <c r="W38" s="127">
        <v>24</v>
      </c>
      <c r="X38" s="127">
        <v>54</v>
      </c>
      <c r="Y38" s="127">
        <v>42</v>
      </c>
      <c r="Z38" s="127">
        <v>44</v>
      </c>
      <c r="AA38" s="127">
        <v>62</v>
      </c>
      <c r="AB38" s="127">
        <v>26</v>
      </c>
      <c r="AC38" s="127">
        <v>65</v>
      </c>
      <c r="AD38" s="127">
        <v>44</v>
      </c>
      <c r="AE38" s="127">
        <v>38</v>
      </c>
      <c r="AF38" s="127">
        <v>63</v>
      </c>
      <c r="AG38" s="127">
        <v>84</v>
      </c>
      <c r="AH38" s="127">
        <v>50</v>
      </c>
      <c r="AI38" s="127">
        <v>51</v>
      </c>
      <c r="AJ38" s="127">
        <v>33</v>
      </c>
      <c r="AK38" s="127">
        <v>48</v>
      </c>
      <c r="AL38" s="127">
        <v>40</v>
      </c>
      <c r="AM38" s="127">
        <v>60</v>
      </c>
      <c r="AN38" s="127">
        <v>97</v>
      </c>
      <c r="AO38" s="127">
        <v>33</v>
      </c>
      <c r="AP38" s="127">
        <v>31</v>
      </c>
      <c r="AQ38" s="127">
        <v>50</v>
      </c>
    </row>
    <row r="39" spans="1:43" ht="19.95" customHeight="1" x14ac:dyDescent="0.2">
      <c r="A39" s="233"/>
      <c r="B39" s="141"/>
      <c r="C39" s="235"/>
      <c r="D39" s="174" t="s">
        <v>6</v>
      </c>
      <c r="E39" s="142">
        <v>1808</v>
      </c>
      <c r="F39" s="143">
        <v>27</v>
      </c>
      <c r="G39" s="143">
        <v>50</v>
      </c>
      <c r="H39" s="143">
        <v>70</v>
      </c>
      <c r="I39" s="143">
        <v>36</v>
      </c>
      <c r="J39" s="143">
        <v>62</v>
      </c>
      <c r="K39" s="143">
        <v>71</v>
      </c>
      <c r="L39" s="143">
        <v>59</v>
      </c>
      <c r="M39" s="143">
        <v>44</v>
      </c>
      <c r="N39" s="143">
        <v>50</v>
      </c>
      <c r="O39" s="143">
        <v>26</v>
      </c>
      <c r="P39" s="143">
        <v>17</v>
      </c>
      <c r="Q39" s="143">
        <v>87</v>
      </c>
      <c r="R39" s="143">
        <v>75</v>
      </c>
      <c r="S39" s="143">
        <v>58</v>
      </c>
      <c r="T39" s="143">
        <v>21</v>
      </c>
      <c r="U39" s="143">
        <v>21</v>
      </c>
      <c r="V39" s="143">
        <v>21</v>
      </c>
      <c r="W39" s="143">
        <v>32</v>
      </c>
      <c r="X39" s="143">
        <v>52</v>
      </c>
      <c r="Y39" s="143">
        <v>49</v>
      </c>
      <c r="Z39" s="143">
        <v>28</v>
      </c>
      <c r="AA39" s="143">
        <v>61</v>
      </c>
      <c r="AB39" s="143">
        <v>14</v>
      </c>
      <c r="AC39" s="143">
        <v>68</v>
      </c>
      <c r="AD39" s="143">
        <v>58</v>
      </c>
      <c r="AE39" s="143">
        <v>41</v>
      </c>
      <c r="AF39" s="143">
        <v>59</v>
      </c>
      <c r="AG39" s="143">
        <v>53</v>
      </c>
      <c r="AH39" s="143">
        <v>59</v>
      </c>
      <c r="AI39" s="143">
        <v>37</v>
      </c>
      <c r="AJ39" s="143">
        <v>19</v>
      </c>
      <c r="AK39" s="143">
        <v>50</v>
      </c>
      <c r="AL39" s="143">
        <v>29</v>
      </c>
      <c r="AM39" s="143">
        <v>69</v>
      </c>
      <c r="AN39" s="143">
        <v>89</v>
      </c>
      <c r="AO39" s="143">
        <v>41</v>
      </c>
      <c r="AP39" s="143">
        <v>44</v>
      </c>
      <c r="AQ39" s="143">
        <v>61</v>
      </c>
    </row>
    <row r="40" spans="1:43" x14ac:dyDescent="0.2"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7" t="s">
        <v>263</v>
      </c>
    </row>
    <row r="41" spans="1:43" x14ac:dyDescent="0.2"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</row>
    <row r="42" spans="1:43" x14ac:dyDescent="0.2"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</row>
    <row r="43" spans="1:43" x14ac:dyDescent="0.2"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</row>
    <row r="44" spans="1:43" x14ac:dyDescent="0.2"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</row>
    <row r="45" spans="1:43" x14ac:dyDescent="0.2"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</row>
    <row r="46" spans="1:43" x14ac:dyDescent="0.2"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</row>
    <row r="47" spans="1:43" x14ac:dyDescent="0.2"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</row>
    <row r="48" spans="1:43" x14ac:dyDescent="0.2"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</row>
    <row r="49" spans="6:43" x14ac:dyDescent="0.2"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</row>
    <row r="50" spans="6:43" x14ac:dyDescent="0.2"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</row>
    <row r="51" spans="6:43" x14ac:dyDescent="0.2"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</row>
    <row r="52" spans="6:43" x14ac:dyDescent="0.2"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</row>
    <row r="53" spans="6:43" x14ac:dyDescent="0.2"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</row>
    <row r="54" spans="6:43" x14ac:dyDescent="0.2"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</row>
    <row r="55" spans="6:43" x14ac:dyDescent="0.2"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</row>
    <row r="56" spans="6:43" x14ac:dyDescent="0.2"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</row>
  </sheetData>
  <customSheetViews>
    <customSheetView guid="{4AB275B1-0D5D-4332-8570-19CBB322B242}" scale="80" showPageBreaks="1" printArea="1" view="pageLayout">
      <selection activeCell="H24" sqref="H24"/>
      <pageMargins left="0.23622047244094491" right="0.23622047244094491" top="0.74803149606299213" bottom="0.74803149606299213" header="0.31496062992125984" footer="0.31496062992125984"/>
      <pageSetup paperSize="8" orientation="landscape" r:id="rId1"/>
    </customSheetView>
  </customSheetViews>
  <mergeCells count="27">
    <mergeCell ref="A8:D8"/>
    <mergeCell ref="A9:D9"/>
    <mergeCell ref="A10:A20"/>
    <mergeCell ref="B10:D10"/>
    <mergeCell ref="C11:D11"/>
    <mergeCell ref="C12:D12"/>
    <mergeCell ref="C13:D13"/>
    <mergeCell ref="C17:D17"/>
    <mergeCell ref="C14:D14"/>
    <mergeCell ref="C18:D18"/>
    <mergeCell ref="C19:D19"/>
    <mergeCell ref="C20:D20"/>
    <mergeCell ref="C23:D23"/>
    <mergeCell ref="A25:A39"/>
    <mergeCell ref="C28:C29"/>
    <mergeCell ref="C30:C31"/>
    <mergeCell ref="C32:C33"/>
    <mergeCell ref="C34:C35"/>
    <mergeCell ref="C36:C37"/>
    <mergeCell ref="C38:C39"/>
    <mergeCell ref="C26:D26"/>
    <mergeCell ref="C27:D27"/>
    <mergeCell ref="B25:D25"/>
    <mergeCell ref="A21:A24"/>
    <mergeCell ref="B21:D21"/>
    <mergeCell ref="C24:D24"/>
    <mergeCell ref="C22:D22"/>
  </mergeCells>
  <phoneticPr fontId="2"/>
  <pageMargins left="0.25" right="0.25" top="0.75" bottom="0.75" header="0.3" footer="0.3"/>
  <pageSetup paperSize="8" orientation="landscape" r:id="rId2"/>
  <headerFoot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Normal="100" zoomScaleSheetLayoutView="80" workbookViewId="0"/>
  </sheetViews>
  <sheetFormatPr defaultColWidth="1.6640625" defaultRowHeight="12" x14ac:dyDescent="0.2"/>
  <cols>
    <col min="1" max="1" width="5.109375" style="14" customWidth="1"/>
    <col min="2" max="2" width="6.88671875" style="14" customWidth="1"/>
    <col min="3" max="3" width="5.44140625" style="14" customWidth="1"/>
    <col min="4" max="18" width="5.5546875" style="14" customWidth="1"/>
    <col min="19" max="23" width="7.77734375" style="14" customWidth="1"/>
    <col min="24" max="16384" width="1.6640625" style="14"/>
  </cols>
  <sheetData>
    <row r="1" spans="1:23" s="95" customFormat="1" ht="19.2" x14ac:dyDescent="0.2">
      <c r="A1" s="123" t="str">
        <f ca="1">MID(CELL("FILENAME",A1),FIND("]",CELL("FILENAME",A1))+1,99)&amp;"　"&amp;"中学校の概況　－　設置者（市立・私立）別"</f>
        <v>87(1)　中学校の概況　－　設置者（市立・私立）別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3" s="69" customFormat="1" ht="11.85" customHeight="1" x14ac:dyDescent="0.2">
      <c r="A2" s="101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</row>
    <row r="3" spans="1:23" s="100" customFormat="1" ht="1.2" customHeight="1" x14ac:dyDescent="0.2">
      <c r="A3" s="124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s="101" customFormat="1" ht="1.2" customHeight="1" x14ac:dyDescent="0.2"/>
    <row r="5" spans="1:23" s="15" customFormat="1" ht="0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s="15" customFormat="1" ht="0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1.85" customHeight="1" x14ac:dyDescent="0.2">
      <c r="R7" s="63" t="s">
        <v>261</v>
      </c>
    </row>
    <row r="8" spans="1:23" s="16" customFormat="1" ht="19.95" customHeight="1" x14ac:dyDescent="0.2">
      <c r="A8" s="205" t="s">
        <v>124</v>
      </c>
      <c r="B8" s="199"/>
      <c r="C8" s="199"/>
      <c r="D8" s="246" t="s">
        <v>132</v>
      </c>
      <c r="E8" s="200"/>
      <c r="F8" s="200"/>
      <c r="G8" s="246" t="s">
        <v>139</v>
      </c>
      <c r="H8" s="200"/>
      <c r="I8" s="200"/>
      <c r="J8" s="246" t="s">
        <v>140</v>
      </c>
      <c r="K8" s="200"/>
      <c r="L8" s="200"/>
      <c r="M8" s="246" t="s">
        <v>141</v>
      </c>
      <c r="N8" s="200"/>
      <c r="O8" s="200"/>
      <c r="P8" s="246" t="s">
        <v>142</v>
      </c>
      <c r="Q8" s="200"/>
      <c r="R8" s="201"/>
      <c r="S8" s="14"/>
      <c r="T8" s="14"/>
      <c r="U8" s="14"/>
      <c r="V8" s="14"/>
      <c r="W8" s="14"/>
    </row>
    <row r="9" spans="1:23" s="101" customFormat="1" ht="19.95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  <c r="S9" s="14"/>
      <c r="T9" s="14"/>
      <c r="U9" s="14"/>
      <c r="V9" s="14"/>
      <c r="W9" s="14"/>
    </row>
    <row r="10" spans="1:23" s="101" customFormat="1" ht="27" customHeight="1" x14ac:dyDescent="0.2">
      <c r="A10" s="202" t="s">
        <v>65</v>
      </c>
      <c r="B10" s="203"/>
      <c r="C10" s="203"/>
      <c r="D10" s="64">
        <v>21</v>
      </c>
      <c r="E10" s="64">
        <v>18</v>
      </c>
      <c r="F10" s="64">
        <v>3</v>
      </c>
      <c r="G10" s="64">
        <v>20</v>
      </c>
      <c r="H10" s="64">
        <v>17</v>
      </c>
      <c r="I10" s="64">
        <v>3</v>
      </c>
      <c r="J10" s="64">
        <v>20</v>
      </c>
      <c r="K10" s="64">
        <v>17</v>
      </c>
      <c r="L10" s="64">
        <v>3</v>
      </c>
      <c r="M10" s="64">
        <v>20</v>
      </c>
      <c r="N10" s="64">
        <v>17</v>
      </c>
      <c r="O10" s="64">
        <v>3</v>
      </c>
      <c r="P10" s="65">
        <v>19</v>
      </c>
      <c r="Q10" s="65">
        <v>16</v>
      </c>
      <c r="R10" s="65">
        <v>3</v>
      </c>
      <c r="S10" s="14"/>
      <c r="T10" s="14"/>
      <c r="U10" s="14"/>
      <c r="V10" s="14"/>
      <c r="W10" s="14"/>
    </row>
    <row r="11" spans="1:23" s="101" customFormat="1" ht="27" customHeight="1" x14ac:dyDescent="0.2">
      <c r="A11" s="202" t="s">
        <v>11</v>
      </c>
      <c r="B11" s="203"/>
      <c r="C11" s="203"/>
      <c r="D11" s="64">
        <v>373</v>
      </c>
      <c r="E11" s="64">
        <v>351</v>
      </c>
      <c r="F11" s="64">
        <v>22</v>
      </c>
      <c r="G11" s="64">
        <v>379</v>
      </c>
      <c r="H11" s="64">
        <v>356</v>
      </c>
      <c r="I11" s="64">
        <v>23</v>
      </c>
      <c r="J11" s="64">
        <v>387</v>
      </c>
      <c r="K11" s="64">
        <v>362</v>
      </c>
      <c r="L11" s="64">
        <v>25</v>
      </c>
      <c r="M11" s="64">
        <v>388</v>
      </c>
      <c r="N11" s="64">
        <v>363</v>
      </c>
      <c r="O11" s="64">
        <v>25</v>
      </c>
      <c r="P11" s="65">
        <v>381</v>
      </c>
      <c r="Q11" s="65">
        <v>355</v>
      </c>
      <c r="R11" s="65">
        <v>26</v>
      </c>
      <c r="S11" s="14"/>
      <c r="T11" s="14"/>
      <c r="U11" s="14"/>
      <c r="V11" s="14"/>
      <c r="W11" s="14"/>
    </row>
    <row r="12" spans="1:23" ht="27" customHeight="1" x14ac:dyDescent="0.2">
      <c r="A12" s="220" t="s">
        <v>10</v>
      </c>
      <c r="B12" s="247" t="s">
        <v>85</v>
      </c>
      <c r="C12" s="167" t="s">
        <v>2</v>
      </c>
      <c r="D12" s="64">
        <v>746</v>
      </c>
      <c r="E12" s="64">
        <v>697</v>
      </c>
      <c r="F12" s="64">
        <v>49</v>
      </c>
      <c r="G12" s="64">
        <v>733</v>
      </c>
      <c r="H12" s="64">
        <v>678</v>
      </c>
      <c r="I12" s="64">
        <v>55</v>
      </c>
      <c r="J12" s="64">
        <v>745</v>
      </c>
      <c r="K12" s="64">
        <v>693</v>
      </c>
      <c r="L12" s="64">
        <v>52</v>
      </c>
      <c r="M12" s="64">
        <v>747</v>
      </c>
      <c r="N12" s="64">
        <v>690</v>
      </c>
      <c r="O12" s="64">
        <v>57</v>
      </c>
      <c r="P12" s="65">
        <v>755</v>
      </c>
      <c r="Q12" s="65">
        <v>695</v>
      </c>
      <c r="R12" s="65">
        <v>60</v>
      </c>
    </row>
    <row r="13" spans="1:23" ht="27" customHeight="1" x14ac:dyDescent="0.2">
      <c r="A13" s="220"/>
      <c r="B13" s="247"/>
      <c r="C13" s="167" t="s">
        <v>7</v>
      </c>
      <c r="D13" s="64">
        <v>391</v>
      </c>
      <c r="E13" s="64">
        <v>361</v>
      </c>
      <c r="F13" s="64">
        <v>30</v>
      </c>
      <c r="G13" s="64">
        <v>386</v>
      </c>
      <c r="H13" s="64">
        <v>352</v>
      </c>
      <c r="I13" s="64">
        <v>34</v>
      </c>
      <c r="J13" s="64">
        <v>388</v>
      </c>
      <c r="K13" s="64">
        <v>357</v>
      </c>
      <c r="L13" s="64">
        <v>31</v>
      </c>
      <c r="M13" s="64">
        <v>388</v>
      </c>
      <c r="N13" s="64">
        <v>353</v>
      </c>
      <c r="O13" s="64">
        <v>35</v>
      </c>
      <c r="P13" s="65">
        <v>387</v>
      </c>
      <c r="Q13" s="65">
        <v>350</v>
      </c>
      <c r="R13" s="65">
        <v>37</v>
      </c>
    </row>
    <row r="14" spans="1:23" ht="27" customHeight="1" x14ac:dyDescent="0.2">
      <c r="A14" s="220"/>
      <c r="B14" s="247"/>
      <c r="C14" s="167" t="s">
        <v>6</v>
      </c>
      <c r="D14" s="64">
        <v>355</v>
      </c>
      <c r="E14" s="64">
        <v>336</v>
      </c>
      <c r="F14" s="64">
        <v>19</v>
      </c>
      <c r="G14" s="64">
        <v>347</v>
      </c>
      <c r="H14" s="64">
        <v>326</v>
      </c>
      <c r="I14" s="64">
        <v>21</v>
      </c>
      <c r="J14" s="64">
        <v>357</v>
      </c>
      <c r="K14" s="64">
        <v>336</v>
      </c>
      <c r="L14" s="64">
        <v>21</v>
      </c>
      <c r="M14" s="64">
        <v>359</v>
      </c>
      <c r="N14" s="64">
        <v>337</v>
      </c>
      <c r="O14" s="64">
        <v>22</v>
      </c>
      <c r="P14" s="65">
        <v>368</v>
      </c>
      <c r="Q14" s="65">
        <v>345</v>
      </c>
      <c r="R14" s="65">
        <v>23</v>
      </c>
    </row>
    <row r="15" spans="1:23" ht="27" customHeight="1" x14ac:dyDescent="0.2">
      <c r="A15" s="220"/>
      <c r="B15" s="247" t="s">
        <v>84</v>
      </c>
      <c r="C15" s="167" t="s">
        <v>2</v>
      </c>
      <c r="D15" s="64">
        <v>117</v>
      </c>
      <c r="E15" s="64">
        <v>62</v>
      </c>
      <c r="F15" s="64">
        <v>55</v>
      </c>
      <c r="G15" s="64">
        <v>81</v>
      </c>
      <c r="H15" s="64">
        <v>25</v>
      </c>
      <c r="I15" s="64">
        <v>56</v>
      </c>
      <c r="J15" s="64">
        <v>106</v>
      </c>
      <c r="K15" s="64">
        <v>53</v>
      </c>
      <c r="L15" s="64">
        <v>53</v>
      </c>
      <c r="M15" s="64">
        <v>87</v>
      </c>
      <c r="N15" s="64">
        <v>34</v>
      </c>
      <c r="O15" s="64">
        <v>53</v>
      </c>
      <c r="P15" s="65">
        <v>114</v>
      </c>
      <c r="Q15" s="65">
        <v>53</v>
      </c>
      <c r="R15" s="65">
        <v>61</v>
      </c>
    </row>
    <row r="16" spans="1:23" ht="27" customHeight="1" x14ac:dyDescent="0.2">
      <c r="A16" s="220"/>
      <c r="B16" s="247"/>
      <c r="C16" s="167" t="s">
        <v>7</v>
      </c>
      <c r="D16" s="64">
        <v>55</v>
      </c>
      <c r="E16" s="64">
        <v>32</v>
      </c>
      <c r="F16" s="64">
        <v>23</v>
      </c>
      <c r="G16" s="64">
        <v>36</v>
      </c>
      <c r="H16" s="64">
        <v>13</v>
      </c>
      <c r="I16" s="64">
        <v>23</v>
      </c>
      <c r="J16" s="64">
        <v>46</v>
      </c>
      <c r="K16" s="64">
        <v>28</v>
      </c>
      <c r="L16" s="64">
        <v>18</v>
      </c>
      <c r="M16" s="64">
        <v>38</v>
      </c>
      <c r="N16" s="64">
        <v>19</v>
      </c>
      <c r="O16" s="64">
        <v>19</v>
      </c>
      <c r="P16" s="65">
        <v>49</v>
      </c>
      <c r="Q16" s="65">
        <v>26</v>
      </c>
      <c r="R16" s="65">
        <v>23</v>
      </c>
    </row>
    <row r="17" spans="1:18" ht="27" customHeight="1" x14ac:dyDescent="0.2">
      <c r="A17" s="220"/>
      <c r="B17" s="247"/>
      <c r="C17" s="167" t="s">
        <v>6</v>
      </c>
      <c r="D17" s="64">
        <v>62</v>
      </c>
      <c r="E17" s="64">
        <v>30</v>
      </c>
      <c r="F17" s="64">
        <v>32</v>
      </c>
      <c r="G17" s="64">
        <v>45</v>
      </c>
      <c r="H17" s="64">
        <v>12</v>
      </c>
      <c r="I17" s="64">
        <v>33</v>
      </c>
      <c r="J17" s="64">
        <v>60</v>
      </c>
      <c r="K17" s="64">
        <v>25</v>
      </c>
      <c r="L17" s="64">
        <v>35</v>
      </c>
      <c r="M17" s="64">
        <v>49</v>
      </c>
      <c r="N17" s="64">
        <v>15</v>
      </c>
      <c r="O17" s="64">
        <v>34</v>
      </c>
      <c r="P17" s="65">
        <v>65</v>
      </c>
      <c r="Q17" s="65">
        <v>27</v>
      </c>
      <c r="R17" s="65">
        <v>38</v>
      </c>
    </row>
    <row r="18" spans="1:18" ht="27" customHeight="1" x14ac:dyDescent="0.2">
      <c r="A18" s="208" t="s">
        <v>100</v>
      </c>
      <c r="B18" s="209"/>
      <c r="C18" s="167" t="s">
        <v>2</v>
      </c>
      <c r="D18" s="64">
        <v>74</v>
      </c>
      <c r="E18" s="64">
        <v>67</v>
      </c>
      <c r="F18" s="64">
        <v>7</v>
      </c>
      <c r="G18" s="64">
        <v>73</v>
      </c>
      <c r="H18" s="64">
        <v>65</v>
      </c>
      <c r="I18" s="64">
        <v>8</v>
      </c>
      <c r="J18" s="64">
        <v>70</v>
      </c>
      <c r="K18" s="64">
        <v>63</v>
      </c>
      <c r="L18" s="64">
        <v>7</v>
      </c>
      <c r="M18" s="64">
        <v>70</v>
      </c>
      <c r="N18" s="64">
        <v>62</v>
      </c>
      <c r="O18" s="64">
        <v>8</v>
      </c>
      <c r="P18" s="65">
        <v>75</v>
      </c>
      <c r="Q18" s="65">
        <v>67</v>
      </c>
      <c r="R18" s="65">
        <v>8</v>
      </c>
    </row>
    <row r="19" spans="1:18" ht="27" customHeight="1" x14ac:dyDescent="0.2">
      <c r="A19" s="208"/>
      <c r="B19" s="209"/>
      <c r="C19" s="167" t="s">
        <v>7</v>
      </c>
      <c r="D19" s="64">
        <v>19</v>
      </c>
      <c r="E19" s="64">
        <v>16</v>
      </c>
      <c r="F19" s="64">
        <v>3</v>
      </c>
      <c r="G19" s="64">
        <v>19</v>
      </c>
      <c r="H19" s="64">
        <v>15</v>
      </c>
      <c r="I19" s="64">
        <v>4</v>
      </c>
      <c r="J19" s="64">
        <v>16</v>
      </c>
      <c r="K19" s="64">
        <v>13</v>
      </c>
      <c r="L19" s="64">
        <v>3</v>
      </c>
      <c r="M19" s="64">
        <v>15</v>
      </c>
      <c r="N19" s="64">
        <v>12</v>
      </c>
      <c r="O19" s="64">
        <v>3</v>
      </c>
      <c r="P19" s="65">
        <v>16</v>
      </c>
      <c r="Q19" s="65">
        <v>14</v>
      </c>
      <c r="R19" s="65">
        <v>2</v>
      </c>
    </row>
    <row r="20" spans="1:18" ht="27" customHeight="1" x14ac:dyDescent="0.2">
      <c r="A20" s="208"/>
      <c r="B20" s="209"/>
      <c r="C20" s="167" t="s">
        <v>6</v>
      </c>
      <c r="D20" s="64">
        <v>55</v>
      </c>
      <c r="E20" s="64">
        <v>51</v>
      </c>
      <c r="F20" s="64">
        <v>4</v>
      </c>
      <c r="G20" s="64">
        <v>54</v>
      </c>
      <c r="H20" s="64">
        <v>50</v>
      </c>
      <c r="I20" s="64">
        <v>4</v>
      </c>
      <c r="J20" s="64">
        <v>54</v>
      </c>
      <c r="K20" s="64">
        <v>50</v>
      </c>
      <c r="L20" s="64">
        <v>4</v>
      </c>
      <c r="M20" s="64">
        <v>55</v>
      </c>
      <c r="N20" s="64">
        <v>50</v>
      </c>
      <c r="O20" s="64">
        <v>5</v>
      </c>
      <c r="P20" s="65">
        <v>59</v>
      </c>
      <c r="Q20" s="65">
        <v>53</v>
      </c>
      <c r="R20" s="65">
        <v>6</v>
      </c>
    </row>
    <row r="21" spans="1:18" ht="27" customHeight="1" x14ac:dyDescent="0.2">
      <c r="A21" s="248" t="s">
        <v>196</v>
      </c>
      <c r="B21" s="249"/>
      <c r="C21" s="249"/>
      <c r="D21" s="64">
        <v>119</v>
      </c>
      <c r="E21" s="64">
        <v>110</v>
      </c>
      <c r="F21" s="64">
        <v>9</v>
      </c>
      <c r="G21" s="64">
        <v>113</v>
      </c>
      <c r="H21" s="64">
        <v>105</v>
      </c>
      <c r="I21" s="64">
        <v>8</v>
      </c>
      <c r="J21" s="64">
        <v>113</v>
      </c>
      <c r="K21" s="64">
        <v>105</v>
      </c>
      <c r="L21" s="64">
        <v>8</v>
      </c>
      <c r="M21" s="64">
        <v>113</v>
      </c>
      <c r="N21" s="64">
        <v>105</v>
      </c>
      <c r="O21" s="64">
        <v>8</v>
      </c>
      <c r="P21" s="65">
        <v>108</v>
      </c>
      <c r="Q21" s="65">
        <v>100</v>
      </c>
      <c r="R21" s="65">
        <v>8</v>
      </c>
    </row>
    <row r="22" spans="1:18" ht="27" customHeight="1" x14ac:dyDescent="0.2">
      <c r="A22" s="250" t="s">
        <v>83</v>
      </c>
      <c r="B22" s="252" t="s">
        <v>2</v>
      </c>
      <c r="C22" s="175" t="s">
        <v>2</v>
      </c>
      <c r="D22" s="64">
        <v>10019</v>
      </c>
      <c r="E22" s="64">
        <v>9353</v>
      </c>
      <c r="F22" s="64">
        <v>666</v>
      </c>
      <c r="G22" s="64">
        <v>10147</v>
      </c>
      <c r="H22" s="64">
        <v>9417</v>
      </c>
      <c r="I22" s="64">
        <v>730</v>
      </c>
      <c r="J22" s="64">
        <v>10318</v>
      </c>
      <c r="K22" s="64">
        <v>9547</v>
      </c>
      <c r="L22" s="64">
        <v>771</v>
      </c>
      <c r="M22" s="64">
        <v>10524</v>
      </c>
      <c r="N22" s="64">
        <v>9710</v>
      </c>
      <c r="O22" s="64">
        <v>814</v>
      </c>
      <c r="P22" s="65">
        <v>10357</v>
      </c>
      <c r="Q22" s="65">
        <v>9541</v>
      </c>
      <c r="R22" s="65">
        <v>816</v>
      </c>
    </row>
    <row r="23" spans="1:18" ht="27" customHeight="1" x14ac:dyDescent="0.2">
      <c r="A23" s="250"/>
      <c r="B23" s="252"/>
      <c r="C23" s="175" t="s">
        <v>7</v>
      </c>
      <c r="D23" s="64">
        <v>5029</v>
      </c>
      <c r="E23" s="64">
        <v>4765</v>
      </c>
      <c r="F23" s="64">
        <v>264</v>
      </c>
      <c r="G23" s="64">
        <v>5113</v>
      </c>
      <c r="H23" s="64">
        <v>4839</v>
      </c>
      <c r="I23" s="64">
        <v>274</v>
      </c>
      <c r="J23" s="64">
        <v>5227</v>
      </c>
      <c r="K23" s="64">
        <v>4955</v>
      </c>
      <c r="L23" s="64">
        <v>272</v>
      </c>
      <c r="M23" s="64">
        <v>5338</v>
      </c>
      <c r="N23" s="64">
        <v>5048</v>
      </c>
      <c r="O23" s="64">
        <v>290</v>
      </c>
      <c r="P23" s="65">
        <v>5232</v>
      </c>
      <c r="Q23" s="65">
        <v>4944</v>
      </c>
      <c r="R23" s="65">
        <v>288</v>
      </c>
    </row>
    <row r="24" spans="1:18" ht="27" customHeight="1" x14ac:dyDescent="0.2">
      <c r="A24" s="250"/>
      <c r="B24" s="252"/>
      <c r="C24" s="175" t="s">
        <v>6</v>
      </c>
      <c r="D24" s="64">
        <v>4990</v>
      </c>
      <c r="E24" s="64">
        <v>4588</v>
      </c>
      <c r="F24" s="64">
        <v>402</v>
      </c>
      <c r="G24" s="64">
        <v>5034</v>
      </c>
      <c r="H24" s="64">
        <v>4578</v>
      </c>
      <c r="I24" s="64">
        <v>456</v>
      </c>
      <c r="J24" s="64">
        <v>5091</v>
      </c>
      <c r="K24" s="64">
        <v>4592</v>
      </c>
      <c r="L24" s="64">
        <v>499</v>
      </c>
      <c r="M24" s="64">
        <v>5186</v>
      </c>
      <c r="N24" s="64">
        <v>4662</v>
      </c>
      <c r="O24" s="64">
        <v>524</v>
      </c>
      <c r="P24" s="65">
        <v>5125</v>
      </c>
      <c r="Q24" s="65">
        <v>4597</v>
      </c>
      <c r="R24" s="65">
        <v>528</v>
      </c>
    </row>
    <row r="25" spans="1:18" ht="27" customHeight="1" x14ac:dyDescent="0.2">
      <c r="A25" s="250"/>
      <c r="B25" s="252" t="s">
        <v>161</v>
      </c>
      <c r="C25" s="167" t="s">
        <v>7</v>
      </c>
      <c r="D25" s="64">
        <v>1680</v>
      </c>
      <c r="E25" s="64">
        <v>1592</v>
      </c>
      <c r="F25" s="64">
        <v>88</v>
      </c>
      <c r="G25" s="64">
        <v>1739</v>
      </c>
      <c r="H25" s="64">
        <v>1646</v>
      </c>
      <c r="I25" s="64">
        <v>93</v>
      </c>
      <c r="J25" s="64">
        <v>1798</v>
      </c>
      <c r="K25" s="64">
        <v>1702</v>
      </c>
      <c r="L25" s="64">
        <v>96</v>
      </c>
      <c r="M25" s="64">
        <v>1791</v>
      </c>
      <c r="N25" s="64">
        <v>1687</v>
      </c>
      <c r="O25" s="64">
        <v>104</v>
      </c>
      <c r="P25" s="65">
        <v>1743</v>
      </c>
      <c r="Q25" s="65">
        <v>1652</v>
      </c>
      <c r="R25" s="65">
        <v>91</v>
      </c>
    </row>
    <row r="26" spans="1:18" ht="27" customHeight="1" x14ac:dyDescent="0.2">
      <c r="A26" s="250"/>
      <c r="B26" s="252"/>
      <c r="C26" s="167" t="s">
        <v>6</v>
      </c>
      <c r="D26" s="64">
        <v>1646</v>
      </c>
      <c r="E26" s="64">
        <v>1509</v>
      </c>
      <c r="F26" s="64">
        <v>137</v>
      </c>
      <c r="G26" s="64">
        <v>1678</v>
      </c>
      <c r="H26" s="64">
        <v>1500</v>
      </c>
      <c r="I26" s="64">
        <v>178</v>
      </c>
      <c r="J26" s="64">
        <v>1751</v>
      </c>
      <c r="K26" s="64">
        <v>1572</v>
      </c>
      <c r="L26" s="64">
        <v>179</v>
      </c>
      <c r="M26" s="64">
        <v>1747</v>
      </c>
      <c r="N26" s="64">
        <v>1573</v>
      </c>
      <c r="O26" s="64">
        <v>174</v>
      </c>
      <c r="P26" s="65">
        <v>1714</v>
      </c>
      <c r="Q26" s="65">
        <v>1531</v>
      </c>
      <c r="R26" s="65">
        <v>183</v>
      </c>
    </row>
    <row r="27" spans="1:18" ht="27" customHeight="1" x14ac:dyDescent="0.2">
      <c r="A27" s="250"/>
      <c r="B27" s="252" t="s">
        <v>162</v>
      </c>
      <c r="C27" s="167" t="s">
        <v>7</v>
      </c>
      <c r="D27" s="64">
        <v>1680</v>
      </c>
      <c r="E27" s="64">
        <v>1586</v>
      </c>
      <c r="F27" s="64">
        <v>94</v>
      </c>
      <c r="G27" s="64">
        <v>1688</v>
      </c>
      <c r="H27" s="64">
        <v>1600</v>
      </c>
      <c r="I27" s="64">
        <v>88</v>
      </c>
      <c r="J27" s="64">
        <v>1737</v>
      </c>
      <c r="K27" s="64">
        <v>1646</v>
      </c>
      <c r="L27" s="64">
        <v>91</v>
      </c>
      <c r="M27" s="64">
        <v>1806</v>
      </c>
      <c r="N27" s="64">
        <v>1711</v>
      </c>
      <c r="O27" s="64">
        <v>95</v>
      </c>
      <c r="P27" s="65">
        <v>1739</v>
      </c>
      <c r="Q27" s="65">
        <v>1635</v>
      </c>
      <c r="R27" s="65">
        <v>104</v>
      </c>
    </row>
    <row r="28" spans="1:18" ht="27" customHeight="1" x14ac:dyDescent="0.2">
      <c r="A28" s="250"/>
      <c r="B28" s="252"/>
      <c r="C28" s="167" t="s">
        <v>6</v>
      </c>
      <c r="D28" s="64">
        <v>1689</v>
      </c>
      <c r="E28" s="64">
        <v>1551</v>
      </c>
      <c r="F28" s="64">
        <v>138</v>
      </c>
      <c r="G28" s="64">
        <v>1665</v>
      </c>
      <c r="H28" s="64">
        <v>1528</v>
      </c>
      <c r="I28" s="64">
        <v>137</v>
      </c>
      <c r="J28" s="64">
        <v>1673</v>
      </c>
      <c r="K28" s="64">
        <v>1494</v>
      </c>
      <c r="L28" s="64">
        <v>179</v>
      </c>
      <c r="M28" s="64">
        <v>1758</v>
      </c>
      <c r="N28" s="64">
        <v>1582</v>
      </c>
      <c r="O28" s="64">
        <v>176</v>
      </c>
      <c r="P28" s="65">
        <v>1697</v>
      </c>
      <c r="Q28" s="65">
        <v>1526</v>
      </c>
      <c r="R28" s="65">
        <v>171</v>
      </c>
    </row>
    <row r="29" spans="1:18" ht="27" customHeight="1" x14ac:dyDescent="0.2">
      <c r="A29" s="250"/>
      <c r="B29" s="252" t="s">
        <v>163</v>
      </c>
      <c r="C29" s="167" t="s">
        <v>7</v>
      </c>
      <c r="D29" s="64">
        <v>1669</v>
      </c>
      <c r="E29" s="64">
        <v>1587</v>
      </c>
      <c r="F29" s="64">
        <v>82</v>
      </c>
      <c r="G29" s="64">
        <v>1686</v>
      </c>
      <c r="H29" s="64">
        <v>1593</v>
      </c>
      <c r="I29" s="64">
        <v>93</v>
      </c>
      <c r="J29" s="64">
        <v>1692</v>
      </c>
      <c r="K29" s="64">
        <v>1607</v>
      </c>
      <c r="L29" s="64">
        <v>85</v>
      </c>
      <c r="M29" s="64">
        <v>1741</v>
      </c>
      <c r="N29" s="64">
        <v>1650</v>
      </c>
      <c r="O29" s="64">
        <v>91</v>
      </c>
      <c r="P29" s="65">
        <v>1750</v>
      </c>
      <c r="Q29" s="65">
        <v>1657</v>
      </c>
      <c r="R29" s="65">
        <v>93</v>
      </c>
    </row>
    <row r="30" spans="1:18" ht="27" customHeight="1" x14ac:dyDescent="0.2">
      <c r="A30" s="251"/>
      <c r="B30" s="253"/>
      <c r="C30" s="169" t="s">
        <v>6</v>
      </c>
      <c r="D30" s="66">
        <v>1655</v>
      </c>
      <c r="E30" s="66">
        <v>1528</v>
      </c>
      <c r="F30" s="66">
        <v>127</v>
      </c>
      <c r="G30" s="66">
        <v>1691</v>
      </c>
      <c r="H30" s="66">
        <v>1550</v>
      </c>
      <c r="I30" s="66">
        <v>141</v>
      </c>
      <c r="J30" s="66">
        <v>1667</v>
      </c>
      <c r="K30" s="66">
        <v>1526</v>
      </c>
      <c r="L30" s="66">
        <v>141</v>
      </c>
      <c r="M30" s="66">
        <v>1681</v>
      </c>
      <c r="N30" s="66">
        <v>1507</v>
      </c>
      <c r="O30" s="66">
        <v>174</v>
      </c>
      <c r="P30" s="67">
        <v>1714</v>
      </c>
      <c r="Q30" s="67">
        <v>1540</v>
      </c>
      <c r="R30" s="67">
        <v>174</v>
      </c>
    </row>
    <row r="31" spans="1:18" ht="12" customHeight="1" x14ac:dyDescent="0.2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2" t="s">
        <v>266</v>
      </c>
    </row>
    <row r="32" spans="1:18" ht="23.4" customHeight="1" x14ac:dyDescent="0.2"/>
  </sheetData>
  <customSheetViews>
    <customSheetView guid="{4AB275B1-0D5D-4332-8570-19CBB322B242}" scale="80" showPageBreaks="1" printArea="1" view="pageLayout">
      <selection activeCell="Q22" sqref="Q22"/>
      <pageMargins left="0.25" right="0.25" top="0.75" bottom="0.75" header="0.3" footer="0.3"/>
      <pageSetup paperSize="8" orientation="landscape" r:id="rId1"/>
      <headerFooter alignWithMargins="0"/>
    </customSheetView>
  </customSheetViews>
  <mergeCells count="18">
    <mergeCell ref="A21:C21"/>
    <mergeCell ref="A22:A30"/>
    <mergeCell ref="B22:B24"/>
    <mergeCell ref="B25:B26"/>
    <mergeCell ref="B27:B28"/>
    <mergeCell ref="B29:B30"/>
    <mergeCell ref="A18:B20"/>
    <mergeCell ref="P8:R8"/>
    <mergeCell ref="A10:C10"/>
    <mergeCell ref="A11:C11"/>
    <mergeCell ref="A12:A17"/>
    <mergeCell ref="B12:B14"/>
    <mergeCell ref="B15:B17"/>
    <mergeCell ref="A8:C9"/>
    <mergeCell ref="D8:F8"/>
    <mergeCell ref="G8:I8"/>
    <mergeCell ref="J8:L8"/>
    <mergeCell ref="M8:O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zoomScaleNormal="100" zoomScaleSheetLayoutView="70" workbookViewId="0"/>
  </sheetViews>
  <sheetFormatPr defaultColWidth="1.6640625" defaultRowHeight="12" x14ac:dyDescent="0.2"/>
  <cols>
    <col min="1" max="1" width="5.109375" style="14" customWidth="1"/>
    <col min="2" max="2" width="2.109375" style="14" customWidth="1"/>
    <col min="3" max="3" width="5.33203125" style="14" customWidth="1"/>
    <col min="4" max="4" width="6.21875" style="14" customWidth="1"/>
    <col min="5" max="5" width="5.6640625" style="14" customWidth="1"/>
    <col min="6" max="22" width="4.44140625" style="14" customWidth="1"/>
    <col min="23" max="26" width="6.109375" style="14" customWidth="1"/>
    <col min="27" max="16384" width="1.6640625" style="14"/>
  </cols>
  <sheetData>
    <row r="1" spans="1:26" s="95" customFormat="1" ht="19.2" x14ac:dyDescent="0.2">
      <c r="A1" s="93" t="str">
        <f ca="1">MID(CELL("FILENAME",A1),FIND("]",CELL("FILENAME",A1))+1,99)&amp;"　"&amp;"中学校の概況　－　市立中学校別"</f>
        <v>87(2)　中学校の概況　－　市立中学校別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s="69" customFormat="1" ht="11.85" customHeight="1" x14ac:dyDescent="0.2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</row>
    <row r="3" spans="1:26" s="100" customFormat="1" ht="1.2" customHeight="1" x14ac:dyDescent="0.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101" customFormat="1" ht="1.2" customHeight="1" x14ac:dyDescent="0.2"/>
    <row r="5" spans="1:26" s="165" customFormat="1" ht="1.2" customHeight="1" x14ac:dyDescent="0.2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</row>
    <row r="6" spans="1:26" s="165" customFormat="1" ht="1.2" customHeight="1" x14ac:dyDescent="0.2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</row>
    <row r="7" spans="1:26" s="16" customFormat="1" x14ac:dyDescent="0.2">
      <c r="A7" s="96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63" t="s">
        <v>271</v>
      </c>
      <c r="W7" s="97"/>
      <c r="X7" s="97"/>
      <c r="Y7" s="97"/>
      <c r="Z7" s="97"/>
    </row>
    <row r="8" spans="1:26" s="101" customFormat="1" ht="57.75" customHeight="1" x14ac:dyDescent="0.2">
      <c r="A8" s="242" t="s">
        <v>124</v>
      </c>
      <c r="B8" s="261"/>
      <c r="C8" s="261"/>
      <c r="D8" s="261"/>
      <c r="E8" s="102" t="s">
        <v>2</v>
      </c>
      <c r="F8" s="102" t="s">
        <v>81</v>
      </c>
      <c r="G8" s="102" t="s">
        <v>80</v>
      </c>
      <c r="H8" s="102" t="s">
        <v>79</v>
      </c>
      <c r="I8" s="102" t="s">
        <v>78</v>
      </c>
      <c r="J8" s="103" t="s">
        <v>157</v>
      </c>
      <c r="K8" s="102" t="s">
        <v>77</v>
      </c>
      <c r="L8" s="102" t="s">
        <v>76</v>
      </c>
      <c r="M8" s="102" t="s">
        <v>75</v>
      </c>
      <c r="N8" s="102" t="s">
        <v>74</v>
      </c>
      <c r="O8" s="102" t="s">
        <v>73</v>
      </c>
      <c r="P8" s="102" t="s">
        <v>72</v>
      </c>
      <c r="Q8" s="102" t="s">
        <v>71</v>
      </c>
      <c r="R8" s="102" t="s">
        <v>70</v>
      </c>
      <c r="S8" s="102" t="s">
        <v>69</v>
      </c>
      <c r="T8" s="102" t="s">
        <v>68</v>
      </c>
      <c r="U8" s="102" t="s">
        <v>67</v>
      </c>
      <c r="V8" s="102" t="s">
        <v>66</v>
      </c>
      <c r="W8" s="14"/>
      <c r="X8" s="14"/>
      <c r="Y8" s="14"/>
      <c r="Z8" s="14"/>
    </row>
    <row r="9" spans="1:26" s="101" customFormat="1" ht="28.2" customHeight="1" x14ac:dyDescent="0.2">
      <c r="A9" s="262" t="s">
        <v>58</v>
      </c>
      <c r="B9" s="238" t="s">
        <v>54</v>
      </c>
      <c r="C9" s="239"/>
      <c r="D9" s="231"/>
      <c r="E9" s="104">
        <v>358</v>
      </c>
      <c r="F9" s="65">
        <v>24</v>
      </c>
      <c r="G9" s="65">
        <v>21</v>
      </c>
      <c r="H9" s="65">
        <v>30</v>
      </c>
      <c r="I9" s="65">
        <v>25</v>
      </c>
      <c r="J9" s="65">
        <v>3</v>
      </c>
      <c r="K9" s="65">
        <v>18</v>
      </c>
      <c r="L9" s="65">
        <v>15</v>
      </c>
      <c r="M9" s="65">
        <v>14</v>
      </c>
      <c r="N9" s="65">
        <v>37</v>
      </c>
      <c r="O9" s="65">
        <v>35</v>
      </c>
      <c r="P9" s="65">
        <v>17</v>
      </c>
      <c r="Q9" s="65">
        <v>23</v>
      </c>
      <c r="R9" s="65">
        <v>18</v>
      </c>
      <c r="S9" s="65">
        <v>20</v>
      </c>
      <c r="T9" s="65">
        <v>20</v>
      </c>
      <c r="U9" s="65">
        <v>28</v>
      </c>
      <c r="V9" s="65">
        <v>10</v>
      </c>
      <c r="W9" s="14"/>
      <c r="X9" s="14"/>
      <c r="Y9" s="14"/>
      <c r="Z9" s="14"/>
    </row>
    <row r="10" spans="1:26" s="101" customFormat="1" ht="19.95" customHeight="1" x14ac:dyDescent="0.2">
      <c r="A10" s="263"/>
      <c r="B10" s="105"/>
      <c r="C10" s="230" t="s">
        <v>158</v>
      </c>
      <c r="D10" s="231"/>
      <c r="E10" s="104">
        <v>85</v>
      </c>
      <c r="F10" s="65">
        <v>5</v>
      </c>
      <c r="G10" s="65">
        <v>5</v>
      </c>
      <c r="H10" s="65">
        <v>8</v>
      </c>
      <c r="I10" s="65">
        <v>6</v>
      </c>
      <c r="J10" s="65">
        <v>1</v>
      </c>
      <c r="K10" s="65">
        <v>4</v>
      </c>
      <c r="L10" s="65">
        <v>3</v>
      </c>
      <c r="M10" s="65">
        <v>3</v>
      </c>
      <c r="N10" s="65">
        <v>9</v>
      </c>
      <c r="O10" s="65">
        <v>9</v>
      </c>
      <c r="P10" s="65">
        <v>4</v>
      </c>
      <c r="Q10" s="65">
        <v>6</v>
      </c>
      <c r="R10" s="65">
        <v>4</v>
      </c>
      <c r="S10" s="65">
        <v>5</v>
      </c>
      <c r="T10" s="65">
        <v>5</v>
      </c>
      <c r="U10" s="65">
        <v>6</v>
      </c>
      <c r="V10" s="65">
        <v>2</v>
      </c>
      <c r="W10" s="14"/>
      <c r="X10" s="14"/>
      <c r="Y10" s="14"/>
      <c r="Z10" s="14"/>
    </row>
    <row r="11" spans="1:26" s="101" customFormat="1" ht="19.95" customHeight="1" x14ac:dyDescent="0.2">
      <c r="A11" s="263"/>
      <c r="C11" s="230" t="s">
        <v>159</v>
      </c>
      <c r="D11" s="231"/>
      <c r="E11" s="104">
        <v>85</v>
      </c>
      <c r="F11" s="65">
        <v>6</v>
      </c>
      <c r="G11" s="65">
        <v>5</v>
      </c>
      <c r="H11" s="65">
        <v>7</v>
      </c>
      <c r="I11" s="65">
        <v>6</v>
      </c>
      <c r="J11" s="65">
        <v>1</v>
      </c>
      <c r="K11" s="65">
        <v>4</v>
      </c>
      <c r="L11" s="65">
        <v>3</v>
      </c>
      <c r="M11" s="65">
        <v>3</v>
      </c>
      <c r="N11" s="65">
        <v>9</v>
      </c>
      <c r="O11" s="65">
        <v>9</v>
      </c>
      <c r="P11" s="65">
        <v>3</v>
      </c>
      <c r="Q11" s="65">
        <v>6</v>
      </c>
      <c r="R11" s="65">
        <v>5</v>
      </c>
      <c r="S11" s="65">
        <v>5</v>
      </c>
      <c r="T11" s="65">
        <v>5</v>
      </c>
      <c r="U11" s="65">
        <v>6</v>
      </c>
      <c r="V11" s="65">
        <v>2</v>
      </c>
      <c r="W11" s="14"/>
      <c r="X11" s="14"/>
      <c r="Y11" s="14"/>
      <c r="Z11" s="14"/>
    </row>
    <row r="12" spans="1:26" ht="19.95" customHeight="1" x14ac:dyDescent="0.2">
      <c r="A12" s="263"/>
      <c r="C12" s="230" t="s">
        <v>160</v>
      </c>
      <c r="D12" s="231"/>
      <c r="E12" s="104">
        <v>87</v>
      </c>
      <c r="F12" s="65">
        <v>5</v>
      </c>
      <c r="G12" s="65">
        <v>5</v>
      </c>
      <c r="H12" s="65">
        <v>7</v>
      </c>
      <c r="I12" s="65">
        <v>6</v>
      </c>
      <c r="J12" s="65">
        <v>1</v>
      </c>
      <c r="K12" s="65">
        <v>4</v>
      </c>
      <c r="L12" s="65">
        <v>4</v>
      </c>
      <c r="M12" s="65">
        <v>3</v>
      </c>
      <c r="N12" s="65">
        <v>9</v>
      </c>
      <c r="O12" s="65">
        <v>10</v>
      </c>
      <c r="P12" s="65">
        <v>4</v>
      </c>
      <c r="Q12" s="65">
        <v>5</v>
      </c>
      <c r="R12" s="65">
        <v>4</v>
      </c>
      <c r="S12" s="65">
        <v>5</v>
      </c>
      <c r="T12" s="65">
        <v>5</v>
      </c>
      <c r="U12" s="65">
        <v>7</v>
      </c>
      <c r="V12" s="65">
        <v>3</v>
      </c>
    </row>
    <row r="13" spans="1:26" ht="19.95" customHeight="1" x14ac:dyDescent="0.2">
      <c r="A13" s="264"/>
      <c r="C13" s="230" t="s">
        <v>82</v>
      </c>
      <c r="D13" s="231"/>
      <c r="E13" s="104">
        <v>101</v>
      </c>
      <c r="F13" s="65">
        <v>8</v>
      </c>
      <c r="G13" s="65">
        <v>6</v>
      </c>
      <c r="H13" s="65">
        <v>8</v>
      </c>
      <c r="I13" s="65">
        <v>7</v>
      </c>
      <c r="J13" s="154" t="s">
        <v>125</v>
      </c>
      <c r="K13" s="65">
        <v>6</v>
      </c>
      <c r="L13" s="65">
        <v>5</v>
      </c>
      <c r="M13" s="65">
        <v>5</v>
      </c>
      <c r="N13" s="65">
        <v>10</v>
      </c>
      <c r="O13" s="65">
        <v>7</v>
      </c>
      <c r="P13" s="65">
        <v>6</v>
      </c>
      <c r="Q13" s="65">
        <v>6</v>
      </c>
      <c r="R13" s="65">
        <v>5</v>
      </c>
      <c r="S13" s="65">
        <v>5</v>
      </c>
      <c r="T13" s="65">
        <v>5</v>
      </c>
      <c r="U13" s="65">
        <v>9</v>
      </c>
      <c r="V13" s="65">
        <v>3</v>
      </c>
    </row>
    <row r="14" spans="1:26" ht="28.2" customHeight="1" x14ac:dyDescent="0.2">
      <c r="A14" s="259" t="s">
        <v>186</v>
      </c>
      <c r="B14" s="241" t="s">
        <v>50</v>
      </c>
      <c r="C14" s="234"/>
      <c r="D14" s="234"/>
      <c r="E14" s="104">
        <v>693</v>
      </c>
      <c r="F14" s="106">
        <v>47</v>
      </c>
      <c r="G14" s="106">
        <v>42</v>
      </c>
      <c r="H14" s="106">
        <v>57</v>
      </c>
      <c r="I14" s="106">
        <v>45</v>
      </c>
      <c r="J14" s="106">
        <v>7</v>
      </c>
      <c r="K14" s="106">
        <v>37</v>
      </c>
      <c r="L14" s="106">
        <v>32</v>
      </c>
      <c r="M14" s="106">
        <v>30</v>
      </c>
      <c r="N14" s="106">
        <v>66</v>
      </c>
      <c r="O14" s="106">
        <v>63</v>
      </c>
      <c r="P14" s="106">
        <v>34</v>
      </c>
      <c r="Q14" s="106">
        <v>44</v>
      </c>
      <c r="R14" s="106">
        <v>36</v>
      </c>
      <c r="S14" s="106">
        <v>36</v>
      </c>
      <c r="T14" s="106">
        <v>39</v>
      </c>
      <c r="U14" s="106">
        <v>52</v>
      </c>
      <c r="V14" s="106">
        <v>26</v>
      </c>
    </row>
    <row r="15" spans="1:26" ht="19.95" customHeight="1" x14ac:dyDescent="0.2">
      <c r="A15" s="260"/>
      <c r="B15" s="107"/>
      <c r="C15" s="230" t="s">
        <v>198</v>
      </c>
      <c r="D15" s="231"/>
      <c r="E15" s="104">
        <v>33</v>
      </c>
      <c r="F15" s="108">
        <v>2</v>
      </c>
      <c r="G15" s="108">
        <v>2</v>
      </c>
      <c r="H15" s="108">
        <v>2</v>
      </c>
      <c r="I15" s="108">
        <v>2</v>
      </c>
      <c r="J15" s="108">
        <v>1</v>
      </c>
      <c r="K15" s="108">
        <v>2</v>
      </c>
      <c r="L15" s="108">
        <v>2</v>
      </c>
      <c r="M15" s="108">
        <v>2</v>
      </c>
      <c r="N15" s="108">
        <v>2</v>
      </c>
      <c r="O15" s="108">
        <v>2</v>
      </c>
      <c r="P15" s="108">
        <v>2</v>
      </c>
      <c r="Q15" s="108">
        <v>2</v>
      </c>
      <c r="R15" s="108">
        <v>2</v>
      </c>
      <c r="S15" s="108">
        <v>2</v>
      </c>
      <c r="T15" s="108">
        <v>2</v>
      </c>
      <c r="U15" s="108">
        <v>2</v>
      </c>
      <c r="V15" s="108">
        <v>2</v>
      </c>
    </row>
    <row r="16" spans="1:26" ht="19.95" customHeight="1" x14ac:dyDescent="0.2">
      <c r="A16" s="260"/>
      <c r="C16" s="230" t="s">
        <v>199</v>
      </c>
      <c r="D16" s="231"/>
      <c r="E16" s="109">
        <v>453</v>
      </c>
      <c r="F16" s="108">
        <v>30</v>
      </c>
      <c r="G16" s="108">
        <v>23</v>
      </c>
      <c r="H16" s="108">
        <v>39</v>
      </c>
      <c r="I16" s="108">
        <v>28</v>
      </c>
      <c r="J16" s="108">
        <v>3</v>
      </c>
      <c r="K16" s="108">
        <v>26</v>
      </c>
      <c r="L16" s="108">
        <v>25</v>
      </c>
      <c r="M16" s="108">
        <v>18</v>
      </c>
      <c r="N16" s="108">
        <v>42</v>
      </c>
      <c r="O16" s="108">
        <v>43</v>
      </c>
      <c r="P16" s="108">
        <v>25</v>
      </c>
      <c r="Q16" s="108">
        <v>26</v>
      </c>
      <c r="R16" s="108">
        <v>24</v>
      </c>
      <c r="S16" s="108">
        <v>25</v>
      </c>
      <c r="T16" s="108">
        <v>25</v>
      </c>
      <c r="U16" s="108">
        <v>33</v>
      </c>
      <c r="V16" s="108">
        <v>18</v>
      </c>
    </row>
    <row r="17" spans="1:42" ht="19.95" customHeight="1" x14ac:dyDescent="0.2">
      <c r="A17" s="260"/>
      <c r="C17" s="230" t="s">
        <v>200</v>
      </c>
      <c r="D17" s="231"/>
      <c r="E17" s="109">
        <v>160</v>
      </c>
      <c r="F17" s="108">
        <v>11</v>
      </c>
      <c r="G17" s="108">
        <v>14</v>
      </c>
      <c r="H17" s="108">
        <v>12</v>
      </c>
      <c r="I17" s="108">
        <v>12</v>
      </c>
      <c r="J17" s="108">
        <v>2</v>
      </c>
      <c r="K17" s="108">
        <v>7</v>
      </c>
      <c r="L17" s="108">
        <v>3</v>
      </c>
      <c r="M17" s="108">
        <v>8</v>
      </c>
      <c r="N17" s="108">
        <v>17</v>
      </c>
      <c r="O17" s="108">
        <v>14</v>
      </c>
      <c r="P17" s="108">
        <v>5</v>
      </c>
      <c r="Q17" s="108">
        <v>13</v>
      </c>
      <c r="R17" s="108">
        <v>8</v>
      </c>
      <c r="S17" s="108">
        <v>7</v>
      </c>
      <c r="T17" s="108">
        <v>10</v>
      </c>
      <c r="U17" s="108">
        <v>13</v>
      </c>
      <c r="V17" s="108">
        <v>4</v>
      </c>
    </row>
    <row r="18" spans="1:42" ht="19.95" customHeight="1" x14ac:dyDescent="0.2">
      <c r="A18" s="260"/>
      <c r="C18" s="265" t="s">
        <v>202</v>
      </c>
      <c r="D18" s="266"/>
      <c r="E18" s="104">
        <v>646</v>
      </c>
      <c r="F18" s="108">
        <v>43</v>
      </c>
      <c r="G18" s="108">
        <v>39</v>
      </c>
      <c r="H18" s="108">
        <v>53</v>
      </c>
      <c r="I18" s="108">
        <v>42</v>
      </c>
      <c r="J18" s="108">
        <v>6</v>
      </c>
      <c r="K18" s="108">
        <v>35</v>
      </c>
      <c r="L18" s="108">
        <v>30</v>
      </c>
      <c r="M18" s="108">
        <v>28</v>
      </c>
      <c r="N18" s="108">
        <v>61</v>
      </c>
      <c r="O18" s="108">
        <v>59</v>
      </c>
      <c r="P18" s="108">
        <v>32</v>
      </c>
      <c r="Q18" s="108">
        <v>41</v>
      </c>
      <c r="R18" s="108">
        <v>34</v>
      </c>
      <c r="S18" s="108">
        <v>34</v>
      </c>
      <c r="T18" s="108">
        <v>37</v>
      </c>
      <c r="U18" s="108">
        <v>48</v>
      </c>
      <c r="V18" s="108">
        <v>24</v>
      </c>
    </row>
    <row r="19" spans="1:42" ht="19.95" customHeight="1" x14ac:dyDescent="0.2">
      <c r="A19" s="260"/>
      <c r="C19" s="110"/>
      <c r="D19" s="173" t="s">
        <v>4</v>
      </c>
      <c r="E19" s="104">
        <v>341</v>
      </c>
      <c r="F19" s="108">
        <v>23</v>
      </c>
      <c r="G19" s="108">
        <v>23</v>
      </c>
      <c r="H19" s="108">
        <v>26</v>
      </c>
      <c r="I19" s="108">
        <v>24</v>
      </c>
      <c r="J19" s="108">
        <v>4</v>
      </c>
      <c r="K19" s="108">
        <v>18</v>
      </c>
      <c r="L19" s="108">
        <v>16</v>
      </c>
      <c r="M19" s="108">
        <v>15</v>
      </c>
      <c r="N19" s="108">
        <v>27</v>
      </c>
      <c r="O19" s="108">
        <v>32</v>
      </c>
      <c r="P19" s="108">
        <v>17</v>
      </c>
      <c r="Q19" s="108">
        <v>20</v>
      </c>
      <c r="R19" s="108">
        <v>19</v>
      </c>
      <c r="S19" s="108">
        <v>18</v>
      </c>
      <c r="T19" s="108">
        <v>23</v>
      </c>
      <c r="U19" s="108">
        <v>24</v>
      </c>
      <c r="V19" s="108">
        <v>12</v>
      </c>
    </row>
    <row r="20" spans="1:42" ht="19.95" customHeight="1" x14ac:dyDescent="0.2">
      <c r="A20" s="260"/>
      <c r="C20" s="111"/>
      <c r="D20" s="173" t="s">
        <v>3</v>
      </c>
      <c r="E20" s="104">
        <v>305</v>
      </c>
      <c r="F20" s="108">
        <v>20</v>
      </c>
      <c r="G20" s="108">
        <v>16</v>
      </c>
      <c r="H20" s="108">
        <v>27</v>
      </c>
      <c r="I20" s="108">
        <v>18</v>
      </c>
      <c r="J20" s="108">
        <v>2</v>
      </c>
      <c r="K20" s="108">
        <v>17</v>
      </c>
      <c r="L20" s="108">
        <v>14</v>
      </c>
      <c r="M20" s="108">
        <v>13</v>
      </c>
      <c r="N20" s="108">
        <v>34</v>
      </c>
      <c r="O20" s="108">
        <v>27</v>
      </c>
      <c r="P20" s="108">
        <v>15</v>
      </c>
      <c r="Q20" s="108">
        <v>21</v>
      </c>
      <c r="R20" s="108">
        <v>15</v>
      </c>
      <c r="S20" s="108">
        <v>16</v>
      </c>
      <c r="T20" s="108">
        <v>14</v>
      </c>
      <c r="U20" s="108">
        <v>24</v>
      </c>
      <c r="V20" s="108">
        <v>12</v>
      </c>
    </row>
    <row r="21" spans="1:42" ht="25.95" customHeight="1" x14ac:dyDescent="0.2">
      <c r="A21" s="260"/>
      <c r="C21" s="243" t="s">
        <v>264</v>
      </c>
      <c r="D21" s="231"/>
      <c r="E21" s="109">
        <v>21</v>
      </c>
      <c r="F21" s="108">
        <v>1</v>
      </c>
      <c r="G21" s="108">
        <v>1</v>
      </c>
      <c r="H21" s="108">
        <v>2</v>
      </c>
      <c r="I21" s="108">
        <v>1</v>
      </c>
      <c r="J21" s="108">
        <v>1</v>
      </c>
      <c r="K21" s="108">
        <v>1</v>
      </c>
      <c r="L21" s="108">
        <v>1</v>
      </c>
      <c r="M21" s="108">
        <v>1</v>
      </c>
      <c r="N21" s="108">
        <v>2</v>
      </c>
      <c r="O21" s="108">
        <v>2</v>
      </c>
      <c r="P21" s="108">
        <v>1</v>
      </c>
      <c r="Q21" s="108">
        <v>1</v>
      </c>
      <c r="R21" s="108">
        <v>1</v>
      </c>
      <c r="S21" s="108">
        <v>1</v>
      </c>
      <c r="T21" s="108">
        <v>1</v>
      </c>
      <c r="U21" s="108">
        <v>2</v>
      </c>
      <c r="V21" s="108">
        <v>1</v>
      </c>
    </row>
    <row r="22" spans="1:42" ht="19.95" customHeight="1" x14ac:dyDescent="0.2">
      <c r="A22" s="260"/>
      <c r="C22" s="230" t="s">
        <v>184</v>
      </c>
      <c r="D22" s="231"/>
      <c r="E22" s="104">
        <v>2</v>
      </c>
      <c r="F22" s="112">
        <v>1</v>
      </c>
      <c r="G22" s="112" t="s">
        <v>215</v>
      </c>
      <c r="H22" s="112" t="s">
        <v>215</v>
      </c>
      <c r="I22" s="112" t="s">
        <v>215</v>
      </c>
      <c r="J22" s="112" t="s">
        <v>215</v>
      </c>
      <c r="K22" s="112" t="s">
        <v>215</v>
      </c>
      <c r="L22" s="112" t="s">
        <v>215</v>
      </c>
      <c r="M22" s="112" t="s">
        <v>215</v>
      </c>
      <c r="N22" s="112">
        <v>1</v>
      </c>
      <c r="O22" s="112" t="s">
        <v>215</v>
      </c>
      <c r="P22" s="112" t="s">
        <v>215</v>
      </c>
      <c r="Q22" s="112" t="s">
        <v>215</v>
      </c>
      <c r="R22" s="112" t="s">
        <v>215</v>
      </c>
      <c r="S22" s="112" t="s">
        <v>215</v>
      </c>
      <c r="T22" s="112" t="s">
        <v>215</v>
      </c>
      <c r="U22" s="112" t="s">
        <v>215</v>
      </c>
      <c r="V22" s="112" t="s">
        <v>215</v>
      </c>
    </row>
    <row r="23" spans="1:42" ht="19.95" customHeight="1" x14ac:dyDescent="0.2">
      <c r="A23" s="260"/>
      <c r="C23" s="230" t="s">
        <v>185</v>
      </c>
      <c r="D23" s="231"/>
      <c r="E23" s="104">
        <v>24</v>
      </c>
      <c r="F23" s="112">
        <v>2</v>
      </c>
      <c r="G23" s="112">
        <v>2</v>
      </c>
      <c r="H23" s="112">
        <v>2</v>
      </c>
      <c r="I23" s="112">
        <v>2</v>
      </c>
      <c r="J23" s="112" t="s">
        <v>215</v>
      </c>
      <c r="K23" s="112">
        <v>1</v>
      </c>
      <c r="L23" s="112">
        <v>1</v>
      </c>
      <c r="M23" s="112">
        <v>1</v>
      </c>
      <c r="N23" s="112">
        <v>2</v>
      </c>
      <c r="O23" s="112">
        <v>2</v>
      </c>
      <c r="P23" s="112">
        <v>1</v>
      </c>
      <c r="Q23" s="112">
        <v>2</v>
      </c>
      <c r="R23" s="112">
        <v>1</v>
      </c>
      <c r="S23" s="112">
        <v>1</v>
      </c>
      <c r="T23" s="112">
        <v>1</v>
      </c>
      <c r="U23" s="112">
        <v>2</v>
      </c>
      <c r="V23" s="112">
        <v>1</v>
      </c>
    </row>
    <row r="24" spans="1:42" ht="19.95" customHeight="1" x14ac:dyDescent="0.2">
      <c r="A24" s="260"/>
      <c r="C24" s="230" t="s">
        <v>55</v>
      </c>
      <c r="D24" s="231"/>
      <c r="E24" s="113" t="s">
        <v>125</v>
      </c>
      <c r="F24" s="113" t="s">
        <v>215</v>
      </c>
      <c r="G24" s="113" t="s">
        <v>215</v>
      </c>
      <c r="H24" s="113" t="s">
        <v>215</v>
      </c>
      <c r="I24" s="113" t="s">
        <v>215</v>
      </c>
      <c r="J24" s="113" t="s">
        <v>215</v>
      </c>
      <c r="K24" s="113" t="s">
        <v>215</v>
      </c>
      <c r="L24" s="113" t="s">
        <v>215</v>
      </c>
      <c r="M24" s="113" t="s">
        <v>215</v>
      </c>
      <c r="N24" s="113" t="s">
        <v>215</v>
      </c>
      <c r="O24" s="113" t="s">
        <v>215</v>
      </c>
      <c r="P24" s="113" t="s">
        <v>215</v>
      </c>
      <c r="Q24" s="113" t="s">
        <v>215</v>
      </c>
      <c r="R24" s="113" t="s">
        <v>215</v>
      </c>
      <c r="S24" s="113" t="s">
        <v>215</v>
      </c>
      <c r="T24" s="113" t="s">
        <v>215</v>
      </c>
      <c r="U24" s="113" t="s">
        <v>215</v>
      </c>
      <c r="V24" s="113" t="s">
        <v>215</v>
      </c>
    </row>
    <row r="25" spans="1:42" s="116" customFormat="1" ht="28.2" customHeight="1" x14ac:dyDescent="0.2">
      <c r="A25" s="259" t="s">
        <v>207</v>
      </c>
      <c r="B25" s="241" t="s">
        <v>50</v>
      </c>
      <c r="C25" s="234"/>
      <c r="D25" s="234"/>
      <c r="E25" s="114">
        <v>4</v>
      </c>
      <c r="F25" s="115">
        <v>1</v>
      </c>
      <c r="G25" s="115" t="s">
        <v>216</v>
      </c>
      <c r="H25" s="115" t="s">
        <v>216</v>
      </c>
      <c r="I25" s="115" t="s">
        <v>216</v>
      </c>
      <c r="J25" s="115" t="s">
        <v>216</v>
      </c>
      <c r="K25" s="115" t="s">
        <v>216</v>
      </c>
      <c r="L25" s="115" t="s">
        <v>216</v>
      </c>
      <c r="M25" s="115" t="s">
        <v>216</v>
      </c>
      <c r="N25" s="115">
        <v>1</v>
      </c>
      <c r="O25" s="115" t="s">
        <v>216</v>
      </c>
      <c r="P25" s="115">
        <v>1</v>
      </c>
      <c r="Q25" s="115" t="s">
        <v>216</v>
      </c>
      <c r="R25" s="115" t="s">
        <v>216</v>
      </c>
      <c r="S25" s="115" t="s">
        <v>216</v>
      </c>
      <c r="T25" s="115" t="s">
        <v>216</v>
      </c>
      <c r="U25" s="115">
        <v>1</v>
      </c>
      <c r="V25" s="115" t="s">
        <v>216</v>
      </c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</row>
    <row r="26" spans="1:42" s="116" customFormat="1" ht="19.95" customHeight="1" x14ac:dyDescent="0.2">
      <c r="A26" s="260"/>
      <c r="C26" s="230" t="s">
        <v>52</v>
      </c>
      <c r="D26" s="231"/>
      <c r="E26" s="117" t="s">
        <v>216</v>
      </c>
      <c r="F26" s="117" t="s">
        <v>216</v>
      </c>
      <c r="G26" s="117" t="s">
        <v>216</v>
      </c>
      <c r="H26" s="117" t="s">
        <v>216</v>
      </c>
      <c r="I26" s="117" t="s">
        <v>216</v>
      </c>
      <c r="J26" s="117" t="s">
        <v>216</v>
      </c>
      <c r="K26" s="117" t="s">
        <v>216</v>
      </c>
      <c r="L26" s="117" t="s">
        <v>216</v>
      </c>
      <c r="M26" s="117" t="s">
        <v>216</v>
      </c>
      <c r="N26" s="117" t="s">
        <v>216</v>
      </c>
      <c r="O26" s="117" t="s">
        <v>216</v>
      </c>
      <c r="P26" s="117" t="s">
        <v>216</v>
      </c>
      <c r="Q26" s="117" t="s">
        <v>216</v>
      </c>
      <c r="R26" s="117" t="s">
        <v>216</v>
      </c>
      <c r="S26" s="117" t="s">
        <v>216</v>
      </c>
      <c r="T26" s="117" t="s">
        <v>216</v>
      </c>
      <c r="U26" s="117" t="s">
        <v>216</v>
      </c>
      <c r="V26" s="117" t="s">
        <v>216</v>
      </c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4"/>
    </row>
    <row r="27" spans="1:42" s="116" customFormat="1" ht="19.95" customHeight="1" x14ac:dyDescent="0.2">
      <c r="A27" s="260"/>
      <c r="C27" s="230" t="s">
        <v>51</v>
      </c>
      <c r="D27" s="231"/>
      <c r="E27" s="114">
        <v>4</v>
      </c>
      <c r="F27" s="115">
        <v>1</v>
      </c>
      <c r="G27" s="115" t="s">
        <v>216</v>
      </c>
      <c r="H27" s="115" t="s">
        <v>216</v>
      </c>
      <c r="I27" s="115" t="s">
        <v>216</v>
      </c>
      <c r="J27" s="115" t="s">
        <v>216</v>
      </c>
      <c r="K27" s="115" t="s">
        <v>216</v>
      </c>
      <c r="L27" s="115" t="s">
        <v>216</v>
      </c>
      <c r="M27" s="115" t="s">
        <v>216</v>
      </c>
      <c r="N27" s="115">
        <v>1</v>
      </c>
      <c r="O27" s="115" t="s">
        <v>216</v>
      </c>
      <c r="P27" s="115">
        <v>1</v>
      </c>
      <c r="Q27" s="115" t="s">
        <v>216</v>
      </c>
      <c r="R27" s="115" t="s">
        <v>216</v>
      </c>
      <c r="S27" s="115" t="s">
        <v>216</v>
      </c>
      <c r="T27" s="115" t="s">
        <v>216</v>
      </c>
      <c r="U27" s="115">
        <v>1</v>
      </c>
      <c r="V27" s="115" t="s">
        <v>216</v>
      </c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</row>
    <row r="28" spans="1:42" ht="28.2" customHeight="1" x14ac:dyDescent="0.2">
      <c r="A28" s="254" t="s">
        <v>83</v>
      </c>
      <c r="B28" s="238" t="s">
        <v>2</v>
      </c>
      <c r="C28" s="256"/>
      <c r="D28" s="245"/>
      <c r="E28" s="104">
        <v>9608</v>
      </c>
      <c r="F28" s="118">
        <v>628</v>
      </c>
      <c r="G28" s="118">
        <v>533</v>
      </c>
      <c r="H28" s="118">
        <v>876</v>
      </c>
      <c r="I28" s="118">
        <v>670</v>
      </c>
      <c r="J28" s="118">
        <v>67</v>
      </c>
      <c r="K28" s="118">
        <v>388</v>
      </c>
      <c r="L28" s="118">
        <v>338</v>
      </c>
      <c r="M28" s="118">
        <v>333</v>
      </c>
      <c r="N28" s="118">
        <v>1077</v>
      </c>
      <c r="O28" s="118">
        <v>1073</v>
      </c>
      <c r="P28" s="118">
        <v>402</v>
      </c>
      <c r="Q28" s="118">
        <v>678</v>
      </c>
      <c r="R28" s="118">
        <v>479</v>
      </c>
      <c r="S28" s="118">
        <v>524</v>
      </c>
      <c r="T28" s="118">
        <v>537</v>
      </c>
      <c r="U28" s="118">
        <v>764</v>
      </c>
      <c r="V28" s="118">
        <v>241</v>
      </c>
    </row>
    <row r="29" spans="1:42" ht="19.95" customHeight="1" x14ac:dyDescent="0.2">
      <c r="A29" s="254"/>
      <c r="B29" s="119"/>
      <c r="C29" s="230" t="s">
        <v>7</v>
      </c>
      <c r="D29" s="231"/>
      <c r="E29" s="104">
        <v>4970</v>
      </c>
      <c r="F29" s="118">
        <v>339</v>
      </c>
      <c r="G29" s="118">
        <v>281</v>
      </c>
      <c r="H29" s="118">
        <v>482</v>
      </c>
      <c r="I29" s="118">
        <v>353</v>
      </c>
      <c r="J29" s="118">
        <v>26</v>
      </c>
      <c r="K29" s="118">
        <v>198</v>
      </c>
      <c r="L29" s="118">
        <v>169</v>
      </c>
      <c r="M29" s="118">
        <v>171</v>
      </c>
      <c r="N29" s="118">
        <v>560</v>
      </c>
      <c r="O29" s="118">
        <v>562</v>
      </c>
      <c r="P29" s="118">
        <v>195</v>
      </c>
      <c r="Q29" s="118">
        <v>342</v>
      </c>
      <c r="R29" s="118">
        <v>237</v>
      </c>
      <c r="S29" s="118">
        <v>269</v>
      </c>
      <c r="T29" s="118">
        <v>271</v>
      </c>
      <c r="U29" s="118">
        <v>406</v>
      </c>
      <c r="V29" s="118">
        <v>109</v>
      </c>
    </row>
    <row r="30" spans="1:42" ht="19.95" customHeight="1" x14ac:dyDescent="0.2">
      <c r="A30" s="254"/>
      <c r="B30" s="119"/>
      <c r="C30" s="230" t="s">
        <v>6</v>
      </c>
      <c r="D30" s="231"/>
      <c r="E30" s="104">
        <v>4638</v>
      </c>
      <c r="F30" s="118">
        <v>289</v>
      </c>
      <c r="G30" s="118">
        <v>252</v>
      </c>
      <c r="H30" s="118">
        <v>394</v>
      </c>
      <c r="I30" s="118">
        <v>317</v>
      </c>
      <c r="J30" s="118">
        <v>41</v>
      </c>
      <c r="K30" s="118">
        <v>190</v>
      </c>
      <c r="L30" s="118">
        <v>169</v>
      </c>
      <c r="M30" s="118">
        <v>162</v>
      </c>
      <c r="N30" s="118">
        <v>517</v>
      </c>
      <c r="O30" s="118">
        <v>511</v>
      </c>
      <c r="P30" s="118">
        <v>207</v>
      </c>
      <c r="Q30" s="118">
        <v>336</v>
      </c>
      <c r="R30" s="118">
        <v>242</v>
      </c>
      <c r="S30" s="118">
        <v>255</v>
      </c>
      <c r="T30" s="118">
        <v>266</v>
      </c>
      <c r="U30" s="118">
        <v>358</v>
      </c>
      <c r="V30" s="118">
        <v>132</v>
      </c>
    </row>
    <row r="31" spans="1:42" ht="19.95" customHeight="1" x14ac:dyDescent="0.2">
      <c r="A31" s="254"/>
      <c r="B31" s="107"/>
      <c r="C31" s="256" t="s">
        <v>158</v>
      </c>
      <c r="D31" s="173" t="s">
        <v>7</v>
      </c>
      <c r="E31" s="104">
        <v>1657</v>
      </c>
      <c r="F31" s="108">
        <v>113</v>
      </c>
      <c r="G31" s="108">
        <v>96</v>
      </c>
      <c r="H31" s="108">
        <v>161</v>
      </c>
      <c r="I31" s="108">
        <v>109</v>
      </c>
      <c r="J31" s="108">
        <v>5</v>
      </c>
      <c r="K31" s="108">
        <v>56</v>
      </c>
      <c r="L31" s="108">
        <v>52</v>
      </c>
      <c r="M31" s="108">
        <v>66</v>
      </c>
      <c r="N31" s="108">
        <v>184</v>
      </c>
      <c r="O31" s="108">
        <v>186</v>
      </c>
      <c r="P31" s="108">
        <v>72</v>
      </c>
      <c r="Q31" s="108">
        <v>131</v>
      </c>
      <c r="R31" s="108">
        <v>78</v>
      </c>
      <c r="S31" s="108">
        <v>91</v>
      </c>
      <c r="T31" s="108">
        <v>93</v>
      </c>
      <c r="U31" s="108">
        <v>122</v>
      </c>
      <c r="V31" s="108">
        <v>42</v>
      </c>
    </row>
    <row r="32" spans="1:42" ht="19.95" customHeight="1" x14ac:dyDescent="0.2">
      <c r="A32" s="254"/>
      <c r="B32" s="107"/>
      <c r="C32" s="258"/>
      <c r="D32" s="173" t="s">
        <v>6</v>
      </c>
      <c r="E32" s="104">
        <v>1539</v>
      </c>
      <c r="F32" s="108">
        <v>82</v>
      </c>
      <c r="G32" s="108">
        <v>88</v>
      </c>
      <c r="H32" s="108">
        <v>142</v>
      </c>
      <c r="I32" s="108">
        <v>113</v>
      </c>
      <c r="J32" s="108">
        <v>8</v>
      </c>
      <c r="K32" s="108">
        <v>62</v>
      </c>
      <c r="L32" s="108">
        <v>55</v>
      </c>
      <c r="M32" s="108">
        <v>52</v>
      </c>
      <c r="N32" s="108">
        <v>172</v>
      </c>
      <c r="O32" s="108">
        <v>172</v>
      </c>
      <c r="P32" s="108">
        <v>62</v>
      </c>
      <c r="Q32" s="108">
        <v>120</v>
      </c>
      <c r="R32" s="108">
        <v>78</v>
      </c>
      <c r="S32" s="108">
        <v>90</v>
      </c>
      <c r="T32" s="108">
        <v>78</v>
      </c>
      <c r="U32" s="108">
        <v>124</v>
      </c>
      <c r="V32" s="108">
        <v>41</v>
      </c>
    </row>
    <row r="33" spans="1:22" ht="19.95" customHeight="1" x14ac:dyDescent="0.2">
      <c r="A33" s="254"/>
      <c r="B33" s="107"/>
      <c r="C33" s="256" t="s">
        <v>159</v>
      </c>
      <c r="D33" s="173" t="s">
        <v>7</v>
      </c>
      <c r="E33" s="104">
        <v>1644</v>
      </c>
      <c r="F33" s="108">
        <v>114</v>
      </c>
      <c r="G33" s="108">
        <v>94</v>
      </c>
      <c r="H33" s="108">
        <v>164</v>
      </c>
      <c r="I33" s="108">
        <v>128</v>
      </c>
      <c r="J33" s="108">
        <v>9</v>
      </c>
      <c r="K33" s="108">
        <v>60</v>
      </c>
      <c r="L33" s="108">
        <v>55</v>
      </c>
      <c r="M33" s="108">
        <v>57</v>
      </c>
      <c r="N33" s="108">
        <v>202</v>
      </c>
      <c r="O33" s="108">
        <v>178</v>
      </c>
      <c r="P33" s="108">
        <v>55</v>
      </c>
      <c r="Q33" s="108">
        <v>118</v>
      </c>
      <c r="R33" s="108">
        <v>82</v>
      </c>
      <c r="S33" s="108">
        <v>77</v>
      </c>
      <c r="T33" s="108">
        <v>83</v>
      </c>
      <c r="U33" s="108">
        <v>139</v>
      </c>
      <c r="V33" s="108">
        <v>29</v>
      </c>
    </row>
    <row r="34" spans="1:22" ht="19.95" customHeight="1" x14ac:dyDescent="0.2">
      <c r="A34" s="254"/>
      <c r="B34" s="107"/>
      <c r="C34" s="258"/>
      <c r="D34" s="173" t="s">
        <v>6</v>
      </c>
      <c r="E34" s="104">
        <v>1537</v>
      </c>
      <c r="F34" s="108">
        <v>115</v>
      </c>
      <c r="G34" s="108">
        <v>76</v>
      </c>
      <c r="H34" s="108">
        <v>123</v>
      </c>
      <c r="I34" s="108">
        <v>105</v>
      </c>
      <c r="J34" s="108">
        <v>11</v>
      </c>
      <c r="K34" s="108">
        <v>72</v>
      </c>
      <c r="L34" s="108">
        <v>49</v>
      </c>
      <c r="M34" s="108">
        <v>64</v>
      </c>
      <c r="N34" s="108">
        <v>155</v>
      </c>
      <c r="O34" s="108">
        <v>161</v>
      </c>
      <c r="P34" s="108">
        <v>62</v>
      </c>
      <c r="Q34" s="108">
        <v>107</v>
      </c>
      <c r="R34" s="108">
        <v>87</v>
      </c>
      <c r="S34" s="108">
        <v>88</v>
      </c>
      <c r="T34" s="108">
        <v>110</v>
      </c>
      <c r="U34" s="108">
        <v>105</v>
      </c>
      <c r="V34" s="108">
        <v>47</v>
      </c>
    </row>
    <row r="35" spans="1:22" ht="19.95" customHeight="1" x14ac:dyDescent="0.2">
      <c r="A35" s="254"/>
      <c r="B35" s="107"/>
      <c r="C35" s="256" t="s">
        <v>160</v>
      </c>
      <c r="D35" s="173" t="s">
        <v>7</v>
      </c>
      <c r="E35" s="104">
        <v>1669</v>
      </c>
      <c r="F35" s="108">
        <v>112</v>
      </c>
      <c r="G35" s="108">
        <v>91</v>
      </c>
      <c r="H35" s="108">
        <v>157</v>
      </c>
      <c r="I35" s="108">
        <v>116</v>
      </c>
      <c r="J35" s="108">
        <v>12</v>
      </c>
      <c r="K35" s="108">
        <v>82</v>
      </c>
      <c r="L35" s="108">
        <v>62</v>
      </c>
      <c r="M35" s="108">
        <v>48</v>
      </c>
      <c r="N35" s="108">
        <v>174</v>
      </c>
      <c r="O35" s="108">
        <v>198</v>
      </c>
      <c r="P35" s="108">
        <v>68</v>
      </c>
      <c r="Q35" s="108">
        <v>93</v>
      </c>
      <c r="R35" s="108">
        <v>77</v>
      </c>
      <c r="S35" s="108">
        <v>101</v>
      </c>
      <c r="T35" s="108">
        <v>95</v>
      </c>
      <c r="U35" s="108">
        <v>145</v>
      </c>
      <c r="V35" s="108">
        <v>38</v>
      </c>
    </row>
    <row r="36" spans="1:22" ht="19.95" customHeight="1" x14ac:dyDescent="0.2">
      <c r="A36" s="255"/>
      <c r="B36" s="120"/>
      <c r="C36" s="257"/>
      <c r="D36" s="174" t="s">
        <v>6</v>
      </c>
      <c r="E36" s="121">
        <v>1562</v>
      </c>
      <c r="F36" s="122">
        <v>92</v>
      </c>
      <c r="G36" s="122">
        <v>88</v>
      </c>
      <c r="H36" s="122">
        <v>129</v>
      </c>
      <c r="I36" s="122">
        <v>99</v>
      </c>
      <c r="J36" s="122">
        <v>22</v>
      </c>
      <c r="K36" s="122">
        <v>56</v>
      </c>
      <c r="L36" s="122">
        <v>65</v>
      </c>
      <c r="M36" s="122">
        <v>46</v>
      </c>
      <c r="N36" s="122">
        <v>190</v>
      </c>
      <c r="O36" s="122">
        <v>178</v>
      </c>
      <c r="P36" s="122">
        <v>83</v>
      </c>
      <c r="Q36" s="122">
        <v>109</v>
      </c>
      <c r="R36" s="122">
        <v>77</v>
      </c>
      <c r="S36" s="122">
        <v>77</v>
      </c>
      <c r="T36" s="122">
        <v>78</v>
      </c>
      <c r="U36" s="122">
        <v>129</v>
      </c>
      <c r="V36" s="122">
        <v>44</v>
      </c>
    </row>
    <row r="37" spans="1:22" x14ac:dyDescent="0.2">
      <c r="V37" s="17" t="s">
        <v>263</v>
      </c>
    </row>
  </sheetData>
  <customSheetViews>
    <customSheetView guid="{4AB275B1-0D5D-4332-8570-19CBB322B242}" scale="80" showPageBreaks="1" printArea="1" view="pageLayout">
      <selection activeCell="F11" sqref="F11"/>
      <pageMargins left="0.23622047244094491" right="0.23622047244094491" top="0.74803149606299213" bottom="0.74803149606299213" header="0.31496062992125984" footer="0.31496062992125984"/>
      <pageSetup paperSize="8" fitToHeight="0" orientation="landscape" r:id="rId1"/>
      <headerFooter alignWithMargins="0"/>
    </customSheetView>
  </customSheetViews>
  <mergeCells count="28">
    <mergeCell ref="C26:D26"/>
    <mergeCell ref="C27:D27"/>
    <mergeCell ref="A8:D8"/>
    <mergeCell ref="A14:A24"/>
    <mergeCell ref="B14:D14"/>
    <mergeCell ref="A9:A13"/>
    <mergeCell ref="B9:D9"/>
    <mergeCell ref="C10:D10"/>
    <mergeCell ref="C11:D11"/>
    <mergeCell ref="C23:D23"/>
    <mergeCell ref="C18:D18"/>
    <mergeCell ref="C24:D24"/>
    <mergeCell ref="A28:A36"/>
    <mergeCell ref="C12:D12"/>
    <mergeCell ref="C13:D13"/>
    <mergeCell ref="C15:D15"/>
    <mergeCell ref="C16:D16"/>
    <mergeCell ref="C17:D17"/>
    <mergeCell ref="C21:D21"/>
    <mergeCell ref="C22:D22"/>
    <mergeCell ref="C35:C36"/>
    <mergeCell ref="B28:D28"/>
    <mergeCell ref="C29:D29"/>
    <mergeCell ref="C31:C32"/>
    <mergeCell ref="C33:C34"/>
    <mergeCell ref="C30:D30"/>
    <mergeCell ref="A25:A27"/>
    <mergeCell ref="B25:D2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130" zoomScaleNormal="130" zoomScaleSheetLayoutView="100" workbookViewId="0"/>
  </sheetViews>
  <sheetFormatPr defaultColWidth="1.6640625" defaultRowHeight="12" x14ac:dyDescent="0.2"/>
  <cols>
    <col min="1" max="1" width="5.77734375" style="69" customWidth="1"/>
    <col min="2" max="2" width="9.109375" style="69" customWidth="1"/>
    <col min="3" max="3" width="6.88671875" style="69" customWidth="1"/>
    <col min="4" max="15" width="5.21875" style="69" customWidth="1"/>
    <col min="16" max="18" width="5.33203125" style="69" customWidth="1"/>
    <col min="19" max="19" width="3.21875" style="69" bestFit="1" customWidth="1"/>
    <col min="20" max="20" width="8.33203125" style="69" bestFit="1" customWidth="1"/>
    <col min="21" max="21" width="3.21875" style="69" bestFit="1" customWidth="1"/>
    <col min="22" max="38" width="1.6640625" style="69"/>
    <col min="39" max="39" width="5.21875" style="69" bestFit="1" customWidth="1"/>
    <col min="40" max="16384" width="1.6640625" style="69"/>
  </cols>
  <sheetData>
    <row r="1" spans="1:21" ht="19.2" x14ac:dyDescent="0.2">
      <c r="A1" s="68" t="str">
        <f ca="1">MID(CELL("FILENAME",A1),FIND("]",CELL("FILENAME",A1))+1,99)&amp;"　"&amp;"義務教育学校の概況　－　設置者（市立・私立）別"</f>
        <v>88(1)　義務教育学校の概況　－　設置者（市立・私立）別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s="70" customFormat="1" ht="9.6" customHeight="1" x14ac:dyDescent="0.2"/>
    <row r="3" spans="1:21" s="70" customFormat="1" ht="1.2" customHeight="1" x14ac:dyDescent="0.2"/>
    <row r="4" spans="1:21" s="70" customFormat="1" ht="1.2" customHeight="1" x14ac:dyDescent="0.2"/>
    <row r="5" spans="1:21" s="70" customFormat="1" ht="0.75" customHeight="1" x14ac:dyDescent="0.2">
      <c r="A5" s="16"/>
    </row>
    <row r="6" spans="1:21" s="70" customFormat="1" ht="0.75" customHeight="1" x14ac:dyDescent="0.2">
      <c r="A6" s="16"/>
    </row>
    <row r="7" spans="1:21" s="70" customFormat="1" x14ac:dyDescent="0.2">
      <c r="R7" s="63" t="s">
        <v>261</v>
      </c>
    </row>
    <row r="8" spans="1:21" s="71" customFormat="1" ht="22.95" customHeight="1" x14ac:dyDescent="0.2">
      <c r="A8" s="205" t="s">
        <v>193</v>
      </c>
      <c r="B8" s="199"/>
      <c r="C8" s="199"/>
      <c r="D8" s="199" t="s">
        <v>187</v>
      </c>
      <c r="E8" s="199"/>
      <c r="F8" s="199"/>
      <c r="G8" s="199" t="s">
        <v>188</v>
      </c>
      <c r="H8" s="199"/>
      <c r="I8" s="199"/>
      <c r="J8" s="199" t="s">
        <v>189</v>
      </c>
      <c r="K8" s="199"/>
      <c r="L8" s="199"/>
      <c r="M8" s="199" t="s">
        <v>190</v>
      </c>
      <c r="N8" s="199"/>
      <c r="O8" s="199"/>
      <c r="P8" s="199" t="s">
        <v>191</v>
      </c>
      <c r="Q8" s="199"/>
      <c r="R8" s="222"/>
    </row>
    <row r="9" spans="1:21" s="71" customFormat="1" ht="22.95" customHeight="1" x14ac:dyDescent="0.2">
      <c r="A9" s="206"/>
      <c r="B9" s="207"/>
      <c r="C9" s="207"/>
      <c r="D9" s="168" t="s">
        <v>2</v>
      </c>
      <c r="E9" s="168" t="s">
        <v>1</v>
      </c>
      <c r="F9" s="168" t="s">
        <v>0</v>
      </c>
      <c r="G9" s="168" t="s">
        <v>2</v>
      </c>
      <c r="H9" s="168" t="s">
        <v>1</v>
      </c>
      <c r="I9" s="168" t="s">
        <v>0</v>
      </c>
      <c r="J9" s="168" t="s">
        <v>2</v>
      </c>
      <c r="K9" s="168" t="s">
        <v>1</v>
      </c>
      <c r="L9" s="168" t="s">
        <v>0</v>
      </c>
      <c r="M9" s="168" t="s">
        <v>2</v>
      </c>
      <c r="N9" s="168" t="s">
        <v>1</v>
      </c>
      <c r="O9" s="168" t="s">
        <v>0</v>
      </c>
      <c r="P9" s="168" t="s">
        <v>2</v>
      </c>
      <c r="Q9" s="168" t="s">
        <v>1</v>
      </c>
      <c r="R9" s="18" t="s">
        <v>0</v>
      </c>
    </row>
    <row r="10" spans="1:21" s="71" customFormat="1" ht="22.95" customHeight="1" x14ac:dyDescent="0.2">
      <c r="A10" s="202" t="s">
        <v>65</v>
      </c>
      <c r="B10" s="203"/>
      <c r="C10" s="203"/>
      <c r="D10" s="153" t="s">
        <v>194</v>
      </c>
      <c r="E10" s="153" t="s">
        <v>194</v>
      </c>
      <c r="F10" s="153" t="s">
        <v>194</v>
      </c>
      <c r="G10" s="153" t="s">
        <v>194</v>
      </c>
      <c r="H10" s="153" t="s">
        <v>194</v>
      </c>
      <c r="I10" s="153" t="s">
        <v>194</v>
      </c>
      <c r="J10" s="153" t="s">
        <v>194</v>
      </c>
      <c r="K10" s="153" t="s">
        <v>194</v>
      </c>
      <c r="L10" s="153" t="s">
        <v>194</v>
      </c>
      <c r="M10" s="153" t="s">
        <v>194</v>
      </c>
      <c r="N10" s="153" t="s">
        <v>194</v>
      </c>
      <c r="O10" s="153" t="s">
        <v>194</v>
      </c>
      <c r="P10" s="65">
        <v>1</v>
      </c>
      <c r="Q10" s="65">
        <v>1</v>
      </c>
      <c r="R10" s="154" t="s">
        <v>218</v>
      </c>
    </row>
    <row r="11" spans="1:21" s="71" customFormat="1" ht="22.95" customHeight="1" x14ac:dyDescent="0.2">
      <c r="A11" s="202" t="s">
        <v>11</v>
      </c>
      <c r="B11" s="203"/>
      <c r="C11" s="203"/>
      <c r="D11" s="153" t="s">
        <v>194</v>
      </c>
      <c r="E11" s="153" t="s">
        <v>194</v>
      </c>
      <c r="F11" s="153" t="s">
        <v>194</v>
      </c>
      <c r="G11" s="153" t="s">
        <v>194</v>
      </c>
      <c r="H11" s="153" t="s">
        <v>194</v>
      </c>
      <c r="I11" s="153" t="s">
        <v>194</v>
      </c>
      <c r="J11" s="153" t="s">
        <v>194</v>
      </c>
      <c r="K11" s="153" t="s">
        <v>194</v>
      </c>
      <c r="L11" s="153" t="s">
        <v>194</v>
      </c>
      <c r="M11" s="153" t="s">
        <v>194</v>
      </c>
      <c r="N11" s="153" t="s">
        <v>194</v>
      </c>
      <c r="O11" s="153" t="s">
        <v>194</v>
      </c>
      <c r="P11" s="65">
        <v>48</v>
      </c>
      <c r="Q11" s="65">
        <v>48</v>
      </c>
      <c r="R11" s="154" t="s">
        <v>218</v>
      </c>
    </row>
    <row r="12" spans="1:21" s="71" customFormat="1" ht="22.95" customHeight="1" x14ac:dyDescent="0.2">
      <c r="A12" s="220" t="s">
        <v>10</v>
      </c>
      <c r="B12" s="203" t="s">
        <v>64</v>
      </c>
      <c r="C12" s="167" t="s">
        <v>5</v>
      </c>
      <c r="D12" s="153" t="s">
        <v>194</v>
      </c>
      <c r="E12" s="153" t="s">
        <v>194</v>
      </c>
      <c r="F12" s="153" t="s">
        <v>194</v>
      </c>
      <c r="G12" s="153" t="s">
        <v>194</v>
      </c>
      <c r="H12" s="153" t="s">
        <v>194</v>
      </c>
      <c r="I12" s="153" t="s">
        <v>194</v>
      </c>
      <c r="J12" s="153" t="s">
        <v>194</v>
      </c>
      <c r="K12" s="153" t="s">
        <v>194</v>
      </c>
      <c r="L12" s="153" t="s">
        <v>194</v>
      </c>
      <c r="M12" s="153" t="s">
        <v>194</v>
      </c>
      <c r="N12" s="153" t="s">
        <v>194</v>
      </c>
      <c r="O12" s="153" t="s">
        <v>194</v>
      </c>
      <c r="P12" s="65">
        <v>91</v>
      </c>
      <c r="Q12" s="65">
        <v>91</v>
      </c>
      <c r="R12" s="154" t="s">
        <v>218</v>
      </c>
    </row>
    <row r="13" spans="1:21" s="71" customFormat="1" ht="22.95" customHeight="1" x14ac:dyDescent="0.2">
      <c r="A13" s="220"/>
      <c r="B13" s="203"/>
      <c r="C13" s="167" t="s">
        <v>7</v>
      </c>
      <c r="D13" s="153" t="s">
        <v>194</v>
      </c>
      <c r="E13" s="153" t="s">
        <v>194</v>
      </c>
      <c r="F13" s="153" t="s">
        <v>194</v>
      </c>
      <c r="G13" s="153" t="s">
        <v>194</v>
      </c>
      <c r="H13" s="153" t="s">
        <v>194</v>
      </c>
      <c r="I13" s="153" t="s">
        <v>194</v>
      </c>
      <c r="J13" s="153" t="s">
        <v>194</v>
      </c>
      <c r="K13" s="153" t="s">
        <v>194</v>
      </c>
      <c r="L13" s="153" t="s">
        <v>194</v>
      </c>
      <c r="M13" s="153" t="s">
        <v>194</v>
      </c>
      <c r="N13" s="153" t="s">
        <v>194</v>
      </c>
      <c r="O13" s="153" t="s">
        <v>194</v>
      </c>
      <c r="P13" s="65">
        <v>43</v>
      </c>
      <c r="Q13" s="65">
        <v>43</v>
      </c>
      <c r="R13" s="154" t="s">
        <v>218</v>
      </c>
    </row>
    <row r="14" spans="1:21" s="71" customFormat="1" ht="22.95" customHeight="1" x14ac:dyDescent="0.2">
      <c r="A14" s="220"/>
      <c r="B14" s="203"/>
      <c r="C14" s="167" t="s">
        <v>6</v>
      </c>
      <c r="D14" s="153" t="s">
        <v>194</v>
      </c>
      <c r="E14" s="153" t="s">
        <v>194</v>
      </c>
      <c r="F14" s="153" t="s">
        <v>194</v>
      </c>
      <c r="G14" s="153" t="s">
        <v>194</v>
      </c>
      <c r="H14" s="153" t="s">
        <v>194</v>
      </c>
      <c r="I14" s="153" t="s">
        <v>194</v>
      </c>
      <c r="J14" s="153" t="s">
        <v>194</v>
      </c>
      <c r="K14" s="153" t="s">
        <v>194</v>
      </c>
      <c r="L14" s="153" t="s">
        <v>194</v>
      </c>
      <c r="M14" s="153" t="s">
        <v>194</v>
      </c>
      <c r="N14" s="153" t="s">
        <v>194</v>
      </c>
      <c r="O14" s="153" t="s">
        <v>194</v>
      </c>
      <c r="P14" s="65">
        <v>48</v>
      </c>
      <c r="Q14" s="65">
        <v>48</v>
      </c>
      <c r="R14" s="154" t="s">
        <v>218</v>
      </c>
    </row>
    <row r="15" spans="1:21" s="71" customFormat="1" ht="22.95" customHeight="1" x14ac:dyDescent="0.2">
      <c r="A15" s="220"/>
      <c r="B15" s="203" t="s">
        <v>8</v>
      </c>
      <c r="C15" s="167" t="s">
        <v>5</v>
      </c>
      <c r="D15" s="153" t="s">
        <v>194</v>
      </c>
      <c r="E15" s="153" t="s">
        <v>194</v>
      </c>
      <c r="F15" s="153" t="s">
        <v>194</v>
      </c>
      <c r="G15" s="153" t="s">
        <v>194</v>
      </c>
      <c r="H15" s="153" t="s">
        <v>194</v>
      </c>
      <c r="I15" s="153" t="s">
        <v>194</v>
      </c>
      <c r="J15" s="153" t="s">
        <v>194</v>
      </c>
      <c r="K15" s="153" t="s">
        <v>194</v>
      </c>
      <c r="L15" s="153" t="s">
        <v>194</v>
      </c>
      <c r="M15" s="153" t="s">
        <v>194</v>
      </c>
      <c r="N15" s="153" t="s">
        <v>194</v>
      </c>
      <c r="O15" s="153" t="s">
        <v>194</v>
      </c>
      <c r="P15" s="153" t="s">
        <v>125</v>
      </c>
      <c r="Q15" s="153" t="s">
        <v>125</v>
      </c>
      <c r="R15" s="153" t="s">
        <v>125</v>
      </c>
    </row>
    <row r="16" spans="1:21" s="71" customFormat="1" ht="22.95" customHeight="1" x14ac:dyDescent="0.2">
      <c r="A16" s="220"/>
      <c r="B16" s="203"/>
      <c r="C16" s="167" t="s">
        <v>7</v>
      </c>
      <c r="D16" s="153" t="s">
        <v>194</v>
      </c>
      <c r="E16" s="153" t="s">
        <v>194</v>
      </c>
      <c r="F16" s="153" t="s">
        <v>194</v>
      </c>
      <c r="G16" s="153" t="s">
        <v>194</v>
      </c>
      <c r="H16" s="153" t="s">
        <v>194</v>
      </c>
      <c r="I16" s="153" t="s">
        <v>194</v>
      </c>
      <c r="J16" s="153" t="s">
        <v>194</v>
      </c>
      <c r="K16" s="153" t="s">
        <v>194</v>
      </c>
      <c r="L16" s="153" t="s">
        <v>194</v>
      </c>
      <c r="M16" s="153" t="s">
        <v>194</v>
      </c>
      <c r="N16" s="153" t="s">
        <v>194</v>
      </c>
      <c r="O16" s="153" t="s">
        <v>194</v>
      </c>
      <c r="P16" s="153" t="s">
        <v>125</v>
      </c>
      <c r="Q16" s="153" t="s">
        <v>125</v>
      </c>
      <c r="R16" s="153" t="s">
        <v>125</v>
      </c>
    </row>
    <row r="17" spans="1:18" s="71" customFormat="1" ht="22.95" customHeight="1" x14ac:dyDescent="0.2">
      <c r="A17" s="220"/>
      <c r="B17" s="203"/>
      <c r="C17" s="167" t="s">
        <v>6</v>
      </c>
      <c r="D17" s="153" t="s">
        <v>194</v>
      </c>
      <c r="E17" s="153" t="s">
        <v>194</v>
      </c>
      <c r="F17" s="153" t="s">
        <v>194</v>
      </c>
      <c r="G17" s="153" t="s">
        <v>194</v>
      </c>
      <c r="H17" s="153" t="s">
        <v>194</v>
      </c>
      <c r="I17" s="153" t="s">
        <v>194</v>
      </c>
      <c r="J17" s="153" t="s">
        <v>194</v>
      </c>
      <c r="K17" s="153" t="s">
        <v>194</v>
      </c>
      <c r="L17" s="153" t="s">
        <v>194</v>
      </c>
      <c r="M17" s="153" t="s">
        <v>194</v>
      </c>
      <c r="N17" s="153" t="s">
        <v>194</v>
      </c>
      <c r="O17" s="153" t="s">
        <v>194</v>
      </c>
      <c r="P17" s="153" t="s">
        <v>125</v>
      </c>
      <c r="Q17" s="153" t="s">
        <v>125</v>
      </c>
      <c r="R17" s="153" t="s">
        <v>125</v>
      </c>
    </row>
    <row r="18" spans="1:18" s="71" customFormat="1" ht="22.95" customHeight="1" x14ac:dyDescent="0.2">
      <c r="A18" s="267" t="s">
        <v>192</v>
      </c>
      <c r="B18" s="252"/>
      <c r="C18" s="167" t="s">
        <v>5</v>
      </c>
      <c r="D18" s="153" t="s">
        <v>194</v>
      </c>
      <c r="E18" s="153" t="s">
        <v>194</v>
      </c>
      <c r="F18" s="153" t="s">
        <v>194</v>
      </c>
      <c r="G18" s="153" t="s">
        <v>194</v>
      </c>
      <c r="H18" s="153" t="s">
        <v>194</v>
      </c>
      <c r="I18" s="153" t="s">
        <v>194</v>
      </c>
      <c r="J18" s="153" t="s">
        <v>194</v>
      </c>
      <c r="K18" s="153" t="s">
        <v>194</v>
      </c>
      <c r="L18" s="153" t="s">
        <v>194</v>
      </c>
      <c r="M18" s="153" t="s">
        <v>194</v>
      </c>
      <c r="N18" s="153" t="s">
        <v>194</v>
      </c>
      <c r="O18" s="153" t="s">
        <v>194</v>
      </c>
      <c r="P18" s="65">
        <v>5</v>
      </c>
      <c r="Q18" s="65">
        <v>5</v>
      </c>
      <c r="R18" s="153" t="s">
        <v>125</v>
      </c>
    </row>
    <row r="19" spans="1:18" s="71" customFormat="1" ht="22.95" customHeight="1" x14ac:dyDescent="0.2">
      <c r="A19" s="267"/>
      <c r="B19" s="252"/>
      <c r="C19" s="167" t="s">
        <v>7</v>
      </c>
      <c r="D19" s="153" t="s">
        <v>194</v>
      </c>
      <c r="E19" s="153" t="s">
        <v>194</v>
      </c>
      <c r="F19" s="153" t="s">
        <v>194</v>
      </c>
      <c r="G19" s="153" t="s">
        <v>194</v>
      </c>
      <c r="H19" s="153" t="s">
        <v>194</v>
      </c>
      <c r="I19" s="153" t="s">
        <v>194</v>
      </c>
      <c r="J19" s="153" t="s">
        <v>194</v>
      </c>
      <c r="K19" s="153" t="s">
        <v>194</v>
      </c>
      <c r="L19" s="153" t="s">
        <v>194</v>
      </c>
      <c r="M19" s="153" t="s">
        <v>194</v>
      </c>
      <c r="N19" s="153" t="s">
        <v>194</v>
      </c>
      <c r="O19" s="153" t="s">
        <v>194</v>
      </c>
      <c r="P19" s="65">
        <v>3</v>
      </c>
      <c r="Q19" s="65">
        <v>3</v>
      </c>
      <c r="R19" s="153" t="s">
        <v>125</v>
      </c>
    </row>
    <row r="20" spans="1:18" s="71" customFormat="1" ht="22.95" customHeight="1" x14ac:dyDescent="0.2">
      <c r="A20" s="267"/>
      <c r="B20" s="252"/>
      <c r="C20" s="167" t="s">
        <v>6</v>
      </c>
      <c r="D20" s="153" t="s">
        <v>194</v>
      </c>
      <c r="E20" s="153" t="s">
        <v>194</v>
      </c>
      <c r="F20" s="153" t="s">
        <v>194</v>
      </c>
      <c r="G20" s="153" t="s">
        <v>194</v>
      </c>
      <c r="H20" s="153" t="s">
        <v>194</v>
      </c>
      <c r="I20" s="153" t="s">
        <v>194</v>
      </c>
      <c r="J20" s="153" t="s">
        <v>194</v>
      </c>
      <c r="K20" s="153" t="s">
        <v>194</v>
      </c>
      <c r="L20" s="153" t="s">
        <v>194</v>
      </c>
      <c r="M20" s="153" t="s">
        <v>194</v>
      </c>
      <c r="N20" s="153" t="s">
        <v>194</v>
      </c>
      <c r="O20" s="153" t="s">
        <v>194</v>
      </c>
      <c r="P20" s="65">
        <v>2</v>
      </c>
      <c r="Q20" s="65">
        <v>2</v>
      </c>
      <c r="R20" s="153" t="s">
        <v>125</v>
      </c>
    </row>
    <row r="21" spans="1:18" s="71" customFormat="1" ht="22.95" customHeight="1" x14ac:dyDescent="0.2">
      <c r="A21" s="269" t="s">
        <v>196</v>
      </c>
      <c r="B21" s="268"/>
      <c r="C21" s="268"/>
      <c r="D21" s="153" t="s">
        <v>194</v>
      </c>
      <c r="E21" s="153" t="s">
        <v>194</v>
      </c>
      <c r="F21" s="153" t="s">
        <v>194</v>
      </c>
      <c r="G21" s="153" t="s">
        <v>194</v>
      </c>
      <c r="H21" s="153" t="s">
        <v>194</v>
      </c>
      <c r="I21" s="153" t="s">
        <v>194</v>
      </c>
      <c r="J21" s="153" t="s">
        <v>194</v>
      </c>
      <c r="K21" s="153" t="s">
        <v>194</v>
      </c>
      <c r="L21" s="153" t="s">
        <v>194</v>
      </c>
      <c r="M21" s="153" t="s">
        <v>194</v>
      </c>
      <c r="N21" s="153" t="s">
        <v>194</v>
      </c>
      <c r="O21" s="153" t="s">
        <v>194</v>
      </c>
      <c r="P21" s="65">
        <v>11</v>
      </c>
      <c r="Q21" s="65">
        <v>11</v>
      </c>
      <c r="R21" s="154" t="s">
        <v>219</v>
      </c>
    </row>
    <row r="22" spans="1:18" s="71" customFormat="1" ht="22.95" customHeight="1" x14ac:dyDescent="0.2">
      <c r="A22" s="220" t="s">
        <v>179</v>
      </c>
      <c r="B22" s="203" t="s">
        <v>5</v>
      </c>
      <c r="C22" s="167" t="s">
        <v>5</v>
      </c>
      <c r="D22" s="153" t="s">
        <v>194</v>
      </c>
      <c r="E22" s="153" t="s">
        <v>194</v>
      </c>
      <c r="F22" s="153" t="s">
        <v>194</v>
      </c>
      <c r="G22" s="153" t="s">
        <v>194</v>
      </c>
      <c r="H22" s="153" t="s">
        <v>194</v>
      </c>
      <c r="I22" s="153" t="s">
        <v>194</v>
      </c>
      <c r="J22" s="153" t="s">
        <v>194</v>
      </c>
      <c r="K22" s="153" t="s">
        <v>194</v>
      </c>
      <c r="L22" s="153" t="s">
        <v>194</v>
      </c>
      <c r="M22" s="153" t="s">
        <v>194</v>
      </c>
      <c r="N22" s="153" t="s">
        <v>194</v>
      </c>
      <c r="O22" s="153" t="s">
        <v>194</v>
      </c>
      <c r="P22" s="65">
        <v>1075</v>
      </c>
      <c r="Q22" s="65">
        <v>1075</v>
      </c>
      <c r="R22" s="153" t="s">
        <v>125</v>
      </c>
    </row>
    <row r="23" spans="1:18" s="71" customFormat="1" ht="22.95" customHeight="1" x14ac:dyDescent="0.2">
      <c r="A23" s="220"/>
      <c r="B23" s="203"/>
      <c r="C23" s="167" t="s">
        <v>7</v>
      </c>
      <c r="D23" s="153" t="s">
        <v>194</v>
      </c>
      <c r="E23" s="153" t="s">
        <v>194</v>
      </c>
      <c r="F23" s="153" t="s">
        <v>194</v>
      </c>
      <c r="G23" s="153" t="s">
        <v>194</v>
      </c>
      <c r="H23" s="153" t="s">
        <v>194</v>
      </c>
      <c r="I23" s="153" t="s">
        <v>194</v>
      </c>
      <c r="J23" s="153" t="s">
        <v>194</v>
      </c>
      <c r="K23" s="153" t="s">
        <v>194</v>
      </c>
      <c r="L23" s="153" t="s">
        <v>194</v>
      </c>
      <c r="M23" s="153" t="s">
        <v>194</v>
      </c>
      <c r="N23" s="153" t="s">
        <v>194</v>
      </c>
      <c r="O23" s="153" t="s">
        <v>194</v>
      </c>
      <c r="P23" s="65">
        <v>573</v>
      </c>
      <c r="Q23" s="65">
        <v>573</v>
      </c>
      <c r="R23" s="153" t="s">
        <v>125</v>
      </c>
    </row>
    <row r="24" spans="1:18" s="71" customFormat="1" ht="22.95" customHeight="1" x14ac:dyDescent="0.2">
      <c r="A24" s="220"/>
      <c r="B24" s="203"/>
      <c r="C24" s="167" t="s">
        <v>6</v>
      </c>
      <c r="D24" s="153" t="s">
        <v>194</v>
      </c>
      <c r="E24" s="153" t="s">
        <v>194</v>
      </c>
      <c r="F24" s="153" t="s">
        <v>194</v>
      </c>
      <c r="G24" s="153" t="s">
        <v>194</v>
      </c>
      <c r="H24" s="153" t="s">
        <v>194</v>
      </c>
      <c r="I24" s="153" t="s">
        <v>194</v>
      </c>
      <c r="J24" s="153" t="s">
        <v>194</v>
      </c>
      <c r="K24" s="153" t="s">
        <v>194</v>
      </c>
      <c r="L24" s="153" t="s">
        <v>194</v>
      </c>
      <c r="M24" s="153" t="s">
        <v>194</v>
      </c>
      <c r="N24" s="153" t="s">
        <v>194</v>
      </c>
      <c r="O24" s="153" t="s">
        <v>194</v>
      </c>
      <c r="P24" s="65">
        <v>502</v>
      </c>
      <c r="Q24" s="65">
        <v>502</v>
      </c>
      <c r="R24" s="153" t="s">
        <v>125</v>
      </c>
    </row>
    <row r="25" spans="1:18" s="71" customFormat="1" ht="22.95" customHeight="1" x14ac:dyDescent="0.2">
      <c r="A25" s="220"/>
      <c r="B25" s="268" t="s">
        <v>210</v>
      </c>
      <c r="C25" s="167" t="s">
        <v>7</v>
      </c>
      <c r="D25" s="153" t="s">
        <v>194</v>
      </c>
      <c r="E25" s="153" t="s">
        <v>194</v>
      </c>
      <c r="F25" s="153" t="s">
        <v>194</v>
      </c>
      <c r="G25" s="153" t="s">
        <v>194</v>
      </c>
      <c r="H25" s="153" t="s">
        <v>194</v>
      </c>
      <c r="I25" s="153" t="s">
        <v>194</v>
      </c>
      <c r="J25" s="153" t="s">
        <v>194</v>
      </c>
      <c r="K25" s="153" t="s">
        <v>194</v>
      </c>
      <c r="L25" s="153" t="s">
        <v>194</v>
      </c>
      <c r="M25" s="153" t="s">
        <v>194</v>
      </c>
      <c r="N25" s="153" t="s">
        <v>194</v>
      </c>
      <c r="O25" s="153" t="s">
        <v>194</v>
      </c>
      <c r="P25" s="65">
        <v>384</v>
      </c>
      <c r="Q25" s="65">
        <v>384</v>
      </c>
      <c r="R25" s="153" t="s">
        <v>125</v>
      </c>
    </row>
    <row r="26" spans="1:18" s="71" customFormat="1" ht="22.95" customHeight="1" x14ac:dyDescent="0.2">
      <c r="A26" s="220"/>
      <c r="B26" s="203"/>
      <c r="C26" s="167" t="s">
        <v>6</v>
      </c>
      <c r="D26" s="153" t="s">
        <v>194</v>
      </c>
      <c r="E26" s="153" t="s">
        <v>194</v>
      </c>
      <c r="F26" s="153" t="s">
        <v>194</v>
      </c>
      <c r="G26" s="153" t="s">
        <v>194</v>
      </c>
      <c r="H26" s="153" t="s">
        <v>194</v>
      </c>
      <c r="I26" s="153" t="s">
        <v>194</v>
      </c>
      <c r="J26" s="153" t="s">
        <v>194</v>
      </c>
      <c r="K26" s="153" t="s">
        <v>194</v>
      </c>
      <c r="L26" s="153" t="s">
        <v>194</v>
      </c>
      <c r="M26" s="153" t="s">
        <v>194</v>
      </c>
      <c r="N26" s="153" t="s">
        <v>194</v>
      </c>
      <c r="O26" s="153" t="s">
        <v>194</v>
      </c>
      <c r="P26" s="65">
        <v>343</v>
      </c>
      <c r="Q26" s="65">
        <v>343</v>
      </c>
      <c r="R26" s="153" t="s">
        <v>125</v>
      </c>
    </row>
    <row r="27" spans="1:18" ht="22.95" customHeight="1" x14ac:dyDescent="0.2">
      <c r="A27" s="220"/>
      <c r="B27" s="268" t="s">
        <v>211</v>
      </c>
      <c r="C27" s="167" t="s">
        <v>7</v>
      </c>
      <c r="D27" s="153" t="s">
        <v>194</v>
      </c>
      <c r="E27" s="153" t="s">
        <v>194</v>
      </c>
      <c r="F27" s="153" t="s">
        <v>194</v>
      </c>
      <c r="G27" s="153" t="s">
        <v>194</v>
      </c>
      <c r="H27" s="153" t="s">
        <v>194</v>
      </c>
      <c r="I27" s="153" t="s">
        <v>194</v>
      </c>
      <c r="J27" s="153" t="s">
        <v>194</v>
      </c>
      <c r="K27" s="153" t="s">
        <v>194</v>
      </c>
      <c r="L27" s="153" t="s">
        <v>194</v>
      </c>
      <c r="M27" s="153" t="s">
        <v>194</v>
      </c>
      <c r="N27" s="153" t="s">
        <v>194</v>
      </c>
      <c r="O27" s="153" t="s">
        <v>194</v>
      </c>
      <c r="P27" s="65">
        <v>189</v>
      </c>
      <c r="Q27" s="65">
        <v>189</v>
      </c>
      <c r="R27" s="153" t="s">
        <v>125</v>
      </c>
    </row>
    <row r="28" spans="1:18" ht="22.65" customHeight="1" x14ac:dyDescent="0.2">
      <c r="A28" s="229"/>
      <c r="B28" s="212"/>
      <c r="C28" s="169" t="s">
        <v>6</v>
      </c>
      <c r="D28" s="155" t="s">
        <v>194</v>
      </c>
      <c r="E28" s="156" t="s">
        <v>194</v>
      </c>
      <c r="F28" s="156" t="s">
        <v>194</v>
      </c>
      <c r="G28" s="156" t="s">
        <v>194</v>
      </c>
      <c r="H28" s="156" t="s">
        <v>194</v>
      </c>
      <c r="I28" s="156" t="s">
        <v>194</v>
      </c>
      <c r="J28" s="156" t="s">
        <v>194</v>
      </c>
      <c r="K28" s="156" t="s">
        <v>194</v>
      </c>
      <c r="L28" s="156" t="s">
        <v>194</v>
      </c>
      <c r="M28" s="156" t="s">
        <v>194</v>
      </c>
      <c r="N28" s="156" t="s">
        <v>194</v>
      </c>
      <c r="O28" s="156" t="s">
        <v>194</v>
      </c>
      <c r="P28" s="67">
        <v>159</v>
      </c>
      <c r="Q28" s="67">
        <v>159</v>
      </c>
      <c r="R28" s="156" t="s">
        <v>125</v>
      </c>
    </row>
    <row r="29" spans="1:18" x14ac:dyDescent="0.2">
      <c r="J29" s="91"/>
      <c r="K29" s="91"/>
      <c r="L29" s="91"/>
      <c r="M29" s="91"/>
      <c r="N29" s="91"/>
      <c r="O29" s="91"/>
      <c r="P29" s="91"/>
      <c r="Q29" s="91"/>
      <c r="R29" s="92" t="s">
        <v>266</v>
      </c>
    </row>
  </sheetData>
  <customSheetViews>
    <customSheetView guid="{4AB275B1-0D5D-4332-8570-19CBB322B242}" scale="80" showPageBreaks="1" printArea="1" view="pageLayout">
      <selection activeCell="O26" sqref="O26"/>
      <pageMargins left="0" right="0" top="0.59055118110236227" bottom="0.59055118110236227" header="0.51181102362204722" footer="0.51181102362204722"/>
      <printOptions horizontalCentered="1"/>
      <pageSetup paperSize="8" orientation="landscape" r:id="rId1"/>
      <headerFooter alignWithMargins="0"/>
    </customSheetView>
  </customSheetViews>
  <mergeCells count="17">
    <mergeCell ref="P8:R8"/>
    <mergeCell ref="A8:C9"/>
    <mergeCell ref="D8:F8"/>
    <mergeCell ref="A12:A17"/>
    <mergeCell ref="B12:B14"/>
    <mergeCell ref="B15:B17"/>
    <mergeCell ref="A11:C11"/>
    <mergeCell ref="G8:I8"/>
    <mergeCell ref="J8:L8"/>
    <mergeCell ref="A10:C10"/>
    <mergeCell ref="M8:O8"/>
    <mergeCell ref="A18:B20"/>
    <mergeCell ref="A22:A28"/>
    <mergeCell ref="B22:B24"/>
    <mergeCell ref="B25:B26"/>
    <mergeCell ref="B27:B28"/>
    <mergeCell ref="A21:C21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Normal="100" zoomScaleSheetLayoutView="100" workbookViewId="0"/>
  </sheetViews>
  <sheetFormatPr defaultColWidth="1.6640625" defaultRowHeight="12" x14ac:dyDescent="0.2"/>
  <cols>
    <col min="1" max="1" width="6.6640625" style="69" customWidth="1"/>
    <col min="2" max="2" width="3.44140625" style="69" customWidth="1"/>
    <col min="3" max="3" width="5.33203125" style="69" customWidth="1"/>
    <col min="4" max="4" width="3.44140625" style="69" customWidth="1"/>
    <col min="5" max="6" width="6.6640625" style="69" customWidth="1"/>
    <col min="7" max="8" width="34.33203125" style="69" customWidth="1"/>
    <col min="9" max="20" width="1.6640625" style="69"/>
    <col min="21" max="21" width="1.6640625" style="69" customWidth="1"/>
    <col min="22" max="16384" width="1.6640625" style="69"/>
  </cols>
  <sheetData>
    <row r="1" spans="1:22" ht="19.2" x14ac:dyDescent="0.2">
      <c r="A1" s="68" t="str">
        <f ca="1">MID(CELL("FILENAME",A1),FIND("]",CELL("FILENAME",A1))+1,99)&amp;"　"&amp;"義務教育学校の概況　－　市立義務教育学校別"</f>
        <v>88(2)　義務教育学校の概況　－　市立義務教育学校別</v>
      </c>
      <c r="B1" s="68"/>
    </row>
    <row r="2" spans="1:22" s="70" customFormat="1" ht="9.6" x14ac:dyDescent="0.2"/>
    <row r="3" spans="1:22" s="71" customFormat="1" ht="1.2" customHeight="1" x14ac:dyDescent="0.2"/>
    <row r="4" spans="1:22" s="71" customFormat="1" ht="1.2" customHeight="1" x14ac:dyDescent="0.2"/>
    <row r="5" spans="1:22" s="71" customFormat="1" ht="0.6" customHeight="1" x14ac:dyDescent="0.2"/>
    <row r="6" spans="1:22" s="71" customFormat="1" ht="0.6" customHeight="1" x14ac:dyDescent="0.2"/>
    <row r="7" spans="1:22" s="71" customFormat="1" x14ac:dyDescent="0.2">
      <c r="H7" s="63" t="s">
        <v>259</v>
      </c>
    </row>
    <row r="8" spans="1:22" s="70" customFormat="1" ht="23.4" customHeight="1" x14ac:dyDescent="0.2">
      <c r="A8" s="242" t="s">
        <v>59</v>
      </c>
      <c r="B8" s="242"/>
      <c r="C8" s="261"/>
      <c r="D8" s="261"/>
      <c r="E8" s="261"/>
      <c r="F8" s="261"/>
      <c r="G8" s="72" t="s">
        <v>2</v>
      </c>
      <c r="H8" s="72" t="s">
        <v>180</v>
      </c>
    </row>
    <row r="9" spans="1:22" s="70" customFormat="1" ht="16.2" customHeight="1" x14ac:dyDescent="0.2">
      <c r="A9" s="273" t="s">
        <v>58</v>
      </c>
      <c r="B9" s="273"/>
      <c r="C9" s="275"/>
      <c r="D9" s="275"/>
      <c r="E9" s="275"/>
      <c r="F9" s="275"/>
      <c r="G9" s="73">
        <v>16</v>
      </c>
      <c r="H9" s="74">
        <v>16</v>
      </c>
    </row>
    <row r="10" spans="1:22" s="76" customFormat="1" ht="16.2" customHeight="1" x14ac:dyDescent="0.2">
      <c r="A10" s="287" t="s">
        <v>57</v>
      </c>
      <c r="B10" s="270" t="s">
        <v>50</v>
      </c>
      <c r="C10" s="275"/>
      <c r="D10" s="275"/>
      <c r="E10" s="275"/>
      <c r="F10" s="275"/>
      <c r="G10" s="73">
        <v>85</v>
      </c>
      <c r="H10" s="75">
        <v>85</v>
      </c>
    </row>
    <row r="11" spans="1:22" s="78" customFormat="1" ht="16.2" customHeight="1" x14ac:dyDescent="0.2">
      <c r="A11" s="288"/>
      <c r="B11" s="77"/>
      <c r="C11" s="274" t="s">
        <v>208</v>
      </c>
      <c r="D11" s="274"/>
      <c r="E11" s="274"/>
      <c r="F11" s="274"/>
      <c r="G11" s="75">
        <v>4</v>
      </c>
      <c r="H11" s="74">
        <v>4</v>
      </c>
    </row>
    <row r="12" spans="1:22" s="76" customFormat="1" ht="16.2" customHeight="1" x14ac:dyDescent="0.2">
      <c r="A12" s="288"/>
      <c r="B12" s="77"/>
      <c r="C12" s="275" t="s">
        <v>199</v>
      </c>
      <c r="D12" s="275"/>
      <c r="E12" s="275"/>
      <c r="F12" s="275"/>
      <c r="G12" s="75">
        <v>68</v>
      </c>
      <c r="H12" s="74">
        <v>68</v>
      </c>
    </row>
    <row r="13" spans="1:22" s="71" customFormat="1" ht="16.2" customHeight="1" x14ac:dyDescent="0.2">
      <c r="A13" s="288"/>
      <c r="B13" s="79"/>
      <c r="C13" s="275" t="s">
        <v>200</v>
      </c>
      <c r="D13" s="275"/>
      <c r="E13" s="275"/>
      <c r="F13" s="275"/>
      <c r="G13" s="75">
        <v>6</v>
      </c>
      <c r="H13" s="74">
        <v>6</v>
      </c>
    </row>
    <row r="14" spans="1:22" ht="16.2" customHeight="1" x14ac:dyDescent="0.2">
      <c r="A14" s="288"/>
      <c r="B14" s="80"/>
      <c r="C14" s="270" t="s">
        <v>201</v>
      </c>
      <c r="D14" s="275"/>
      <c r="E14" s="275"/>
      <c r="F14" s="275"/>
      <c r="G14" s="73">
        <v>78</v>
      </c>
      <c r="H14" s="74">
        <v>78</v>
      </c>
      <c r="V14" s="63"/>
    </row>
    <row r="15" spans="1:22" ht="16.2" customHeight="1" x14ac:dyDescent="0.2">
      <c r="A15" s="288"/>
      <c r="B15" s="80"/>
      <c r="C15" s="80"/>
      <c r="D15" s="271" t="s">
        <v>4</v>
      </c>
      <c r="E15" s="272"/>
      <c r="F15" s="273"/>
      <c r="G15" s="75">
        <v>36</v>
      </c>
      <c r="H15" s="74">
        <v>36</v>
      </c>
    </row>
    <row r="16" spans="1:22" ht="16.2" customHeight="1" x14ac:dyDescent="0.2">
      <c r="A16" s="288"/>
      <c r="B16" s="80"/>
      <c r="C16" s="81"/>
      <c r="D16" s="271" t="s">
        <v>3</v>
      </c>
      <c r="E16" s="272"/>
      <c r="F16" s="273"/>
      <c r="G16" s="75">
        <v>42</v>
      </c>
      <c r="H16" s="74">
        <v>42</v>
      </c>
    </row>
    <row r="17" spans="1:8" ht="16.2" customHeight="1" x14ac:dyDescent="0.2">
      <c r="A17" s="288"/>
      <c r="B17" s="80"/>
      <c r="C17" s="274" t="s">
        <v>195</v>
      </c>
      <c r="D17" s="274"/>
      <c r="E17" s="274"/>
      <c r="F17" s="274"/>
      <c r="G17" s="75">
        <v>3</v>
      </c>
      <c r="H17" s="74">
        <v>3</v>
      </c>
    </row>
    <row r="18" spans="1:8" ht="16.2" customHeight="1" x14ac:dyDescent="0.2">
      <c r="A18" s="288"/>
      <c r="B18" s="80"/>
      <c r="C18" s="274" t="s">
        <v>184</v>
      </c>
      <c r="D18" s="274"/>
      <c r="E18" s="274"/>
      <c r="F18" s="274"/>
      <c r="G18" s="75">
        <v>1</v>
      </c>
      <c r="H18" s="74">
        <v>1</v>
      </c>
    </row>
    <row r="19" spans="1:8" ht="16.2" customHeight="1" x14ac:dyDescent="0.2">
      <c r="A19" s="288"/>
      <c r="B19" s="80"/>
      <c r="C19" s="274" t="s">
        <v>185</v>
      </c>
      <c r="D19" s="274"/>
      <c r="E19" s="274"/>
      <c r="F19" s="274"/>
      <c r="G19" s="75">
        <v>3</v>
      </c>
      <c r="H19" s="74">
        <v>3</v>
      </c>
    </row>
    <row r="20" spans="1:8" ht="16.2" customHeight="1" x14ac:dyDescent="0.2">
      <c r="A20" s="289"/>
      <c r="B20" s="82"/>
      <c r="C20" s="275" t="s">
        <v>55</v>
      </c>
      <c r="D20" s="275"/>
      <c r="E20" s="275"/>
      <c r="F20" s="275"/>
      <c r="G20" s="83" t="s">
        <v>86</v>
      </c>
      <c r="H20" s="84" t="s">
        <v>86</v>
      </c>
    </row>
    <row r="21" spans="1:8" ht="16.2" customHeight="1" x14ac:dyDescent="0.2">
      <c r="A21" s="284" t="s">
        <v>207</v>
      </c>
      <c r="B21" s="270" t="s">
        <v>50</v>
      </c>
      <c r="C21" s="275"/>
      <c r="D21" s="275"/>
      <c r="E21" s="275"/>
      <c r="F21" s="275"/>
      <c r="G21" s="75">
        <v>4</v>
      </c>
      <c r="H21" s="74">
        <v>4</v>
      </c>
    </row>
    <row r="22" spans="1:8" ht="16.2" customHeight="1" x14ac:dyDescent="0.2">
      <c r="A22" s="285"/>
      <c r="B22" s="80"/>
      <c r="C22" s="275" t="s">
        <v>52</v>
      </c>
      <c r="D22" s="275"/>
      <c r="E22" s="275"/>
      <c r="F22" s="275"/>
      <c r="G22" s="83" t="s">
        <v>86</v>
      </c>
      <c r="H22" s="84" t="s">
        <v>86</v>
      </c>
    </row>
    <row r="23" spans="1:8" ht="16.2" customHeight="1" x14ac:dyDescent="0.2">
      <c r="A23" s="286"/>
      <c r="B23" s="80"/>
      <c r="C23" s="270" t="s">
        <v>51</v>
      </c>
      <c r="D23" s="270"/>
      <c r="E23" s="270"/>
      <c r="F23" s="270"/>
      <c r="G23" s="75">
        <v>4</v>
      </c>
      <c r="H23" s="75">
        <v>4</v>
      </c>
    </row>
    <row r="24" spans="1:8" ht="16.2" customHeight="1" x14ac:dyDescent="0.2">
      <c r="A24" s="262" t="s">
        <v>209</v>
      </c>
      <c r="B24" s="276" t="s">
        <v>197</v>
      </c>
      <c r="C24" s="278"/>
      <c r="D24" s="278"/>
      <c r="E24" s="278"/>
      <c r="F24" s="279"/>
      <c r="G24" s="85">
        <v>1075</v>
      </c>
      <c r="H24" s="21">
        <v>1075</v>
      </c>
    </row>
    <row r="25" spans="1:8" ht="16.2" customHeight="1" x14ac:dyDescent="0.2">
      <c r="A25" s="263"/>
      <c r="B25" s="86"/>
      <c r="C25" s="271" t="s">
        <v>203</v>
      </c>
      <c r="D25" s="272"/>
      <c r="E25" s="272"/>
      <c r="F25" s="273"/>
      <c r="G25" s="87">
        <v>573</v>
      </c>
      <c r="H25" s="21">
        <v>573</v>
      </c>
    </row>
    <row r="26" spans="1:8" ht="16.2" customHeight="1" x14ac:dyDescent="0.2">
      <c r="A26" s="263"/>
      <c r="B26" s="86"/>
      <c r="C26" s="271" t="s">
        <v>204</v>
      </c>
      <c r="D26" s="272"/>
      <c r="E26" s="272"/>
      <c r="F26" s="273"/>
      <c r="G26" s="73">
        <v>502</v>
      </c>
      <c r="H26" s="21">
        <v>502</v>
      </c>
    </row>
    <row r="27" spans="1:8" ht="16.2" customHeight="1" x14ac:dyDescent="0.2">
      <c r="A27" s="263"/>
      <c r="B27" s="80"/>
      <c r="C27" s="280" t="s">
        <v>205</v>
      </c>
      <c r="D27" s="276" t="s">
        <v>50</v>
      </c>
      <c r="E27" s="272"/>
      <c r="F27" s="273"/>
      <c r="G27" s="85">
        <v>727</v>
      </c>
      <c r="H27" s="21">
        <v>727</v>
      </c>
    </row>
    <row r="28" spans="1:8" ht="16.2" customHeight="1" x14ac:dyDescent="0.2">
      <c r="A28" s="263"/>
      <c r="B28" s="88"/>
      <c r="C28" s="281"/>
      <c r="D28" s="80"/>
      <c r="E28" s="271" t="s">
        <v>203</v>
      </c>
      <c r="F28" s="273"/>
      <c r="G28" s="85">
        <v>384</v>
      </c>
      <c r="H28" s="21">
        <v>384</v>
      </c>
    </row>
    <row r="29" spans="1:8" ht="16.2" customHeight="1" x14ac:dyDescent="0.2">
      <c r="A29" s="263"/>
      <c r="B29" s="88"/>
      <c r="C29" s="281"/>
      <c r="D29" s="88"/>
      <c r="E29" s="271" t="s">
        <v>204</v>
      </c>
      <c r="F29" s="273"/>
      <c r="G29" s="85">
        <v>343</v>
      </c>
      <c r="H29" s="21">
        <v>343</v>
      </c>
    </row>
    <row r="30" spans="1:8" ht="16.2" customHeight="1" x14ac:dyDescent="0.2">
      <c r="A30" s="263"/>
      <c r="B30" s="88"/>
      <c r="C30" s="281"/>
      <c r="D30" s="88"/>
      <c r="E30" s="275" t="s">
        <v>158</v>
      </c>
      <c r="F30" s="177" t="s">
        <v>7</v>
      </c>
      <c r="G30" s="73">
        <v>58</v>
      </c>
      <c r="H30" s="21">
        <v>58</v>
      </c>
    </row>
    <row r="31" spans="1:8" ht="16.2" customHeight="1" x14ac:dyDescent="0.2">
      <c r="A31" s="263"/>
      <c r="B31" s="88"/>
      <c r="C31" s="281"/>
      <c r="D31" s="88"/>
      <c r="E31" s="275"/>
      <c r="F31" s="177" t="s">
        <v>6</v>
      </c>
      <c r="G31" s="73">
        <v>62</v>
      </c>
      <c r="H31" s="21">
        <v>62</v>
      </c>
    </row>
    <row r="32" spans="1:8" ht="16.2" customHeight="1" x14ac:dyDescent="0.2">
      <c r="A32" s="263"/>
      <c r="B32" s="88"/>
      <c r="C32" s="281"/>
      <c r="D32" s="88"/>
      <c r="E32" s="275" t="s">
        <v>159</v>
      </c>
      <c r="F32" s="177" t="s">
        <v>7</v>
      </c>
      <c r="G32" s="73">
        <v>67</v>
      </c>
      <c r="H32" s="21">
        <v>67</v>
      </c>
    </row>
    <row r="33" spans="1:8" ht="16.2" customHeight="1" x14ac:dyDescent="0.2">
      <c r="A33" s="263"/>
      <c r="B33" s="88"/>
      <c r="C33" s="281"/>
      <c r="D33" s="88"/>
      <c r="E33" s="275"/>
      <c r="F33" s="177" t="s">
        <v>6</v>
      </c>
      <c r="G33" s="73">
        <v>42</v>
      </c>
      <c r="H33" s="21">
        <v>42</v>
      </c>
    </row>
    <row r="34" spans="1:8" ht="16.2" customHeight="1" x14ac:dyDescent="0.2">
      <c r="A34" s="263"/>
      <c r="B34" s="88"/>
      <c r="C34" s="281"/>
      <c r="D34" s="88"/>
      <c r="E34" s="275" t="s">
        <v>160</v>
      </c>
      <c r="F34" s="177" t="s">
        <v>7</v>
      </c>
      <c r="G34" s="73">
        <v>51</v>
      </c>
      <c r="H34" s="21">
        <v>51</v>
      </c>
    </row>
    <row r="35" spans="1:8" ht="16.2" customHeight="1" x14ac:dyDescent="0.2">
      <c r="A35" s="263"/>
      <c r="B35" s="88"/>
      <c r="C35" s="281"/>
      <c r="D35" s="88"/>
      <c r="E35" s="275"/>
      <c r="F35" s="177" t="s">
        <v>6</v>
      </c>
      <c r="G35" s="73">
        <v>61</v>
      </c>
      <c r="H35" s="21">
        <v>61</v>
      </c>
    </row>
    <row r="36" spans="1:8" ht="16.2" customHeight="1" x14ac:dyDescent="0.2">
      <c r="A36" s="263"/>
      <c r="B36" s="88"/>
      <c r="C36" s="281"/>
      <c r="D36" s="88"/>
      <c r="E36" s="275" t="s">
        <v>164</v>
      </c>
      <c r="F36" s="177" t="s">
        <v>7</v>
      </c>
      <c r="G36" s="73">
        <v>59</v>
      </c>
      <c r="H36" s="21">
        <v>59</v>
      </c>
    </row>
    <row r="37" spans="1:8" ht="16.2" customHeight="1" x14ac:dyDescent="0.2">
      <c r="A37" s="263"/>
      <c r="B37" s="88"/>
      <c r="C37" s="281"/>
      <c r="D37" s="88"/>
      <c r="E37" s="275"/>
      <c r="F37" s="177" t="s">
        <v>6</v>
      </c>
      <c r="G37" s="73">
        <v>61</v>
      </c>
      <c r="H37" s="21">
        <v>61</v>
      </c>
    </row>
    <row r="38" spans="1:8" ht="16.2" customHeight="1" x14ac:dyDescent="0.2">
      <c r="A38" s="263"/>
      <c r="B38" s="88"/>
      <c r="C38" s="281"/>
      <c r="D38" s="88"/>
      <c r="E38" s="275" t="s">
        <v>165</v>
      </c>
      <c r="F38" s="177" t="s">
        <v>7</v>
      </c>
      <c r="G38" s="73">
        <v>74</v>
      </c>
      <c r="H38" s="21">
        <v>74</v>
      </c>
    </row>
    <row r="39" spans="1:8" ht="16.2" customHeight="1" x14ac:dyDescent="0.2">
      <c r="A39" s="263"/>
      <c r="B39" s="88"/>
      <c r="C39" s="281"/>
      <c r="D39" s="88"/>
      <c r="E39" s="275"/>
      <c r="F39" s="177" t="s">
        <v>6</v>
      </c>
      <c r="G39" s="73">
        <v>58</v>
      </c>
      <c r="H39" s="21">
        <v>58</v>
      </c>
    </row>
    <row r="40" spans="1:8" ht="16.2" customHeight="1" x14ac:dyDescent="0.2">
      <c r="A40" s="263"/>
      <c r="B40" s="88"/>
      <c r="C40" s="281"/>
      <c r="D40" s="88"/>
      <c r="E40" s="275" t="s">
        <v>166</v>
      </c>
      <c r="F40" s="177" t="s">
        <v>7</v>
      </c>
      <c r="G40" s="73">
        <v>75</v>
      </c>
      <c r="H40" s="21">
        <v>75</v>
      </c>
    </row>
    <row r="41" spans="1:8" ht="16.2" customHeight="1" x14ac:dyDescent="0.2">
      <c r="A41" s="263"/>
      <c r="B41" s="88"/>
      <c r="C41" s="281"/>
      <c r="D41" s="88"/>
      <c r="E41" s="275"/>
      <c r="F41" s="177" t="s">
        <v>6</v>
      </c>
      <c r="G41" s="73">
        <v>59</v>
      </c>
      <c r="H41" s="21">
        <v>59</v>
      </c>
    </row>
    <row r="42" spans="1:8" ht="16.2" customHeight="1" x14ac:dyDescent="0.2">
      <c r="A42" s="263"/>
      <c r="B42" s="88"/>
      <c r="C42" s="280" t="s">
        <v>206</v>
      </c>
      <c r="D42" s="276" t="s">
        <v>50</v>
      </c>
      <c r="E42" s="272"/>
      <c r="F42" s="273"/>
      <c r="G42" s="85">
        <v>348</v>
      </c>
      <c r="H42" s="21">
        <v>348</v>
      </c>
    </row>
    <row r="43" spans="1:8" ht="16.2" customHeight="1" x14ac:dyDescent="0.2">
      <c r="A43" s="263"/>
      <c r="B43" s="88"/>
      <c r="C43" s="281"/>
      <c r="D43" s="80"/>
      <c r="E43" s="271" t="s">
        <v>4</v>
      </c>
      <c r="F43" s="273"/>
      <c r="G43" s="85">
        <v>189</v>
      </c>
      <c r="H43" s="21">
        <v>189</v>
      </c>
    </row>
    <row r="44" spans="1:8" ht="16.2" customHeight="1" x14ac:dyDescent="0.2">
      <c r="A44" s="263"/>
      <c r="B44" s="88"/>
      <c r="C44" s="281"/>
      <c r="D44" s="80"/>
      <c r="E44" s="271" t="s">
        <v>3</v>
      </c>
      <c r="F44" s="273"/>
      <c r="G44" s="85">
        <v>159</v>
      </c>
      <c r="H44" s="21">
        <v>159</v>
      </c>
    </row>
    <row r="45" spans="1:8" ht="16.2" customHeight="1" x14ac:dyDescent="0.2">
      <c r="A45" s="263"/>
      <c r="B45" s="88"/>
      <c r="C45" s="281"/>
      <c r="D45" s="88"/>
      <c r="E45" s="275" t="s">
        <v>181</v>
      </c>
      <c r="F45" s="177" t="s">
        <v>7</v>
      </c>
      <c r="G45" s="73">
        <v>73</v>
      </c>
      <c r="H45" s="21">
        <v>73</v>
      </c>
    </row>
    <row r="46" spans="1:8" ht="16.2" customHeight="1" x14ac:dyDescent="0.2">
      <c r="A46" s="263"/>
      <c r="B46" s="88"/>
      <c r="C46" s="281"/>
      <c r="D46" s="88"/>
      <c r="E46" s="275"/>
      <c r="F46" s="177" t="s">
        <v>6</v>
      </c>
      <c r="G46" s="73">
        <v>44</v>
      </c>
      <c r="H46" s="21">
        <v>44</v>
      </c>
    </row>
    <row r="47" spans="1:8" ht="16.2" customHeight="1" x14ac:dyDescent="0.2">
      <c r="A47" s="263"/>
      <c r="B47" s="88"/>
      <c r="C47" s="281"/>
      <c r="D47" s="88"/>
      <c r="E47" s="275" t="s">
        <v>182</v>
      </c>
      <c r="F47" s="177" t="s">
        <v>7</v>
      </c>
      <c r="G47" s="73">
        <v>55</v>
      </c>
      <c r="H47" s="21">
        <v>55</v>
      </c>
    </row>
    <row r="48" spans="1:8" ht="16.2" customHeight="1" x14ac:dyDescent="0.2">
      <c r="A48" s="263"/>
      <c r="B48" s="88"/>
      <c r="C48" s="281"/>
      <c r="D48" s="88"/>
      <c r="E48" s="275"/>
      <c r="F48" s="177" t="s">
        <v>6</v>
      </c>
      <c r="G48" s="73">
        <v>55</v>
      </c>
      <c r="H48" s="21">
        <v>55</v>
      </c>
    </row>
    <row r="49" spans="1:8" ht="16.2" customHeight="1" x14ac:dyDescent="0.2">
      <c r="A49" s="263"/>
      <c r="B49" s="88"/>
      <c r="C49" s="281"/>
      <c r="D49" s="88"/>
      <c r="E49" s="275" t="s">
        <v>183</v>
      </c>
      <c r="F49" s="177" t="s">
        <v>7</v>
      </c>
      <c r="G49" s="73">
        <v>61</v>
      </c>
      <c r="H49" s="21">
        <v>61</v>
      </c>
    </row>
    <row r="50" spans="1:8" ht="16.2" customHeight="1" x14ac:dyDescent="0.2">
      <c r="A50" s="277"/>
      <c r="B50" s="89"/>
      <c r="C50" s="282"/>
      <c r="D50" s="89"/>
      <c r="E50" s="283"/>
      <c r="F50" s="178" t="s">
        <v>6</v>
      </c>
      <c r="G50" s="90">
        <v>60</v>
      </c>
      <c r="H50" s="25">
        <v>60</v>
      </c>
    </row>
    <row r="51" spans="1:8" x14ac:dyDescent="0.2">
      <c r="H51" s="17" t="s">
        <v>263</v>
      </c>
    </row>
    <row r="52" spans="1:8" ht="16.95" customHeight="1" x14ac:dyDescent="0.2"/>
  </sheetData>
  <customSheetViews>
    <customSheetView guid="{4AB275B1-0D5D-4332-8570-19CBB322B242}" showPageBreaks="1" printArea="1" view="pageLayout">
      <selection activeCell="G14" sqref="G14"/>
      <pageMargins left="0" right="0" top="0.59055118110236227" bottom="0.59055118110236227" header="0.51181102362204722" footer="0.51181102362204722"/>
      <printOptions horizontalCentered="1"/>
      <pageSetup paperSize="8" orientation="landscape" r:id="rId1"/>
      <headerFooter alignWithMargins="0"/>
    </customSheetView>
  </customSheetViews>
  <mergeCells count="39">
    <mergeCell ref="A21:A23"/>
    <mergeCell ref="A8:F8"/>
    <mergeCell ref="A9:F9"/>
    <mergeCell ref="A10:A20"/>
    <mergeCell ref="E28:F28"/>
    <mergeCell ref="C27:C41"/>
    <mergeCell ref="E30:E31"/>
    <mergeCell ref="E32:E33"/>
    <mergeCell ref="E34:E35"/>
    <mergeCell ref="E40:E41"/>
    <mergeCell ref="E29:F29"/>
    <mergeCell ref="B10:F10"/>
    <mergeCell ref="C11:F11"/>
    <mergeCell ref="C12:F12"/>
    <mergeCell ref="C13:F13"/>
    <mergeCell ref="C14:F14"/>
    <mergeCell ref="A24:A50"/>
    <mergeCell ref="B24:F24"/>
    <mergeCell ref="C25:F25"/>
    <mergeCell ref="C42:C50"/>
    <mergeCell ref="E45:E46"/>
    <mergeCell ref="E47:E48"/>
    <mergeCell ref="E49:E50"/>
    <mergeCell ref="C23:F23"/>
    <mergeCell ref="D15:F15"/>
    <mergeCell ref="D16:F16"/>
    <mergeCell ref="E43:F43"/>
    <mergeCell ref="E44:F44"/>
    <mergeCell ref="C17:F17"/>
    <mergeCell ref="C18:F18"/>
    <mergeCell ref="C19:F19"/>
    <mergeCell ref="C20:F20"/>
    <mergeCell ref="B21:F21"/>
    <mergeCell ref="C26:F26"/>
    <mergeCell ref="D27:F27"/>
    <mergeCell ref="C22:F22"/>
    <mergeCell ref="E36:E37"/>
    <mergeCell ref="E38:E39"/>
    <mergeCell ref="D42:F42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目次</vt:lpstr>
      <vt:lpstr>84</vt:lpstr>
      <vt:lpstr>85</vt:lpstr>
      <vt:lpstr>86(1)</vt:lpstr>
      <vt:lpstr>86(2)</vt:lpstr>
      <vt:lpstr>87(1)</vt:lpstr>
      <vt:lpstr>87(2)</vt:lpstr>
      <vt:lpstr>88(1)</vt:lpstr>
      <vt:lpstr>88(2)</vt:lpstr>
      <vt:lpstr>89</vt:lpstr>
      <vt:lpstr>90</vt:lpstr>
      <vt:lpstr>91</vt:lpstr>
      <vt:lpstr>92</vt:lpstr>
      <vt:lpstr>93</vt:lpstr>
      <vt:lpstr>94</vt:lpstr>
      <vt:lpstr>95</vt:lpstr>
      <vt:lpstr>96</vt:lpstr>
      <vt:lpstr>'84'!Print_Area</vt:lpstr>
      <vt:lpstr>'85'!Print_Area</vt:lpstr>
      <vt:lpstr>'86(1)'!Print_Area</vt:lpstr>
      <vt:lpstr>'86(2)'!Print_Area</vt:lpstr>
      <vt:lpstr>'87(1)'!Print_Area</vt:lpstr>
      <vt:lpstr>'87(2)'!Print_Area</vt:lpstr>
      <vt:lpstr>'88(1)'!Print_Area</vt:lpstr>
      <vt:lpstr>'88(2)'!Print_Area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cp:lastPrinted>2024-04-17T00:28:36Z</cp:lastPrinted>
  <dcterms:created xsi:type="dcterms:W3CDTF">2021-08-23T05:53:02Z</dcterms:created>
  <dcterms:modified xsi:type="dcterms:W3CDTF">2024-04-17T01:42:22Z</dcterms:modified>
</cp:coreProperties>
</file>