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D2F690B3-4A7D-4984-8F79-9001F692C294}" xr6:coauthVersionLast="47" xr6:coauthVersionMax="47" xr10:uidLastSave="{00000000-0000-0000-0000-000000000000}"/>
  <bookViews>
    <workbookView xWindow="-98" yWindow="-98" windowWidth="21795" windowHeight="13875" tabRatio="836" xr2:uid="{00000000-000D-0000-FFFF-FFFF00000000}"/>
  </bookViews>
  <sheets>
    <sheet name="目次" sheetId="1" r:id="rId1"/>
    <sheet name="46(1)" sheetId="2" r:id="rId2"/>
    <sheet name="46(2)" sheetId="3" r:id="rId3"/>
    <sheet name="46(3)" sheetId="4" r:id="rId4"/>
    <sheet name="46(4)" sheetId="5" r:id="rId5"/>
    <sheet name="46(5)" sheetId="6" r:id="rId6"/>
    <sheet name="46(6)" sheetId="7" r:id="rId7"/>
    <sheet name="46(7)" sheetId="8" r:id="rId8"/>
    <sheet name="46(8)" sheetId="9" r:id="rId9"/>
    <sheet name="47" sheetId="19" r:id="rId10"/>
    <sheet name="48(1)" sheetId="20" r:id="rId11"/>
    <sheet name="48(2)" sheetId="21" r:id="rId12"/>
    <sheet name="49" sheetId="22" r:id="rId13"/>
    <sheet name="50" sheetId="23" r:id="rId14"/>
  </sheets>
  <definedNames>
    <definedName name="_xlnm._FilterDatabase" localSheetId="5" hidden="1">'46(5)'!#REF!</definedName>
    <definedName name="_xlnm.Print_Area" localSheetId="1">'46(1)'!$A$1:$K$36</definedName>
    <definedName name="_xlnm.Print_Area" localSheetId="2">'46(2)'!$A$1:$K$21</definedName>
    <definedName name="_xlnm.Print_Area" localSheetId="3">'46(3)'!$A$1:$I$16</definedName>
    <definedName name="_xlnm.Print_Area" localSheetId="4">'46(4)'!$A$1:$N$33</definedName>
    <definedName name="_xlnm.Print_Area" localSheetId="5">'46(5)'!$A$1:$F$48</definedName>
    <definedName name="_xlnm.Print_Area" localSheetId="6">'46(6)'!$A$1:$F$26</definedName>
    <definedName name="_xlnm.Print_Area" localSheetId="7">'46(7)'!$A$1:$L$32</definedName>
    <definedName name="_xlnm.Print_Area" localSheetId="8">'46(8)'!$A$1:$J$25</definedName>
    <definedName name="_xlnm.Print_Area" localSheetId="9">'47'!$A$1:$H$26</definedName>
    <definedName name="_xlnm.Print_Area" localSheetId="10">'48(1)'!$A$1:$E$15</definedName>
    <definedName name="_xlnm.Print_Area" localSheetId="11">'48(2)'!$A$1:$E$91</definedName>
    <definedName name="_xlnm.Print_Area" localSheetId="12">'49'!$A$1:$M$49</definedName>
    <definedName name="_xlnm.Print_Area" localSheetId="13">'50'!$A$1:$I$27</definedName>
    <definedName name="_xlnm.Print_Area" localSheetId="0">目次!$A$1:$B$17</definedName>
    <definedName name="_xlnm.Print_Titles" localSheetId="11">'48(2)'!$8:$8</definedName>
    <definedName name="Z_17370A40_2FA7_444A_8CA8_37511EDBD2CB_.wvu.PrintArea" localSheetId="1" hidden="1">'46(1)'!$A$1:$H$7</definedName>
    <definedName name="Z_17370A40_2FA7_444A_8CA8_37511EDBD2CB_.wvu.PrintArea" localSheetId="2" hidden="1">'46(2)'!$A$1:$S$6</definedName>
    <definedName name="Z_17370A40_2FA7_444A_8CA8_37511EDBD2CB_.wvu.PrintArea" localSheetId="3" hidden="1">'46(3)'!$A$1:$Q$6</definedName>
    <definedName name="Z_17370A40_2FA7_444A_8CA8_37511EDBD2CB_.wvu.PrintArea" localSheetId="4" hidden="1">'46(4)'!$A$1:$N$33</definedName>
    <definedName name="Z_17370A40_2FA7_444A_8CA8_37511EDBD2CB_.wvu.PrintArea" localSheetId="5" hidden="1">'46(5)'!$A$1:$D$48</definedName>
    <definedName name="Z_17370A40_2FA7_444A_8CA8_37511EDBD2CB_.wvu.PrintArea" localSheetId="6" hidden="1">'46(6)'!$A$1:$F$26</definedName>
    <definedName name="Z_17370A40_2FA7_444A_8CA8_37511EDBD2CB_.wvu.PrintArea" localSheetId="7" hidden="1">'46(7)'!$A$1:$T$6</definedName>
    <definedName name="Z_17370A40_2FA7_444A_8CA8_37511EDBD2CB_.wvu.PrintArea" localSheetId="8" hidden="1">'46(8)'!$A$1:$J$25</definedName>
    <definedName name="Z_17370A40_2FA7_444A_8CA8_37511EDBD2CB_.wvu.PrintArea" localSheetId="9" hidden="1">'47'!$A$1:$L$6</definedName>
    <definedName name="Z_17370A40_2FA7_444A_8CA8_37511EDBD2CB_.wvu.PrintArea" localSheetId="10" hidden="1">'48(1)'!$A$1:$E$15</definedName>
    <definedName name="Z_17370A40_2FA7_444A_8CA8_37511EDBD2CB_.wvu.PrintArea" localSheetId="11" hidden="1">'48(2)'!$A$1:$E$91</definedName>
    <definedName name="Z_17370A40_2FA7_444A_8CA8_37511EDBD2CB_.wvu.PrintArea" localSheetId="12" hidden="1">'49'!$A$1:$M$49</definedName>
    <definedName name="Z_17370A40_2FA7_444A_8CA8_37511EDBD2CB_.wvu.PrintArea" localSheetId="13" hidden="1">'50'!$A$1:$I$27</definedName>
    <definedName name="Z_540F6F0C_D0BE_4526_AE73_D2FF820750BB_.wvu.PrintArea" localSheetId="1" hidden="1">'46(1)'!$A$1:$K$36</definedName>
    <definedName name="Z_540F6F0C_D0BE_4526_AE73_D2FF820750BB_.wvu.PrintArea" localSheetId="2" hidden="1">'46(2)'!$A$1:$K$21</definedName>
    <definedName name="Z_540F6F0C_D0BE_4526_AE73_D2FF820750BB_.wvu.PrintArea" localSheetId="3" hidden="1">'46(3)'!$A$1:$I$16</definedName>
    <definedName name="Z_540F6F0C_D0BE_4526_AE73_D2FF820750BB_.wvu.PrintArea" localSheetId="4" hidden="1">'46(4)'!$A$1:$N$33</definedName>
    <definedName name="Z_540F6F0C_D0BE_4526_AE73_D2FF820750BB_.wvu.PrintArea" localSheetId="5" hidden="1">'46(5)'!$A$1:$F$48</definedName>
    <definedName name="Z_540F6F0C_D0BE_4526_AE73_D2FF820750BB_.wvu.PrintArea" localSheetId="6" hidden="1">'46(6)'!$A$1:$F$26</definedName>
    <definedName name="Z_540F6F0C_D0BE_4526_AE73_D2FF820750BB_.wvu.PrintArea" localSheetId="7" hidden="1">'46(7)'!$A$1:$L$32</definedName>
    <definedName name="Z_540F6F0C_D0BE_4526_AE73_D2FF820750BB_.wvu.PrintArea" localSheetId="8" hidden="1">'46(8)'!$A$1:$J$25</definedName>
    <definedName name="Z_540F6F0C_D0BE_4526_AE73_D2FF820750BB_.wvu.PrintArea" localSheetId="9" hidden="1">'47'!$A$1:$H$26</definedName>
    <definedName name="Z_540F6F0C_D0BE_4526_AE73_D2FF820750BB_.wvu.PrintArea" localSheetId="10" hidden="1">'48(1)'!$A$1:$E$15</definedName>
    <definedName name="Z_540F6F0C_D0BE_4526_AE73_D2FF820750BB_.wvu.PrintArea" localSheetId="11" hidden="1">'48(2)'!$A$1:$E$91</definedName>
    <definedName name="Z_540F6F0C_D0BE_4526_AE73_D2FF820750BB_.wvu.PrintArea" localSheetId="12" hidden="1">'49'!$A$1:$M$49</definedName>
    <definedName name="Z_540F6F0C_D0BE_4526_AE73_D2FF820750BB_.wvu.PrintArea" localSheetId="13" hidden="1">'50'!$A$1:$I$27</definedName>
    <definedName name="Z_540F6F0C_D0BE_4526_AE73_D2FF820750BB_.wvu.PrintArea" localSheetId="0" hidden="1">目次!$A$1:$B$17</definedName>
    <definedName name="Z_540F6F0C_D0BE_4526_AE73_D2FF820750BB_.wvu.PrintTitles" localSheetId="11" hidden="1">'48(2)'!$8:$8</definedName>
    <definedName name="Z_540F6F0C_D0BE_4526_AE73_D2FF820750BB_.wvu.Rows" localSheetId="11" hidden="1">'48(2)'!$5:$5</definedName>
    <definedName name="Z_5429254E_FD5B_4AA7_8C3A_1432D2DF4197_.wvu.PrintArea" localSheetId="1" hidden="1">'46(1)'!$A$1:$K$36</definedName>
    <definedName name="Z_5429254E_FD5B_4AA7_8C3A_1432D2DF4197_.wvu.PrintArea" localSheetId="2" hidden="1">'46(2)'!$A$1:$K$21</definedName>
    <definedName name="Z_5429254E_FD5B_4AA7_8C3A_1432D2DF4197_.wvu.PrintArea" localSheetId="3" hidden="1">'46(3)'!$A$1:$I$16</definedName>
    <definedName name="Z_5429254E_FD5B_4AA7_8C3A_1432D2DF4197_.wvu.PrintArea" localSheetId="4" hidden="1">'46(4)'!$A$1:$N$33</definedName>
    <definedName name="Z_5429254E_FD5B_4AA7_8C3A_1432D2DF4197_.wvu.PrintArea" localSheetId="5" hidden="1">'46(5)'!$A$1:$D$48</definedName>
    <definedName name="Z_5429254E_FD5B_4AA7_8C3A_1432D2DF4197_.wvu.PrintArea" localSheetId="6" hidden="1">'46(6)'!$A$1:$F$26</definedName>
    <definedName name="Z_5429254E_FD5B_4AA7_8C3A_1432D2DF4197_.wvu.PrintArea" localSheetId="7" hidden="1">'46(7)'!$A$1:$L$32</definedName>
    <definedName name="Z_5429254E_FD5B_4AA7_8C3A_1432D2DF4197_.wvu.PrintArea" localSheetId="8" hidden="1">'46(8)'!$A$1:$J$25</definedName>
    <definedName name="Z_5429254E_FD5B_4AA7_8C3A_1432D2DF4197_.wvu.PrintArea" localSheetId="9" hidden="1">'47'!$A$1:$H$26</definedName>
    <definedName name="Z_5429254E_FD5B_4AA7_8C3A_1432D2DF4197_.wvu.PrintArea" localSheetId="10" hidden="1">'48(1)'!$A$1:$E$15</definedName>
    <definedName name="Z_5429254E_FD5B_4AA7_8C3A_1432D2DF4197_.wvu.PrintArea" localSheetId="11" hidden="1">'48(2)'!$A$1:$E$91</definedName>
    <definedName name="Z_5429254E_FD5B_4AA7_8C3A_1432D2DF4197_.wvu.PrintArea" localSheetId="12" hidden="1">'49'!$A$1:$M$49</definedName>
    <definedName name="Z_5429254E_FD5B_4AA7_8C3A_1432D2DF4197_.wvu.PrintArea" localSheetId="13" hidden="1">'50'!$A$1:$I$27</definedName>
    <definedName name="Z_5429254E_FD5B_4AA7_8C3A_1432D2DF4197_.wvu.PrintArea" localSheetId="0" hidden="1">目次!$A$1:$B$17</definedName>
    <definedName name="Z_5429254E_FD5B_4AA7_8C3A_1432D2DF4197_.wvu.PrintTitles" localSheetId="11" hidden="1">'48(2)'!$8:$8</definedName>
    <definedName name="Z_5429254E_FD5B_4AA7_8C3A_1432D2DF4197_.wvu.Rows" localSheetId="11" hidden="1">'48(2)'!$5:$5</definedName>
    <definedName name="Z_6B48D592_CFE5_4474_8C5F_4E67D23C49B7_.wvu.PrintArea" localSheetId="1" hidden="1">'46(1)'!$A$1:$K$36</definedName>
    <definedName name="Z_6B48D592_CFE5_4474_8C5F_4E67D23C49B7_.wvu.PrintArea" localSheetId="2" hidden="1">'46(2)'!$A$1:$K$21</definedName>
    <definedName name="Z_6B48D592_CFE5_4474_8C5F_4E67D23C49B7_.wvu.PrintArea" localSheetId="3" hidden="1">'46(3)'!$A$1:$I$16</definedName>
    <definedName name="Z_6B48D592_CFE5_4474_8C5F_4E67D23C49B7_.wvu.PrintArea" localSheetId="4" hidden="1">'46(4)'!$A$1:$N$33</definedName>
    <definedName name="Z_6B48D592_CFE5_4474_8C5F_4E67D23C49B7_.wvu.PrintArea" localSheetId="5" hidden="1">'46(5)'!$A$1:$D$48</definedName>
    <definedName name="Z_6B48D592_CFE5_4474_8C5F_4E67D23C49B7_.wvu.PrintArea" localSheetId="6" hidden="1">'46(6)'!$A$1:$F$26</definedName>
    <definedName name="Z_6B48D592_CFE5_4474_8C5F_4E67D23C49B7_.wvu.PrintArea" localSheetId="7" hidden="1">'46(7)'!$A$1:$L$32</definedName>
    <definedName name="Z_6B48D592_CFE5_4474_8C5F_4E67D23C49B7_.wvu.PrintArea" localSheetId="8" hidden="1">'46(8)'!$A$1:$J$25</definedName>
    <definedName name="Z_6B48D592_CFE5_4474_8C5F_4E67D23C49B7_.wvu.PrintArea" localSheetId="9" hidden="1">'47'!$A$1:$H$26</definedName>
    <definedName name="Z_6B48D592_CFE5_4474_8C5F_4E67D23C49B7_.wvu.PrintArea" localSheetId="10" hidden="1">'48(1)'!$A$1:$E$15</definedName>
    <definedName name="Z_6B48D592_CFE5_4474_8C5F_4E67D23C49B7_.wvu.PrintArea" localSheetId="11" hidden="1">'48(2)'!$A$1:$E$91</definedName>
    <definedName name="Z_6B48D592_CFE5_4474_8C5F_4E67D23C49B7_.wvu.PrintArea" localSheetId="12" hidden="1">'49'!$A$1:$M$49</definedName>
    <definedName name="Z_6B48D592_CFE5_4474_8C5F_4E67D23C49B7_.wvu.PrintArea" localSheetId="13" hidden="1">'50'!$A$1:$I$27</definedName>
    <definedName name="Z_6B48D592_CFE5_4474_8C5F_4E67D23C49B7_.wvu.PrintArea" localSheetId="0" hidden="1">目次!$A$1:$B$17</definedName>
    <definedName name="Z_6B48D592_CFE5_4474_8C5F_4E67D23C49B7_.wvu.PrintTitles" localSheetId="11" hidden="1">'48(2)'!$8:$8</definedName>
    <definedName name="Z_6B48D592_CFE5_4474_8C5F_4E67D23C49B7_.wvu.Rows" localSheetId="11" hidden="1">'48(2)'!$5:$5</definedName>
    <definedName name="Z_C453FDD0_45FF_4F4F_AB4F_DB8C9C8C6A69_.wvu.PrintArea" localSheetId="1" hidden="1">'46(1)'!$A$1:$K$36</definedName>
    <definedName name="Z_C453FDD0_45FF_4F4F_AB4F_DB8C9C8C6A69_.wvu.PrintArea" localSheetId="2" hidden="1">'46(2)'!$A$1:$K$21</definedName>
    <definedName name="Z_C453FDD0_45FF_4F4F_AB4F_DB8C9C8C6A69_.wvu.PrintArea" localSheetId="3" hidden="1">'46(3)'!$A$1:$I$16</definedName>
    <definedName name="Z_C453FDD0_45FF_4F4F_AB4F_DB8C9C8C6A69_.wvu.PrintArea" localSheetId="4" hidden="1">'46(4)'!$A$1:$N$33</definedName>
    <definedName name="Z_C453FDD0_45FF_4F4F_AB4F_DB8C9C8C6A69_.wvu.PrintArea" localSheetId="5" hidden="1">'46(5)'!$A$1:$D$48</definedName>
    <definedName name="Z_C453FDD0_45FF_4F4F_AB4F_DB8C9C8C6A69_.wvu.PrintArea" localSheetId="6" hidden="1">'46(6)'!$A$1:$F$26</definedName>
    <definedName name="Z_C453FDD0_45FF_4F4F_AB4F_DB8C9C8C6A69_.wvu.PrintArea" localSheetId="7" hidden="1">'46(7)'!$A$1:$L$32</definedName>
    <definedName name="Z_C453FDD0_45FF_4F4F_AB4F_DB8C9C8C6A69_.wvu.PrintArea" localSheetId="8" hidden="1">'46(8)'!$A$1:$J$25</definedName>
    <definedName name="Z_C453FDD0_45FF_4F4F_AB4F_DB8C9C8C6A69_.wvu.PrintArea" localSheetId="9" hidden="1">'47'!$A$1:$H$26</definedName>
    <definedName name="Z_C453FDD0_45FF_4F4F_AB4F_DB8C9C8C6A69_.wvu.PrintArea" localSheetId="10" hidden="1">'48(1)'!$A$1:$E$15</definedName>
    <definedName name="Z_C453FDD0_45FF_4F4F_AB4F_DB8C9C8C6A69_.wvu.PrintArea" localSheetId="11" hidden="1">'48(2)'!$A$1:$E$91</definedName>
    <definedName name="Z_C453FDD0_45FF_4F4F_AB4F_DB8C9C8C6A69_.wvu.PrintArea" localSheetId="12" hidden="1">'49'!$A$1:$M$49</definedName>
    <definedName name="Z_C453FDD0_45FF_4F4F_AB4F_DB8C9C8C6A69_.wvu.PrintArea" localSheetId="13" hidden="1">'50'!$A$1:$I$27</definedName>
    <definedName name="Z_C453FDD0_45FF_4F4F_AB4F_DB8C9C8C6A69_.wvu.PrintArea" localSheetId="0" hidden="1">目次!$A$1:$B$17</definedName>
    <definedName name="Z_C453FDD0_45FF_4F4F_AB4F_DB8C9C8C6A69_.wvu.PrintTitles" localSheetId="11" hidden="1">'48(2)'!$8:$8</definedName>
    <definedName name="Z_C453FDD0_45FF_4F4F_AB4F_DB8C9C8C6A69_.wvu.Rows" localSheetId="11" hidden="1">'48(2)'!$5:$5</definedName>
    <definedName name="Z_E74A831E_4664_4721_B3FE_3847729854CC_.wvu.PrintArea" localSheetId="1" hidden="1">'46(1)'!$A$1:$K$36</definedName>
    <definedName name="Z_E74A831E_4664_4721_B3FE_3847729854CC_.wvu.PrintArea" localSheetId="2" hidden="1">'46(2)'!$A$1:$K$21</definedName>
    <definedName name="Z_E74A831E_4664_4721_B3FE_3847729854CC_.wvu.PrintArea" localSheetId="3" hidden="1">'46(3)'!$A$1:$I$16</definedName>
    <definedName name="Z_E74A831E_4664_4721_B3FE_3847729854CC_.wvu.PrintArea" localSheetId="4" hidden="1">'46(4)'!$A$1:$N$33</definedName>
    <definedName name="Z_E74A831E_4664_4721_B3FE_3847729854CC_.wvu.PrintArea" localSheetId="5" hidden="1">'46(5)'!$A$1:$F$48</definedName>
    <definedName name="Z_E74A831E_4664_4721_B3FE_3847729854CC_.wvu.PrintArea" localSheetId="6" hidden="1">'46(6)'!$A$1:$F$26</definedName>
    <definedName name="Z_E74A831E_4664_4721_B3FE_3847729854CC_.wvu.PrintArea" localSheetId="7" hidden="1">'46(7)'!$A$1:$L$32</definedName>
    <definedName name="Z_E74A831E_4664_4721_B3FE_3847729854CC_.wvu.PrintArea" localSheetId="8" hidden="1">'46(8)'!$A$1:$J$25</definedName>
    <definedName name="Z_E74A831E_4664_4721_B3FE_3847729854CC_.wvu.PrintArea" localSheetId="9" hidden="1">'47'!$A$1:$H$26</definedName>
    <definedName name="Z_E74A831E_4664_4721_B3FE_3847729854CC_.wvu.PrintArea" localSheetId="10" hidden="1">'48(1)'!$A$1:$E$15</definedName>
    <definedName name="Z_E74A831E_4664_4721_B3FE_3847729854CC_.wvu.PrintArea" localSheetId="11" hidden="1">'48(2)'!$A$1:$E$91</definedName>
    <definedName name="Z_E74A831E_4664_4721_B3FE_3847729854CC_.wvu.PrintArea" localSheetId="12" hidden="1">'49'!$A$1:$M$49</definedName>
    <definedName name="Z_E74A831E_4664_4721_B3FE_3847729854CC_.wvu.PrintArea" localSheetId="13" hidden="1">'50'!$A$1:$I$27</definedName>
    <definedName name="Z_E74A831E_4664_4721_B3FE_3847729854CC_.wvu.PrintArea" localSheetId="0" hidden="1">目次!$A$1:$B$17</definedName>
    <definedName name="Z_E74A831E_4664_4721_B3FE_3847729854CC_.wvu.PrintTitles" localSheetId="11" hidden="1">'48(2)'!$8:$8</definedName>
    <definedName name="Z_E74A831E_4664_4721_B3FE_3847729854CC_.wvu.Rows" localSheetId="11" hidden="1">'48(2)'!$5:$5</definedName>
    <definedName name="Z_FD30CAE9_4940_4085_80BA_0C9908F74369_.wvu.PrintArea" localSheetId="1" hidden="1">'46(1)'!$A$1:$K$36</definedName>
    <definedName name="Z_FD30CAE9_4940_4085_80BA_0C9908F74369_.wvu.PrintArea" localSheetId="2" hidden="1">'46(2)'!$A$1:$K$21</definedName>
    <definedName name="Z_FD30CAE9_4940_4085_80BA_0C9908F74369_.wvu.PrintArea" localSheetId="3" hidden="1">'46(3)'!$A$1:$I$16</definedName>
    <definedName name="Z_FD30CAE9_4940_4085_80BA_0C9908F74369_.wvu.PrintArea" localSheetId="4" hidden="1">'46(4)'!$A$1:$N$33</definedName>
    <definedName name="Z_FD30CAE9_4940_4085_80BA_0C9908F74369_.wvu.PrintArea" localSheetId="5" hidden="1">'46(5)'!$A$1:$F$48</definedName>
    <definedName name="Z_FD30CAE9_4940_4085_80BA_0C9908F74369_.wvu.PrintArea" localSheetId="6" hidden="1">'46(6)'!$A$1:$F$26</definedName>
    <definedName name="Z_FD30CAE9_4940_4085_80BA_0C9908F74369_.wvu.PrintArea" localSheetId="7" hidden="1">'46(7)'!$A$1:$L$32</definedName>
    <definedName name="Z_FD30CAE9_4940_4085_80BA_0C9908F74369_.wvu.PrintArea" localSheetId="8" hidden="1">'46(8)'!$A$1:$J$25</definedName>
    <definedName name="Z_FD30CAE9_4940_4085_80BA_0C9908F74369_.wvu.PrintArea" localSheetId="9" hidden="1">'47'!$A$1:$H$26</definedName>
    <definedName name="Z_FD30CAE9_4940_4085_80BA_0C9908F74369_.wvu.PrintArea" localSheetId="10" hidden="1">'48(1)'!$A$1:$E$15</definedName>
    <definedName name="Z_FD30CAE9_4940_4085_80BA_0C9908F74369_.wvu.PrintArea" localSheetId="11" hidden="1">'48(2)'!$A$1:$E$91</definedName>
    <definedName name="Z_FD30CAE9_4940_4085_80BA_0C9908F74369_.wvu.PrintArea" localSheetId="12" hidden="1">'49'!$A$1:$M$49</definedName>
    <definedName name="Z_FD30CAE9_4940_4085_80BA_0C9908F74369_.wvu.PrintArea" localSheetId="13" hidden="1">'50'!$A$1:$I$27</definedName>
    <definedName name="Z_FD30CAE9_4940_4085_80BA_0C9908F74369_.wvu.PrintArea" localSheetId="0" hidden="1">目次!$A$1:$B$17</definedName>
    <definedName name="Z_FD30CAE9_4940_4085_80BA_0C9908F74369_.wvu.PrintTitles" localSheetId="11" hidden="1">'48(2)'!$8:$8</definedName>
    <definedName name="Z_FD30CAE9_4940_4085_80BA_0C9908F74369_.wvu.Rows" localSheetId="11" hidden="1">'48(2)'!$5:$5</definedName>
  </definedNames>
  <calcPr calcId="191028"/>
  <customWorkbookViews>
    <customWorkbookView name="中村 祥子 - 個人用ビュー" guid="{540F6F0C-D0BE-4526-AE73-D2FF820750BB}" mergeInterval="0" personalView="1" maximized="1" xWindow="-13" yWindow="-13" windowWidth="2906" windowHeight="1850" tabRatio="931" activeSheetId="8"/>
    <customWorkbookView name="是常 一輝 - 個人用ビュー" guid="{6B48D592-CFE5-4474-8C5F-4E67D23C49B7}" mergeInterval="0" personalView="1" maximized="1" xWindow="-11" yWindow="-11" windowWidth="2518" windowHeight="1614" tabRatio="931" activeSheetId="21"/>
    <customWorkbookView name="永野 叶珠 - 個人用ビュー" guid="{5429254E-FD5B-4AA7-8C3A-1432D2DF4197}" mergeInterval="0" personalView="1" maximized="1" xWindow="-2893" yWindow="-13" windowWidth="2906" windowHeight="1850" tabRatio="931" activeSheetId="22"/>
    <customWorkbookView name="豊中市 - 個人用ビュー" guid="{17370A40-2FA7-444A-8CA8-37511EDBD2CB}" mergeInterval="0" personalView="1" maximized="1" xWindow="-9" yWindow="-9" windowWidth="1938" windowHeight="1048" tabRatio="931" activeSheetId="23"/>
    <customWorkbookView name="岡村 幸代 - 個人用ビュー" guid="{C453FDD0-45FF-4F4F-AB4F-DB8C9C8C6A69}" mergeInterval="0" personalView="1" maximized="1" xWindow="-13" yWindow="-13" windowWidth="2906" windowHeight="1850" tabRatio="931" activeSheetId="21"/>
    <customWorkbookView name="三浦 陽子 - 個人用ビュー" guid="{E74A831E-4664-4721-B3FE-3847729854CC}" mergeInterval="0" personalView="1" maximized="1" xWindow="-13" yWindow="-13" windowWidth="2906" windowHeight="1850" tabRatio="931" activeSheetId="2"/>
    <customWorkbookView name="清水 真理子 - 個人用ビュー" guid="{FD30CAE9-4940-4085-80BA-0C9908F74369}" mergeInterval="0" personalView="1" maximized="1" xWindow="471" yWindow="-1088" windowWidth="1936" windowHeight="1048" tabRatio="886" activeSheetId="2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19"/>
  <c r="A1" i="6"/>
  <c r="B8" i="1" s="1"/>
  <c r="A3" i="5" l="1"/>
  <c r="A1" i="5"/>
  <c r="B7" i="1" s="1"/>
  <c r="A3" i="9"/>
  <c r="A3" i="8"/>
  <c r="A3" i="7"/>
  <c r="A3" i="6"/>
  <c r="A3" i="4"/>
  <c r="A3" i="3"/>
  <c r="A1" i="2"/>
  <c r="B4" i="1" s="1"/>
  <c r="A1" i="4" l="1"/>
  <c r="B6" i="1" s="1"/>
  <c r="A1" i="3"/>
  <c r="B5" i="1" s="1"/>
  <c r="B12" i="1" l="1"/>
  <c r="A1" i="21" l="1"/>
  <c r="B14" i="1" s="1"/>
  <c r="A1" i="20"/>
  <c r="B13" i="1" s="1"/>
  <c r="A1" i="8"/>
  <c r="A1" i="9"/>
  <c r="B11" i="1" s="1"/>
  <c r="A1" i="23"/>
  <c r="B16" i="1" s="1"/>
  <c r="A1" i="22"/>
  <c r="B15" i="1" s="1"/>
  <c r="B10" i="1" l="1"/>
  <c r="B9" i="1"/>
</calcChain>
</file>

<file path=xl/sharedStrings.xml><?xml version="1.0" encoding="utf-8"?>
<sst xmlns="http://schemas.openxmlformats.org/spreadsheetml/2006/main" count="827" uniqueCount="450">
  <si>
    <t>目次</t>
    <rPh sb="0" eb="2">
      <t>モクジ</t>
    </rPh>
    <phoneticPr fontId="2"/>
  </si>
  <si>
    <t>第9章　建設および住宅</t>
    <rPh sb="0" eb="1">
      <t>ダイ</t>
    </rPh>
    <rPh sb="2" eb="3">
      <t>ショウ</t>
    </rPh>
    <rPh sb="4" eb="6">
      <t>ケンセツ</t>
    </rPh>
    <rPh sb="9" eb="11">
      <t>ジュウタク</t>
    </rPh>
    <phoneticPr fontId="2"/>
  </si>
  <si>
    <t>項目　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</si>
  <si>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</si>
  <si>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t>
    <rPh sb="4" eb="5">
      <t>カカ</t>
    </rPh>
    <rPh sb="7" eb="9">
      <t>スウチ</t>
    </rPh>
    <phoneticPr fontId="2"/>
  </si>
  <si>
    <t>各年10月1日現在</t>
    <rPh sb="0" eb="1">
      <t>カク</t>
    </rPh>
    <phoneticPr fontId="3"/>
  </si>
  <si>
    <t>区分</t>
    <rPh sb="0" eb="2">
      <t>クブン</t>
    </rPh>
    <phoneticPr fontId="2"/>
  </si>
  <si>
    <t>平成15年</t>
    <rPh sb="0" eb="2">
      <t>ｈｓ</t>
    </rPh>
    <rPh sb="4" eb="5">
      <t>ネン</t>
    </rPh>
    <phoneticPr fontId="3"/>
  </si>
  <si>
    <t>平成20年</t>
    <rPh sb="0" eb="2">
      <t>ｈｓ</t>
    </rPh>
    <rPh sb="4" eb="5">
      <t>ネン</t>
    </rPh>
    <phoneticPr fontId="3"/>
  </si>
  <si>
    <t>平成25年</t>
    <rPh sb="0" eb="2">
      <t>ｈｓ</t>
    </rPh>
    <rPh sb="4" eb="5">
      <t>ネン</t>
    </rPh>
    <phoneticPr fontId="3"/>
  </si>
  <si>
    <t>平成30年</t>
    <rPh sb="0" eb="2">
      <t>ｈｓ</t>
    </rPh>
    <rPh sb="4" eb="5">
      <t>ネン</t>
    </rPh>
    <phoneticPr fontId="3"/>
  </si>
  <si>
    <t>令和5年</t>
    <rPh sb="0" eb="2">
      <t>レイワ</t>
    </rPh>
    <rPh sb="3" eb="4">
      <t>ネン</t>
    </rPh>
    <phoneticPr fontId="2"/>
  </si>
  <si>
    <t>住宅数総数</t>
    <rPh sb="0" eb="3">
      <t>ジュウタクスウ</t>
    </rPh>
    <phoneticPr fontId="2"/>
  </si>
  <si>
    <t>居住世帯あり　総数：【A】</t>
    <rPh sb="7" eb="9">
      <t>ソウスウ</t>
    </rPh>
    <phoneticPr fontId="2"/>
  </si>
  <si>
    <t>同居世帯なし</t>
    <phoneticPr fontId="2"/>
  </si>
  <si>
    <t>同居世帯あり</t>
    <phoneticPr fontId="2"/>
  </si>
  <si>
    <t>居住世帯なし　総数</t>
    <rPh sb="7" eb="9">
      <t>ソウスウ</t>
    </rPh>
    <phoneticPr fontId="2"/>
  </si>
  <si>
    <t>一時現在者のみ</t>
    <rPh sb="4" eb="5">
      <t>モノ</t>
    </rPh>
    <phoneticPr fontId="2"/>
  </si>
  <si>
    <t>空家</t>
  </si>
  <si>
    <t>建設中</t>
  </si>
  <si>
    <t>住宅以外で人が居住する建物数</t>
    <phoneticPr fontId="2"/>
  </si>
  <si>
    <t>【A】の内訳</t>
    <rPh sb="4" eb="6">
      <t>ウチワケ</t>
    </rPh>
    <phoneticPr fontId="2"/>
  </si>
  <si>
    <t>世帯数</t>
  </si>
  <si>
    <t>世帯人員</t>
  </si>
  <si>
    <t>1住宅当たり居住室数</t>
    <phoneticPr fontId="2"/>
  </si>
  <si>
    <t>1住宅当たり居住室の畳数</t>
    <phoneticPr fontId="2"/>
  </si>
  <si>
    <t>1住宅当たり延べ面積（㎡）</t>
    <phoneticPr fontId="2"/>
  </si>
  <si>
    <t>1人当たり居住室の畳数</t>
    <phoneticPr fontId="2"/>
  </si>
  <si>
    <t>1室当たり人員</t>
    <rPh sb="5" eb="7">
      <t>ジンイン</t>
    </rPh>
    <phoneticPr fontId="2"/>
  </si>
  <si>
    <t>住宅の種類</t>
    <rPh sb="0" eb="2">
      <t>ジュウタク</t>
    </rPh>
    <rPh sb="3" eb="5">
      <t>シュルイ</t>
    </rPh>
    <phoneticPr fontId="2"/>
  </si>
  <si>
    <t>専用住宅</t>
    <rPh sb="0" eb="2">
      <t>センヨウ</t>
    </rPh>
    <rPh sb="2" eb="4">
      <t>ジュウタク</t>
    </rPh>
    <phoneticPr fontId="2"/>
  </si>
  <si>
    <t>持ち家</t>
  </si>
  <si>
    <t>借家</t>
    <phoneticPr fontId="2"/>
  </si>
  <si>
    <t>公営の借家</t>
  </si>
  <si>
    <t>都市再生機構
（UR）・公社の借家</t>
    <phoneticPr fontId="2"/>
  </si>
  <si>
    <t>民営借家</t>
  </si>
  <si>
    <t>給与住宅</t>
  </si>
  <si>
    <t>借家</t>
  </si>
  <si>
    <t>資　料    総務省　統計局　（住宅・土地統計調査）</t>
    <phoneticPr fontId="2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</si>
  <si>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</si>
  <si>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住宅の種類</t>
  </si>
  <si>
    <t>建物の構造</t>
  </si>
  <si>
    <t>総数</t>
    <phoneticPr fontId="2"/>
  </si>
  <si>
    <t>木造</t>
    <phoneticPr fontId="2"/>
  </si>
  <si>
    <t>非木造</t>
    <phoneticPr fontId="2"/>
  </si>
  <si>
    <t>専用住宅</t>
    <phoneticPr fontId="2"/>
  </si>
  <si>
    <t>店舗その他の併用住宅</t>
    <phoneticPr fontId="2"/>
  </si>
  <si>
    <t>鉄筋・鉄骨
コンクリート造</t>
    <phoneticPr fontId="2"/>
  </si>
  <si>
    <t>鉄骨造</t>
    <phoneticPr fontId="2"/>
  </si>
  <si>
    <t>その他</t>
    <phoneticPr fontId="2"/>
  </si>
  <si>
    <t>住宅の建築の時期</t>
  </si>
  <si>
    <t>1970年以前</t>
    <phoneticPr fontId="2"/>
  </si>
  <si>
    <t>-</t>
  </si>
  <si>
    <t>1971～1980年</t>
    <phoneticPr fontId="2"/>
  </si>
  <si>
    <t>1981～1990年</t>
    <phoneticPr fontId="2"/>
  </si>
  <si>
    <t>1991～2000年</t>
    <phoneticPr fontId="2"/>
  </si>
  <si>
    <t>2001～2005年</t>
    <phoneticPr fontId="2"/>
  </si>
  <si>
    <t>2006～2010年</t>
    <phoneticPr fontId="2"/>
  </si>
  <si>
    <t>2011～2015年</t>
    <phoneticPr fontId="2"/>
  </si>
  <si>
    <t>2016～2020年</t>
    <phoneticPr fontId="2"/>
  </si>
  <si>
    <t>2021～2023年9月</t>
    <phoneticPr fontId="2"/>
  </si>
  <si>
    <t>持ち家</t>
    <phoneticPr fontId="2"/>
  </si>
  <si>
    <t>公営の
借家</t>
  </si>
  <si>
    <t>都市再生
機構(UR)・
公社の借家</t>
    <rPh sb="0" eb="2">
      <t>トシ</t>
    </rPh>
    <rPh sb="2" eb="4">
      <t>サイセイ</t>
    </rPh>
    <rPh sb="5" eb="7">
      <t>キコウ</t>
    </rPh>
    <phoneticPr fontId="2"/>
  </si>
  <si>
    <t>一戸建</t>
    <phoneticPr fontId="2"/>
  </si>
  <si>
    <t>長屋建</t>
    <phoneticPr fontId="2"/>
  </si>
  <si>
    <t>共同住宅</t>
    <phoneticPr fontId="2"/>
  </si>
  <si>
    <t>令和5年10月1日現在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2"/>
  </si>
  <si>
    <t>300万円
未満</t>
    <phoneticPr fontId="2"/>
  </si>
  <si>
    <t>300～
500万円
未満</t>
    <phoneticPr fontId="2"/>
  </si>
  <si>
    <t>500～
700万円
未満</t>
    <phoneticPr fontId="2"/>
  </si>
  <si>
    <t>700～1,000万円未満</t>
    <phoneticPr fontId="2"/>
  </si>
  <si>
    <t>1,000～1,500万円未満</t>
    <phoneticPr fontId="2"/>
  </si>
  <si>
    <t>1,500万円以上</t>
    <phoneticPr fontId="2"/>
  </si>
  <si>
    <t>不詳</t>
    <phoneticPr fontId="2"/>
  </si>
  <si>
    <t>住宅の所有の関係</t>
  </si>
  <si>
    <t>公営の借家</t>
    <phoneticPr fontId="2"/>
  </si>
  <si>
    <t>都市再生機構(UR)・公社の借家</t>
    <phoneticPr fontId="2"/>
  </si>
  <si>
    <t>民営借家</t>
    <phoneticPr fontId="2"/>
  </si>
  <si>
    <t>給与住宅</t>
    <phoneticPr fontId="2"/>
  </si>
  <si>
    <t>家族類型</t>
    <rPh sb="0" eb="2">
      <t>カゾク</t>
    </rPh>
    <rPh sb="2" eb="4">
      <t>ルイケイ</t>
    </rPh>
    <phoneticPr fontId="2"/>
  </si>
  <si>
    <t>親族のみの世帯</t>
    <phoneticPr fontId="2"/>
  </si>
  <si>
    <t>核家族世帯</t>
    <phoneticPr fontId="2"/>
  </si>
  <si>
    <t>夫婦のみの世帯</t>
    <phoneticPr fontId="2"/>
  </si>
  <si>
    <t>夫婦と子供から成る世帯</t>
    <phoneticPr fontId="2"/>
  </si>
  <si>
    <t>夫婦のいずれかが家計を
主に支える者の世帯</t>
    <phoneticPr fontId="2"/>
  </si>
  <si>
    <t>子供が家計を主に
支える者の世帯(夫婦)</t>
    <phoneticPr fontId="2"/>
  </si>
  <si>
    <t>男親又は女親と子供から成る世帯</t>
    <phoneticPr fontId="2"/>
  </si>
  <si>
    <t>男親又は女親が家計を
主に支える者の世帯</t>
    <phoneticPr fontId="2"/>
  </si>
  <si>
    <t>子供が家計を主に支える者
の世帯(男親又は女親)</t>
    <phoneticPr fontId="2"/>
  </si>
  <si>
    <t>核家族以外の世帯</t>
    <phoneticPr fontId="2"/>
  </si>
  <si>
    <t>非親族を含む世帯</t>
    <phoneticPr fontId="2"/>
  </si>
  <si>
    <t>単独世帯</t>
    <phoneticPr fontId="2"/>
  </si>
  <si>
    <t>（再掲）高齢夫婦世帯</t>
    <phoneticPr fontId="2"/>
  </si>
  <si>
    <t>（再掲）65歳以上の世帯員のいる世帯</t>
    <phoneticPr fontId="2"/>
  </si>
  <si>
    <t>区分</t>
    <rPh sb="0" eb="2">
      <t>クブン</t>
    </rPh>
    <phoneticPr fontId="3"/>
  </si>
  <si>
    <t>主世帯数</t>
    <rPh sb="0" eb="1">
      <t>シュ</t>
    </rPh>
    <rPh sb="1" eb="3">
      <t>セタイ</t>
    </rPh>
    <phoneticPr fontId="2"/>
  </si>
  <si>
    <t>駅までの距離</t>
    <rPh sb="0" eb="1">
      <t>エキ</t>
    </rPh>
    <rPh sb="4" eb="6">
      <t>キョリ</t>
    </rPh>
    <phoneticPr fontId="2"/>
  </si>
  <si>
    <t>200m未満</t>
  </si>
  <si>
    <t>200m～500m未満</t>
    <phoneticPr fontId="2"/>
  </si>
  <si>
    <t>500m～1,000m未満</t>
    <phoneticPr fontId="2"/>
  </si>
  <si>
    <t>1,000m～2,000m未満</t>
    <phoneticPr fontId="2"/>
  </si>
  <si>
    <t>かつバス停までの距離</t>
    <rPh sb="8" eb="10">
      <t>キョリ</t>
    </rPh>
    <phoneticPr fontId="2"/>
  </si>
  <si>
    <t>100m未満</t>
  </si>
  <si>
    <t>100m～200m未満</t>
    <phoneticPr fontId="2"/>
  </si>
  <si>
    <t>500m以上</t>
  </si>
  <si>
    <t>2,000m以上</t>
  </si>
  <si>
    <t>1,000m以上</t>
  </si>
  <si>
    <t>医療機関までの距離</t>
    <rPh sb="0" eb="4">
      <t>イリョウキカン</t>
    </rPh>
    <rPh sb="7" eb="9">
      <t>キョリ</t>
    </rPh>
    <phoneticPr fontId="2"/>
  </si>
  <si>
    <t>250m未満</t>
    <rPh sb="4" eb="6">
      <t>ミマン</t>
    </rPh>
    <phoneticPr fontId="2"/>
  </si>
  <si>
    <t>250m～500m未満</t>
    <rPh sb="9" eb="11">
      <t>ミマン</t>
    </rPh>
    <phoneticPr fontId="2"/>
  </si>
  <si>
    <t>500m～1,000m未満</t>
    <rPh sb="11" eb="13">
      <t>ミマン</t>
    </rPh>
    <phoneticPr fontId="2"/>
  </si>
  <si>
    <t>1,000m以上</t>
    <rPh sb="6" eb="8">
      <t>イジョウ</t>
    </rPh>
    <phoneticPr fontId="2"/>
  </si>
  <si>
    <t>公園までの距離</t>
    <rPh sb="0" eb="2">
      <t>コウエン</t>
    </rPh>
    <rPh sb="5" eb="7">
      <t>キョリ</t>
    </rPh>
    <phoneticPr fontId="2"/>
  </si>
  <si>
    <t>緊急避難場所までの距離</t>
    <rPh sb="0" eb="2">
      <t>キンキュウ</t>
    </rPh>
    <rPh sb="2" eb="4">
      <t>ヒナン</t>
    </rPh>
    <rPh sb="4" eb="6">
      <t>バショ</t>
    </rPh>
    <rPh sb="9" eb="11">
      <t>キョリ</t>
    </rPh>
    <phoneticPr fontId="2"/>
  </si>
  <si>
    <t>1,000m～2,000m未満</t>
    <rPh sb="13" eb="15">
      <t>ミマン</t>
    </rPh>
    <phoneticPr fontId="2"/>
  </si>
  <si>
    <t>2,000m以上</t>
    <rPh sb="6" eb="8">
      <t>イジョウ</t>
    </rPh>
    <phoneticPr fontId="2"/>
  </si>
  <si>
    <t>郵便局・銀行までの距離</t>
    <rPh sb="0" eb="3">
      <t>ユウビンキョク</t>
    </rPh>
    <rPh sb="4" eb="6">
      <t>ギンコウ</t>
    </rPh>
    <rPh sb="9" eb="11">
      <t>キョリ</t>
    </rPh>
    <phoneticPr fontId="2"/>
  </si>
  <si>
    <t>100m未満</t>
    <rPh sb="4" eb="6">
      <t>ミマン</t>
    </rPh>
    <phoneticPr fontId="2"/>
  </si>
  <si>
    <t>100m～200m未満</t>
    <rPh sb="9" eb="11">
      <t>ミマン</t>
    </rPh>
    <phoneticPr fontId="2"/>
  </si>
  <si>
    <t>200m～500m未満</t>
    <rPh sb="9" eb="11">
      <t>ミマン</t>
    </rPh>
    <phoneticPr fontId="2"/>
  </si>
  <si>
    <t>小学校までの距離</t>
    <rPh sb="0" eb="3">
      <t>ショウガッコウ</t>
    </rPh>
    <rPh sb="6" eb="8">
      <t>キョリ</t>
    </rPh>
    <phoneticPr fontId="2"/>
  </si>
  <si>
    <t>借家総数</t>
  </si>
  <si>
    <t>専用住宅</t>
  </si>
  <si>
    <t>店舗その他の
併用住宅</t>
    <phoneticPr fontId="2"/>
  </si>
  <si>
    <t>0円</t>
    <rPh sb="1" eb="2">
      <t>エン</t>
    </rPh>
    <phoneticPr fontId="2"/>
  </si>
  <si>
    <t>1円以上～10,000円未満</t>
    <rPh sb="1" eb="2">
      <t>エン</t>
    </rPh>
    <rPh sb="2" eb="4">
      <t>イジョウ</t>
    </rPh>
    <phoneticPr fontId="2"/>
  </si>
  <si>
    <t>10,000円以上～20,000円未満</t>
    <rPh sb="6" eb="7">
      <t>エン</t>
    </rPh>
    <rPh sb="7" eb="9">
      <t>イジョウ</t>
    </rPh>
    <rPh sb="16" eb="17">
      <t>エン</t>
    </rPh>
    <rPh sb="17" eb="19">
      <t>ミマン</t>
    </rPh>
    <phoneticPr fontId="2"/>
  </si>
  <si>
    <t>20,000円以上～40,000円未満</t>
    <rPh sb="17" eb="19">
      <t>ミマン</t>
    </rPh>
    <phoneticPr fontId="2"/>
  </si>
  <si>
    <t>40,000円以上～60,000円未満</t>
    <rPh sb="17" eb="19">
      <t>ミマン</t>
    </rPh>
    <phoneticPr fontId="2"/>
  </si>
  <si>
    <t>60,000円以上～80,000円未満</t>
    <rPh sb="17" eb="19">
      <t>ミマン</t>
    </rPh>
    <phoneticPr fontId="2"/>
  </si>
  <si>
    <t>80,000円以上～100,000円未満</t>
    <rPh sb="18" eb="20">
      <t>ミマン</t>
    </rPh>
    <phoneticPr fontId="2"/>
  </si>
  <si>
    <t>100,000円以上～150,000円未満</t>
    <rPh sb="19" eb="21">
      <t>ミマン</t>
    </rPh>
    <phoneticPr fontId="2"/>
  </si>
  <si>
    <t>150,000円以上～200,000円未満</t>
    <rPh sb="19" eb="21">
      <t>ミマン</t>
    </rPh>
    <phoneticPr fontId="3"/>
  </si>
  <si>
    <t>200,000円以上</t>
    <phoneticPr fontId="3"/>
  </si>
  <si>
    <t>不詳</t>
  </si>
  <si>
    <t>家賃0円を含む</t>
    <rPh sb="0" eb="2">
      <t>ヤチン</t>
    </rPh>
    <rPh sb="3" eb="4">
      <t>エン</t>
    </rPh>
    <phoneticPr fontId="2"/>
  </si>
  <si>
    <t>家賃0円を含まない</t>
    <rPh sb="0" eb="2">
      <t>ヤチン</t>
    </rPh>
    <rPh sb="3" eb="4">
      <t>エン</t>
    </rPh>
    <phoneticPr fontId="2"/>
  </si>
  <si>
    <t>１か月当たり
共益費・管理費（円）</t>
    <phoneticPr fontId="2"/>
  </si>
  <si>
    <r>
      <t>65歳以上の
世帯員のいる
主世帯総数</t>
    </r>
    <r>
      <rPr>
        <vertAlign val="superscript"/>
        <sz val="10"/>
        <color indexed="8"/>
        <rFont val="HGPｺﾞｼｯｸM"/>
        <family val="3"/>
        <charset val="128"/>
      </rPr>
      <t>3)</t>
    </r>
    <rPh sb="2" eb="3">
      <t>サイ</t>
    </rPh>
    <rPh sb="3" eb="4">
      <t>イ</t>
    </rPh>
    <rPh sb="4" eb="5">
      <t>ウエ</t>
    </rPh>
    <rPh sb="7" eb="10">
      <t>セタイイン</t>
    </rPh>
    <phoneticPr fontId="2"/>
  </si>
  <si>
    <t>建築の時期</t>
    <rPh sb="0" eb="2">
      <t>ケンチク</t>
    </rPh>
    <rPh sb="3" eb="5">
      <t>ジキ</t>
    </rPh>
    <phoneticPr fontId="2"/>
  </si>
  <si>
    <t>1970年
以前</t>
    <phoneticPr fontId="2"/>
  </si>
  <si>
    <t>2001～2010年</t>
    <rPh sb="9" eb="10">
      <t>ネン</t>
    </rPh>
    <phoneticPr fontId="2"/>
  </si>
  <si>
    <t>2011～2020年</t>
    <rPh sb="9" eb="10">
      <t>ネン</t>
    </rPh>
    <phoneticPr fontId="2"/>
  </si>
  <si>
    <t>2021～2023年9月</t>
    <rPh sb="9" eb="10">
      <t>ネン</t>
    </rPh>
    <phoneticPr fontId="2"/>
  </si>
  <si>
    <r>
      <t>総数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</si>
  <si>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高齢者等のための設備状況</t>
    <rPh sb="0" eb="3">
      <t>コウレイシャ</t>
    </rPh>
    <rPh sb="3" eb="4">
      <t>ナド</t>
    </rPh>
    <phoneticPr fontId="2"/>
  </si>
  <si>
    <r>
      <t>高齢者等のための
設備がある</t>
    </r>
    <r>
      <rPr>
        <vertAlign val="superscript"/>
        <sz val="10"/>
        <color indexed="8"/>
        <rFont val="HGPｺﾞｼｯｸM"/>
        <family val="3"/>
        <charset val="128"/>
      </rPr>
      <t>2)</t>
    </r>
    <rPh sb="0" eb="3">
      <t>コウレイシャ</t>
    </rPh>
    <rPh sb="3" eb="4">
      <t>ナド</t>
    </rPh>
    <phoneticPr fontId="2"/>
  </si>
  <si>
    <r>
      <t>手すりがある</t>
    </r>
    <r>
      <rPr>
        <vertAlign val="superscript"/>
        <sz val="10"/>
        <rFont val="HGPｺﾞｼｯｸM"/>
        <family val="3"/>
        <charset val="128"/>
      </rPr>
      <t>2)</t>
    </r>
    <rPh sb="0" eb="1">
      <t>テ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</si>
  <si>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</si>
  <si>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</si>
  <si>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</si>
  <si>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ジョ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</si>
  <si>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</si>
  <si>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</si>
  <si>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2">
      <t>キョジュウ</t>
    </rPh>
    <rPh sb="2" eb="3">
      <t>シツ</t>
    </rPh>
    <phoneticPr fontId="2"/>
  </si>
  <si>
    <t>その他</t>
    <rPh sb="2" eb="3">
      <t>タ</t>
    </rPh>
    <phoneticPr fontId="2"/>
  </si>
  <si>
    <t>またぎやすい
高さの浴槽</t>
    <rPh sb="7" eb="8">
      <t>タカ</t>
    </rPh>
    <rPh sb="10" eb="12">
      <t>ヨクソウ</t>
    </rPh>
    <phoneticPr fontId="2"/>
  </si>
  <si>
    <t>浴室暖房乾燥機</t>
  </si>
  <si>
    <t>廊下などが車いすで
通行可能な幅</t>
    <rPh sb="0" eb="2">
      <t>ロウカ</t>
    </rPh>
    <rPh sb="5" eb="6">
      <t>クルマ</t>
    </rPh>
    <rPh sb="10" eb="12">
      <t>ツウコウ</t>
    </rPh>
    <rPh sb="12" eb="14">
      <t>カノウ</t>
    </rPh>
    <rPh sb="15" eb="16">
      <t>ハバ</t>
    </rPh>
    <phoneticPr fontId="2"/>
  </si>
  <si>
    <t>段差のない屋内</t>
    <rPh sb="0" eb="2">
      <t>ダンサ</t>
    </rPh>
    <rPh sb="5" eb="7">
      <t>オクナイ</t>
    </rPh>
    <phoneticPr fontId="2"/>
  </si>
  <si>
    <t>道路から玄関まで
車いすで通行可能</t>
    <rPh sb="0" eb="2">
      <t>ドウロ</t>
    </rPh>
    <rPh sb="4" eb="6">
      <t>ゲンカン</t>
    </rPh>
    <rPh sb="9" eb="10">
      <t>クルマ</t>
    </rPh>
    <rPh sb="13" eb="15">
      <t>ツウコウ</t>
    </rPh>
    <rPh sb="15" eb="17">
      <t>カノウ</t>
    </rPh>
    <phoneticPr fontId="2"/>
  </si>
  <si>
    <t>高齢者等のための
設備はない</t>
    <rPh sb="0" eb="4">
      <t>コウレイシャナド</t>
    </rPh>
    <rPh sb="9" eb="11">
      <t>セツビ</t>
    </rPh>
    <phoneticPr fontId="2"/>
  </si>
  <si>
    <t>(再掲)</t>
    <rPh sb="1" eb="3">
      <t>サイケイ</t>
    </rPh>
    <phoneticPr fontId="2"/>
  </si>
  <si>
    <t>一定のバリアフリー化</t>
    <rPh sb="0" eb="2">
      <t>イッテイ</t>
    </rPh>
    <rPh sb="9" eb="10">
      <t>カ</t>
    </rPh>
    <phoneticPr fontId="2"/>
  </si>
  <si>
    <t>うち高度の
バリアフリー化</t>
    <rPh sb="2" eb="4">
      <t>コウド</t>
    </rPh>
    <rPh sb="12" eb="13">
      <t>カ</t>
    </rPh>
    <phoneticPr fontId="2"/>
  </si>
  <si>
    <t xml:space="preserve">注１）    高齢者等のための設備状況「不詳」を含む。   </t>
    <phoneticPr fontId="2"/>
  </si>
  <si>
    <t>注2）    複数回答であるため、内訳の合計とは必ずしも一致しない。</t>
    <rPh sb="0" eb="1">
      <t>チュウ</t>
    </rPh>
    <phoneticPr fontId="2"/>
  </si>
  <si>
    <t>注3）    建築の時期「不詳」を含む。</t>
    <rPh sb="0" eb="1">
      <t>チュウ</t>
    </rPh>
    <phoneticPr fontId="2"/>
  </si>
  <si>
    <t>総数</t>
    <rPh sb="0" eb="2">
      <t>ソウスウ</t>
    </rPh>
    <phoneticPr fontId="2"/>
  </si>
  <si>
    <t>一戸建</t>
    <rPh sb="0" eb="2">
      <t>イッコ</t>
    </rPh>
    <rPh sb="2" eb="3">
      <t>ダテ</t>
    </rPh>
    <phoneticPr fontId="2"/>
  </si>
  <si>
    <t>長屋建・共同住宅・その他</t>
    <rPh sb="0" eb="2">
      <t>ナガヤ</t>
    </rPh>
    <rPh sb="2" eb="3">
      <t>ダテ</t>
    </rPh>
    <rPh sb="4" eb="6">
      <t>キョウドウ</t>
    </rPh>
    <rPh sb="6" eb="8">
      <t>ジュウタク</t>
    </rPh>
    <rPh sb="11" eb="12">
      <t>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</si>
  <si>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</si>
  <si>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</si>
  <si>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賃貸・売却用及び
二次的住宅を除く空き家</t>
    <rPh sb="0" eb="2">
      <t>チンタイ</t>
    </rPh>
    <rPh sb="3" eb="6">
      <t>バイキャクヨウ</t>
    </rPh>
    <rPh sb="6" eb="7">
      <t>オヨ</t>
    </rPh>
    <rPh sb="9" eb="14">
      <t>ニジテキジュウタク</t>
    </rPh>
    <rPh sb="15" eb="16">
      <t>ノゾ</t>
    </rPh>
    <rPh sb="17" eb="18">
      <t>ア</t>
    </rPh>
    <rPh sb="19" eb="20">
      <t>ヤ</t>
    </rPh>
    <phoneticPr fontId="2"/>
  </si>
  <si>
    <t>賃貸用の空き家</t>
    <rPh sb="0" eb="3">
      <t>チンタイヨウ</t>
    </rPh>
    <rPh sb="4" eb="5">
      <t>ア</t>
    </rPh>
    <rPh sb="6" eb="7">
      <t>ヤ</t>
    </rPh>
    <phoneticPr fontId="2"/>
  </si>
  <si>
    <t>売却用の空き家</t>
    <rPh sb="0" eb="3">
      <t>バイキャクヨウ</t>
    </rPh>
    <rPh sb="4" eb="5">
      <t>ア</t>
    </rPh>
    <rPh sb="6" eb="7">
      <t>ヤ</t>
    </rPh>
    <phoneticPr fontId="2"/>
  </si>
  <si>
    <t>二次的住宅</t>
    <rPh sb="0" eb="3">
      <t>ニジテキ</t>
    </rPh>
    <rPh sb="3" eb="5">
      <t>ジュウタク</t>
    </rPh>
    <phoneticPr fontId="2"/>
  </si>
  <si>
    <t>腐朽・破損あり総数</t>
    <rPh sb="7" eb="9">
      <t>ソウスウ</t>
    </rPh>
    <phoneticPr fontId="2"/>
  </si>
  <si>
    <t>賃貸・売却用及び
二次的住宅を除く空き家</t>
    <phoneticPr fontId="2"/>
  </si>
  <si>
    <t>二次的住宅</t>
    <phoneticPr fontId="2"/>
  </si>
  <si>
    <t>腐朽・破損なし総数</t>
    <rPh sb="7" eb="9">
      <t>ソウスウ</t>
    </rPh>
    <phoneticPr fontId="2"/>
  </si>
  <si>
    <t>-</t>
    <phoneticPr fontId="2"/>
  </si>
  <si>
    <t>その他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</si>
  <si>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</si>
  <si>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</si>
  <si>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</si>
  <si>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</si>
  <si>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着工建築物（床面積の合計）（㎡）</t>
    <phoneticPr fontId="2"/>
  </si>
  <si>
    <t>総数</t>
  </si>
  <si>
    <t>建築物の数（棟）</t>
    <phoneticPr fontId="2"/>
  </si>
  <si>
    <t>床面積の合計（㎡）</t>
    <phoneticPr fontId="2"/>
  </si>
  <si>
    <t>木造</t>
  </si>
  <si>
    <t>鉄骨鉄筋
コンクリート造</t>
    <phoneticPr fontId="2"/>
  </si>
  <si>
    <t>鉄筋
コンクリート造</t>
    <phoneticPr fontId="2"/>
  </si>
  <si>
    <t>鉄骨造</t>
  </si>
  <si>
    <t>コンクリート
ブロック造</t>
    <phoneticPr fontId="2"/>
  </si>
  <si>
    <t>着工新設住宅</t>
    <phoneticPr fontId="2"/>
  </si>
  <si>
    <t>戸数</t>
  </si>
  <si>
    <t>資　料    総務省　統計局　（建築着工統計調査）</t>
    <phoneticPr fontId="2"/>
  </si>
  <si>
    <t>各年度3月31日現在</t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</si>
  <si>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年度</t>
    <phoneticPr fontId="2"/>
  </si>
  <si>
    <t>市営</t>
    <rPh sb="0" eb="2">
      <t>シエイ</t>
    </rPh>
    <phoneticPr fontId="2"/>
  </si>
  <si>
    <t>府営</t>
    <phoneticPr fontId="2"/>
  </si>
  <si>
    <t>UR都市機構</t>
    <rPh sb="2" eb="4">
      <t>トシ</t>
    </rPh>
    <rPh sb="4" eb="6">
      <t>キコウ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</si>
  <si>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</si>
  <si>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</si>
  <si>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</si>
  <si>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</si>
  <si>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</si>
  <si>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資　料    都市計画推進部 住宅課、大阪府 都市整備部　住宅建築局
大阪府 住宅供給公社、UR都市機構 西日本支社</t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</si>
  <si>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</si>
  <si>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団地別</t>
  </si>
  <si>
    <t>団地所在地</t>
  </si>
  <si>
    <t>建設年度</t>
    <phoneticPr fontId="2"/>
  </si>
  <si>
    <t>市営</t>
    <phoneticPr fontId="2"/>
  </si>
  <si>
    <t>西谷</t>
  </si>
  <si>
    <t xml:space="preserve"> 東豊中町5丁目</t>
    <phoneticPr fontId="2"/>
  </si>
  <si>
    <t>昭和39</t>
    <phoneticPr fontId="2"/>
  </si>
  <si>
    <t>昭和40</t>
    <phoneticPr fontId="2"/>
  </si>
  <si>
    <t>昭和41</t>
    <phoneticPr fontId="2"/>
  </si>
  <si>
    <t>昭和45</t>
    <phoneticPr fontId="2"/>
  </si>
  <si>
    <t>昭和46</t>
    <phoneticPr fontId="2"/>
  </si>
  <si>
    <t>岡町北</t>
  </si>
  <si>
    <t xml:space="preserve"> 立花町2丁目</t>
    <phoneticPr fontId="2"/>
  </si>
  <si>
    <t>昭和51</t>
    <phoneticPr fontId="2"/>
  </si>
  <si>
    <t>昭和60</t>
    <phoneticPr fontId="2"/>
  </si>
  <si>
    <t>刀根山</t>
  </si>
  <si>
    <t xml:space="preserve"> 刀根山5丁目</t>
  </si>
  <si>
    <t>昭和43</t>
    <phoneticPr fontId="2"/>
  </si>
  <si>
    <t>昭和44</t>
    <phoneticPr fontId="2"/>
  </si>
  <si>
    <t>新千里南</t>
  </si>
  <si>
    <t xml:space="preserve"> 新千里南町3丁目</t>
  </si>
  <si>
    <t>昭和48</t>
    <phoneticPr fontId="2"/>
  </si>
  <si>
    <t>新千里南第２</t>
    <phoneticPr fontId="2"/>
  </si>
  <si>
    <t xml:space="preserve"> 新千里南町2丁目</t>
  </si>
  <si>
    <t>昭和49</t>
    <phoneticPr fontId="2"/>
  </si>
  <si>
    <t>熊野南</t>
  </si>
  <si>
    <t xml:space="preserve"> 東泉丘2丁目</t>
  </si>
  <si>
    <t>昭和47</t>
    <phoneticPr fontId="2"/>
  </si>
  <si>
    <t>島江</t>
  </si>
  <si>
    <t xml:space="preserve"> 大黒町3丁目</t>
  </si>
  <si>
    <t>昭和54</t>
    <phoneticPr fontId="2"/>
  </si>
  <si>
    <t>螢池北</t>
    <rPh sb="0" eb="1">
      <t>ホタル</t>
    </rPh>
    <phoneticPr fontId="2"/>
  </si>
  <si>
    <t xml:space="preserve"> 螢池北町3丁目</t>
    <rPh sb="1" eb="2">
      <t>ホタル</t>
    </rPh>
    <phoneticPr fontId="2"/>
  </si>
  <si>
    <t>昭和55</t>
    <phoneticPr fontId="2"/>
  </si>
  <si>
    <t>北条</t>
  </si>
  <si>
    <t xml:space="preserve"> 北条町2丁目</t>
  </si>
  <si>
    <t>昭和56</t>
    <phoneticPr fontId="2"/>
  </si>
  <si>
    <t>北条西</t>
  </si>
  <si>
    <t xml:space="preserve"> 北条町1丁目</t>
  </si>
  <si>
    <t>昭和58</t>
    <phoneticPr fontId="2"/>
  </si>
  <si>
    <t>宮山</t>
  </si>
  <si>
    <t xml:space="preserve"> 宮山町4丁目</t>
  </si>
  <si>
    <t>昭和61</t>
    <phoneticPr fontId="2"/>
  </si>
  <si>
    <t>小曽根</t>
  </si>
  <si>
    <t xml:space="preserve"> 小曽根2丁目</t>
  </si>
  <si>
    <t>昭和62</t>
    <phoneticPr fontId="2"/>
  </si>
  <si>
    <t>熊野</t>
  </si>
  <si>
    <t xml:space="preserve"> 東豊中町5丁目</t>
  </si>
  <si>
    <t xml:space="preserve"> 熊野町3丁目</t>
  </si>
  <si>
    <t>平成2</t>
    <phoneticPr fontId="2"/>
  </si>
  <si>
    <t>平成4</t>
    <phoneticPr fontId="2"/>
  </si>
  <si>
    <t>平成5</t>
    <phoneticPr fontId="2"/>
  </si>
  <si>
    <t>上津島</t>
  </si>
  <si>
    <t xml:space="preserve"> 上津島１丁目</t>
  </si>
  <si>
    <t>平成元</t>
    <phoneticPr fontId="2"/>
  </si>
  <si>
    <t>服部西</t>
  </si>
  <si>
    <t xml:space="preserve"> 服部西町4丁目</t>
  </si>
  <si>
    <t>服部寿</t>
  </si>
  <si>
    <t xml:space="preserve"> 服部寿町3丁目</t>
  </si>
  <si>
    <t>平成7</t>
    <phoneticPr fontId="2"/>
  </si>
  <si>
    <t>二葉</t>
  </si>
  <si>
    <t xml:space="preserve"> 二葉町1丁目</t>
  </si>
  <si>
    <t>三国</t>
  </si>
  <si>
    <t xml:space="preserve"> 三国2丁目</t>
  </si>
  <si>
    <t>平成8</t>
    <phoneticPr fontId="2"/>
  </si>
  <si>
    <t>島江西</t>
  </si>
  <si>
    <t xml:space="preserve"> 島江町1丁目</t>
  </si>
  <si>
    <t>原田</t>
  </si>
  <si>
    <t xml:space="preserve"> 原田元町2丁目</t>
  </si>
  <si>
    <t>二葉第２</t>
    <phoneticPr fontId="2"/>
  </si>
  <si>
    <t>向丘</t>
  </si>
  <si>
    <t xml:space="preserve"> 向丘3丁目</t>
  </si>
  <si>
    <t>平成9</t>
    <phoneticPr fontId="2"/>
  </si>
  <si>
    <t>大黒</t>
  </si>
  <si>
    <t xml:space="preserve"> 大黒町2丁目</t>
  </si>
  <si>
    <t>平成10</t>
    <phoneticPr fontId="2"/>
  </si>
  <si>
    <t>野田</t>
    <rPh sb="0" eb="2">
      <t>ノダ</t>
    </rPh>
    <phoneticPr fontId="3"/>
  </si>
  <si>
    <t xml:space="preserve"> 野田町</t>
    <rPh sb="1" eb="4">
      <t>ノ</t>
    </rPh>
    <phoneticPr fontId="3"/>
  </si>
  <si>
    <t>平成13</t>
    <phoneticPr fontId="2"/>
  </si>
  <si>
    <t>野田第２</t>
    <rPh sb="0" eb="2">
      <t>ノダ</t>
    </rPh>
    <rPh sb="2" eb="3">
      <t>ダイ</t>
    </rPh>
    <phoneticPr fontId="3"/>
  </si>
  <si>
    <t>平成16</t>
    <phoneticPr fontId="2"/>
  </si>
  <si>
    <t>二葉第３</t>
    <phoneticPr fontId="2"/>
  </si>
  <si>
    <t>平成27</t>
    <phoneticPr fontId="2"/>
  </si>
  <si>
    <t>借上第17住宅</t>
  </si>
  <si>
    <t xml:space="preserve"> 旭丘</t>
    <phoneticPr fontId="2"/>
  </si>
  <si>
    <t>平成11</t>
    <phoneticPr fontId="2"/>
  </si>
  <si>
    <t>宝山</t>
    <rPh sb="0" eb="2">
      <t>ホウザン</t>
    </rPh>
    <phoneticPr fontId="2"/>
  </si>
  <si>
    <t xml:space="preserve"> 宝山町</t>
    <rPh sb="1" eb="4">
      <t>ホウザンチョウ</t>
    </rPh>
    <phoneticPr fontId="2"/>
  </si>
  <si>
    <t>令和3</t>
    <rPh sb="0" eb="2">
      <t>レイワ</t>
    </rPh>
    <phoneticPr fontId="2"/>
  </si>
  <si>
    <t>豊中島江</t>
  </si>
  <si>
    <t xml:space="preserve"> 島江町1丁目</t>
    <phoneticPr fontId="2"/>
  </si>
  <si>
    <t>昭和56・58・60</t>
    <rPh sb="0" eb="2">
      <t>ショウワ</t>
    </rPh>
    <phoneticPr fontId="2"/>
  </si>
  <si>
    <t>豊中春日</t>
  </si>
  <si>
    <t xml:space="preserve"> 春日町4丁目</t>
    <phoneticPr fontId="2"/>
  </si>
  <si>
    <t>昭和56・59・60・62</t>
    <rPh sb="0" eb="2">
      <t>ショウワ</t>
    </rPh>
    <phoneticPr fontId="2"/>
  </si>
  <si>
    <t>豊中豊南</t>
  </si>
  <si>
    <t xml:space="preserve"> 豊南町南1丁目</t>
    <phoneticPr fontId="2"/>
  </si>
  <si>
    <t>昭和55・57</t>
    <rPh sb="0" eb="2">
      <t>ショウワ</t>
    </rPh>
    <phoneticPr fontId="2"/>
  </si>
  <si>
    <t>新千里北</t>
  </si>
  <si>
    <t xml:space="preserve"> 新千里北町2、3丁目</t>
    <phoneticPr fontId="2"/>
  </si>
  <si>
    <t>昭和40・41</t>
    <rPh sb="0" eb="2">
      <t>ショウワ</t>
    </rPh>
    <phoneticPr fontId="2"/>
  </si>
  <si>
    <t xml:space="preserve"> 新千里南町1、2丁目</t>
    <phoneticPr fontId="2"/>
  </si>
  <si>
    <t>昭和42・43</t>
    <rPh sb="0" eb="2">
      <t>ショウワ</t>
    </rPh>
    <phoneticPr fontId="2"/>
  </si>
  <si>
    <t>桜塚</t>
  </si>
  <si>
    <t xml:space="preserve"> 中桜塚5丁目</t>
    <phoneticPr fontId="2"/>
  </si>
  <si>
    <t>昭和44・46・47</t>
    <rPh sb="0" eb="2">
      <t>ショウワ</t>
    </rPh>
    <phoneticPr fontId="2"/>
  </si>
  <si>
    <t>庄内</t>
  </si>
  <si>
    <t xml:space="preserve"> 三和町1、3丁目</t>
    <phoneticPr fontId="2"/>
  </si>
  <si>
    <t>昭和46・47</t>
    <rPh sb="0" eb="2">
      <t>ショウワ</t>
    </rPh>
    <phoneticPr fontId="2"/>
  </si>
  <si>
    <t>西緑丘</t>
  </si>
  <si>
    <t xml:space="preserve"> 西緑丘1丁目</t>
    <phoneticPr fontId="2"/>
  </si>
  <si>
    <t>昭和48</t>
    <rPh sb="0" eb="2">
      <t>ショウワ</t>
    </rPh>
    <phoneticPr fontId="2"/>
  </si>
  <si>
    <t>庄内西</t>
  </si>
  <si>
    <t xml:space="preserve"> 庄内栄町5丁目</t>
    <phoneticPr fontId="2"/>
  </si>
  <si>
    <t>昭和50・55</t>
    <rPh sb="0" eb="2">
      <t>ショウワ</t>
    </rPh>
    <phoneticPr fontId="2"/>
  </si>
  <si>
    <t>庄内北</t>
  </si>
  <si>
    <t xml:space="preserve"> 庄内幸町1丁目</t>
    <phoneticPr fontId="2"/>
  </si>
  <si>
    <t>昭和51</t>
    <rPh sb="0" eb="2">
      <t>ショウワ</t>
    </rPh>
    <phoneticPr fontId="2"/>
  </si>
  <si>
    <t>豊中上津島</t>
  </si>
  <si>
    <t xml:space="preserve"> 上津島1丁目</t>
    <phoneticPr fontId="2"/>
  </si>
  <si>
    <t>昭和57・60</t>
    <rPh sb="0" eb="2">
      <t>ショウワ</t>
    </rPh>
    <phoneticPr fontId="2"/>
  </si>
  <si>
    <t>豊中服部本町</t>
  </si>
  <si>
    <t xml:space="preserve"> 服部本町5丁目</t>
    <phoneticPr fontId="2"/>
  </si>
  <si>
    <t>平成6</t>
    <rPh sb="0" eb="2">
      <t>ヘイセイ</t>
    </rPh>
    <phoneticPr fontId="2"/>
  </si>
  <si>
    <t>豊中上新田</t>
  </si>
  <si>
    <t xml:space="preserve"> 上新田4丁目</t>
    <phoneticPr fontId="2"/>
  </si>
  <si>
    <t>平成7</t>
    <rPh sb="0" eb="2">
      <t>ヘイセイ</t>
    </rPh>
    <phoneticPr fontId="2"/>
  </si>
  <si>
    <t>豊中新千里東</t>
    <rPh sb="0" eb="2">
      <t>トヨナカ</t>
    </rPh>
    <rPh sb="2" eb="3">
      <t>シン</t>
    </rPh>
    <rPh sb="3" eb="5">
      <t>センリ</t>
    </rPh>
    <rPh sb="5" eb="6">
      <t>ヒガシ</t>
    </rPh>
    <phoneticPr fontId="2"/>
  </si>
  <si>
    <t xml:space="preserve"> 新千里東町3丁目</t>
    <phoneticPr fontId="2"/>
  </si>
  <si>
    <t>平成20・24・27・28・令和2</t>
  </si>
  <si>
    <t>豊中新千里南</t>
    <rPh sb="0" eb="2">
      <t>トヨナカ</t>
    </rPh>
    <rPh sb="2" eb="6">
      <t>シンセンリミナミ</t>
    </rPh>
    <phoneticPr fontId="2"/>
  </si>
  <si>
    <t>平成29・令和3</t>
    <rPh sb="0" eb="2">
      <t>ヘイセイ</t>
    </rPh>
    <phoneticPr fontId="2"/>
  </si>
  <si>
    <t>豊中新千里北</t>
    <rPh sb="0" eb="2">
      <t>トヨナカ</t>
    </rPh>
    <rPh sb="2" eb="5">
      <t>シンセンリ</t>
    </rPh>
    <rPh sb="5" eb="6">
      <t>キタ</t>
    </rPh>
    <phoneticPr fontId="2"/>
  </si>
  <si>
    <t xml:space="preserve"> 新千里北町3丁目</t>
    <rPh sb="1" eb="6">
      <t>シンセンリキタマチ</t>
    </rPh>
    <rPh sb="7" eb="9">
      <t>チョウメ</t>
    </rPh>
    <phoneticPr fontId="2"/>
  </si>
  <si>
    <t>平成31</t>
    <rPh sb="0" eb="2">
      <t>ヘイセイ</t>
    </rPh>
    <phoneticPr fontId="2"/>
  </si>
  <si>
    <t>大阪府住宅供給公社</t>
    <phoneticPr fontId="2"/>
  </si>
  <si>
    <t>豊中</t>
  </si>
  <si>
    <t xml:space="preserve"> 服部本町5丁目</t>
  </si>
  <si>
    <t>平成8</t>
    <rPh sb="0" eb="2">
      <t>ヘイセイ</t>
    </rPh>
    <phoneticPr fontId="2"/>
  </si>
  <si>
    <t>豊中B</t>
  </si>
  <si>
    <t>平成10</t>
    <rPh sb="0" eb="2">
      <t>ヘイセイ</t>
    </rPh>
    <phoneticPr fontId="2"/>
  </si>
  <si>
    <t>OPH新千里西町</t>
  </si>
  <si>
    <t xml:space="preserve"> 新千里西町2丁目</t>
  </si>
  <si>
    <t>平成19</t>
    <rPh sb="0" eb="2">
      <t>ヘイセイ</t>
    </rPh>
    <phoneticPr fontId="2"/>
  </si>
  <si>
    <t>OPH新千里東町</t>
  </si>
  <si>
    <t xml:space="preserve"> 新千里東町2丁目</t>
  </si>
  <si>
    <t>OPH服部緑地</t>
  </si>
  <si>
    <t xml:space="preserve"> 城山町3丁目</t>
    <phoneticPr fontId="2"/>
  </si>
  <si>
    <t>平成20</t>
    <rPh sb="0" eb="2">
      <t>ヘイセイ</t>
    </rPh>
    <phoneticPr fontId="2"/>
  </si>
  <si>
    <t>OPH新千里南町(1棟)</t>
  </si>
  <si>
    <t xml:space="preserve"> 新千里南町1丁目</t>
  </si>
  <si>
    <t>平成22</t>
    <rPh sb="0" eb="2">
      <t>ヘイセイ</t>
    </rPh>
    <phoneticPr fontId="2"/>
  </si>
  <si>
    <t>OPH千里西町緑地</t>
  </si>
  <si>
    <t>平成23</t>
    <rPh sb="0" eb="2">
      <t>ヘイセイ</t>
    </rPh>
    <phoneticPr fontId="2"/>
  </si>
  <si>
    <t>OPH新千里南町(2棟)</t>
  </si>
  <si>
    <t>平成24</t>
    <rPh sb="0" eb="2">
      <t>ヘイセイ</t>
    </rPh>
    <phoneticPr fontId="2"/>
  </si>
  <si>
    <t>UR都市機構</t>
    <phoneticPr fontId="2"/>
  </si>
  <si>
    <t>東豊中第２</t>
    <phoneticPr fontId="2"/>
  </si>
  <si>
    <t>昭和41・平成2</t>
    <rPh sb="0" eb="2">
      <t>ショウワ</t>
    </rPh>
    <rPh sb="5" eb="7">
      <t>ヘイセイ</t>
    </rPh>
    <phoneticPr fontId="2"/>
  </si>
  <si>
    <t>新千里西町</t>
  </si>
  <si>
    <t xml:space="preserve"> 新千里西町3丁目</t>
    <phoneticPr fontId="2"/>
  </si>
  <si>
    <t>昭和41</t>
    <rPh sb="0" eb="2">
      <t>ショウワ</t>
    </rPh>
    <phoneticPr fontId="2"/>
  </si>
  <si>
    <t>新千里北町</t>
  </si>
  <si>
    <t xml:space="preserve"> 新千里北町1丁目</t>
    <phoneticPr fontId="2"/>
  </si>
  <si>
    <t>昭和41・42</t>
    <rPh sb="0" eb="2">
      <t>ショウワ</t>
    </rPh>
    <phoneticPr fontId="2"/>
  </si>
  <si>
    <t>新千里東町</t>
  </si>
  <si>
    <t xml:space="preserve"> 新千里東町2丁目</t>
    <phoneticPr fontId="2"/>
  </si>
  <si>
    <t>昭和45</t>
    <rPh sb="0" eb="2">
      <t>ショウワ</t>
    </rPh>
    <phoneticPr fontId="2"/>
  </si>
  <si>
    <t>北緑丘</t>
  </si>
  <si>
    <t xml:space="preserve"> 北緑丘1、2丁目</t>
    <phoneticPr fontId="2"/>
  </si>
  <si>
    <t>昭和53・56・57</t>
    <rPh sb="0" eb="2">
      <t>ショウワ</t>
    </rPh>
    <phoneticPr fontId="2"/>
  </si>
  <si>
    <t>アルビス旭ケ丘</t>
  </si>
  <si>
    <t xml:space="preserve">平成7・9・10・12～15 </t>
    <rPh sb="0" eb="2">
      <t>ヘイセイ</t>
    </rPh>
    <phoneticPr fontId="3"/>
  </si>
  <si>
    <t>シティコート曽根東町第１</t>
    <phoneticPr fontId="3"/>
  </si>
  <si>
    <t xml:space="preserve"> 曽根東町6丁目</t>
    <phoneticPr fontId="2"/>
  </si>
  <si>
    <t>平成11</t>
    <rPh sb="0" eb="2">
      <t>ヘイセイ</t>
    </rPh>
    <phoneticPr fontId="2"/>
  </si>
  <si>
    <t>シティコート曽根東町第2</t>
    <phoneticPr fontId="2"/>
  </si>
  <si>
    <t>平成12</t>
    <rPh sb="0" eb="2">
      <t>ヘイセイ</t>
    </rPh>
    <phoneticPr fontId="2"/>
  </si>
  <si>
    <t xml:space="preserve">シティコート服部       </t>
    <rPh sb="6" eb="8">
      <t>ハットリ</t>
    </rPh>
    <phoneticPr fontId="3"/>
  </si>
  <si>
    <t xml:space="preserve"> 服部寿町1丁目</t>
    <rPh sb="1" eb="3">
      <t>ハットリ</t>
    </rPh>
    <rPh sb="3" eb="5">
      <t>コトブキチョウ</t>
    </rPh>
    <rPh sb="6" eb="8">
      <t>チョウメ</t>
    </rPh>
    <phoneticPr fontId="3"/>
  </si>
  <si>
    <t>平成14～16</t>
    <rPh sb="0" eb="2">
      <t>ヘイセイ</t>
    </rPh>
    <phoneticPr fontId="2"/>
  </si>
  <si>
    <t>シャレール東豊中</t>
    <rPh sb="5" eb="6">
      <t>ヒガシ</t>
    </rPh>
    <rPh sb="6" eb="8">
      <t>トヨナカ</t>
    </rPh>
    <phoneticPr fontId="3"/>
  </si>
  <si>
    <t xml:space="preserve"> 東豊中町6丁目</t>
    <phoneticPr fontId="3"/>
  </si>
  <si>
    <t>平成16～20</t>
    <rPh sb="0" eb="2">
      <t>ヘイセイ</t>
    </rPh>
    <phoneticPr fontId="2"/>
  </si>
  <si>
    <t>シティコート千里園</t>
    <rPh sb="6" eb="8">
      <t>センリ</t>
    </rPh>
    <rPh sb="8" eb="9">
      <t>エン</t>
    </rPh>
    <phoneticPr fontId="2"/>
  </si>
  <si>
    <t xml:space="preserve"> 刀根山4丁目</t>
    <phoneticPr fontId="2"/>
  </si>
  <si>
    <t>千里グリーンヒルズ東町</t>
    <rPh sb="0" eb="2">
      <t>センリ</t>
    </rPh>
    <rPh sb="9" eb="10">
      <t>ヒガシ</t>
    </rPh>
    <rPh sb="10" eb="11">
      <t>マチ</t>
    </rPh>
    <phoneticPr fontId="2"/>
  </si>
  <si>
    <t xml:space="preserve"> 新千里東町2丁目</t>
    <rPh sb="1" eb="6">
      <t>シンセンリヒガシマチ</t>
    </rPh>
    <rPh sb="7" eb="9">
      <t>チョウメ</t>
    </rPh>
    <phoneticPr fontId="2"/>
  </si>
  <si>
    <t>令和2</t>
    <rPh sb="0" eb="2">
      <t>レイワ</t>
    </rPh>
    <phoneticPr fontId="2"/>
  </si>
  <si>
    <t>注）　　市営住宅における建設年度：竣工年度となる。</t>
    <rPh sb="0" eb="1">
      <t>チュウ</t>
    </rPh>
    <rPh sb="4" eb="8">
      <t>シエイジュウタク</t>
    </rPh>
    <rPh sb="12" eb="14">
      <t>ケンセツ</t>
    </rPh>
    <rPh sb="14" eb="16">
      <t>ネンド</t>
    </rPh>
    <rPh sb="17" eb="19">
      <t>シュンコウ</t>
    </rPh>
    <rPh sb="19" eb="21">
      <t>ネンド</t>
    </rPh>
    <phoneticPr fontId="2"/>
  </si>
  <si>
    <t>この表は、各年度末の累計数である。なお、国道、府道、地方道、有料道路は市内を貫通する分のみを掲げたものである。また、道路面積には、中央分離帯その他を含めており、便宜上、舗装は車道部に合わせたものである。</t>
    <phoneticPr fontId="2"/>
  </si>
  <si>
    <t>（単位　m、㎡）</t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</si>
  <si>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2"/>
  </si>
  <si>
    <t>総      数</t>
    <phoneticPr fontId="2"/>
  </si>
  <si>
    <t>舗装道</t>
    <phoneticPr fontId="2"/>
  </si>
  <si>
    <t>砂利道</t>
  </si>
  <si>
    <t>コンクリート・
アスファルト</t>
    <phoneticPr fontId="2"/>
  </si>
  <si>
    <t>簡易舗装</t>
  </si>
  <si>
    <t>路線</t>
  </si>
  <si>
    <t>延長</t>
  </si>
  <si>
    <t>面積</t>
  </si>
  <si>
    <t>平成30年度</t>
  </si>
  <si>
    <t>国道（国管理）</t>
    <rPh sb="3" eb="4">
      <t>クニ</t>
    </rPh>
    <rPh sb="4" eb="6">
      <t>カンリ</t>
    </rPh>
    <phoneticPr fontId="2"/>
  </si>
  <si>
    <t>国道（府管理）</t>
    <rPh sb="3" eb="4">
      <t>フ</t>
    </rPh>
    <rPh sb="4" eb="6">
      <t>カンリ</t>
    </rPh>
    <phoneticPr fontId="2"/>
  </si>
  <si>
    <t>名神高速道路</t>
    <phoneticPr fontId="2"/>
  </si>
  <si>
    <t>中国自動車道</t>
    <phoneticPr fontId="2"/>
  </si>
  <si>
    <t>阪神高速道路</t>
    <phoneticPr fontId="2"/>
  </si>
  <si>
    <t>主要地方道</t>
    <phoneticPr fontId="2"/>
  </si>
  <si>
    <t>一般府道</t>
  </si>
  <si>
    <r>
      <t>市道</t>
    </r>
    <r>
      <rPr>
        <vertAlign val="superscript"/>
        <sz val="9"/>
        <rFont val="HGPｺﾞｼｯｸM"/>
        <family val="3"/>
        <charset val="128"/>
      </rPr>
      <t>1)</t>
    </r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</si>
  <si>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</si>
  <si>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</si>
  <si>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</si>
  <si>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資　料    国土交通省　近畿地方整備局　大阪国道事務所、大阪府　池田土木事務所
西日本高速道路株式会社　関西支社、阪神高速道路株式会社、都市基盤部　基盤管理課</t>
    <rPh sb="69" eb="71">
      <t>トシ</t>
    </rPh>
    <rPh sb="71" eb="73">
      <t>キバン</t>
    </rPh>
    <rPh sb="73" eb="74">
      <t>ブ</t>
    </rPh>
    <rPh sb="75" eb="77">
      <t>キバン</t>
    </rPh>
    <rPh sb="77" eb="80">
      <t>カンリカ</t>
    </rPh>
    <phoneticPr fontId="2"/>
  </si>
  <si>
    <t>注１）    市道の延長、面積については、令和元年度より道路台帳の「道路増減調書」により算定する。</t>
    <phoneticPr fontId="2"/>
  </si>
  <si>
    <t>（単位　面積　ha）</t>
    <rPh sb="4" eb="6">
      <t>メンセキ</t>
    </rPh>
    <phoneticPr fontId="2"/>
  </si>
  <si>
    <t>各年度3月31日現在</t>
    <rPh sb="0" eb="1">
      <t>カク</t>
    </rPh>
    <rPh sb="1" eb="2">
      <t>ネン</t>
    </rPh>
    <rPh sb="4" eb="5">
      <t>ガツ</t>
    </rPh>
    <rPh sb="7" eb="8">
      <t>ニチ</t>
    </rPh>
    <rPh sb="8" eb="10">
      <t>ゲンザイ</t>
    </rPh>
    <phoneticPr fontId="2"/>
  </si>
  <si>
    <t>令和元年度</t>
    <rPh sb="0" eb="1">
      <t>レイ</t>
    </rPh>
    <rPh sb="1" eb="2">
      <t>ワ</t>
    </rPh>
    <rPh sb="2" eb="3">
      <t>モト</t>
    </rPh>
    <rPh sb="3" eb="5">
      <t>ネンド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</si>
  <si>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</si>
  <si>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</si>
  <si>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t>令和4年度</t>
    <rPh sb="0" eb="1">
      <t>レイ</t>
    </rPh>
    <rPh sb="1" eb="2">
      <t>ワ</t>
    </rPh>
    <rPh sb="3" eb="5">
      <t>ネンド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</si>
  <si>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</si>
  <si>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園数</t>
  </si>
  <si>
    <t>都市計画公園</t>
    <phoneticPr fontId="2"/>
  </si>
  <si>
    <t>計</t>
  </si>
  <si>
    <t>街区公園</t>
  </si>
  <si>
    <t>近隣公園</t>
  </si>
  <si>
    <t>地区公園</t>
    <phoneticPr fontId="2"/>
  </si>
  <si>
    <t>総合公園</t>
  </si>
  <si>
    <t>運動公園</t>
  </si>
  <si>
    <t>都市緑地</t>
  </si>
  <si>
    <t>その他の公園
（児童遊園含む）</t>
    <rPh sb="8" eb="10">
      <t>ジドウ</t>
    </rPh>
    <rPh sb="10" eb="12">
      <t>ユウエン</t>
    </rPh>
    <rPh sb="12" eb="13">
      <t>フク</t>
    </rPh>
    <phoneticPr fontId="2"/>
  </si>
  <si>
    <t>資　料　　環境部　公園みどり推進課</t>
    <phoneticPr fontId="2"/>
  </si>
  <si>
    <t>国道</t>
    <phoneticPr fontId="2"/>
  </si>
  <si>
    <t>１か月当たり
家賃(円)</t>
    <phoneticPr fontId="2"/>
  </si>
  <si>
    <t>１か月当たり
家賃(戸)</t>
    <rPh sb="10" eb="11">
      <t>コ</t>
    </rPh>
    <phoneticPr fontId="2"/>
  </si>
  <si>
    <t>店舗その他の併用住宅</t>
    <rPh sb="0" eb="2">
      <t>テンポ</t>
    </rPh>
    <rPh sb="4" eb="5">
      <t>タ</t>
    </rPh>
    <phoneticPr fontId="2"/>
  </si>
  <si>
    <t>公共賃貸住宅　管理物件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</si>
</sst>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#,###,##0;&quot;-&quot;#,###,##0"/>
    <numFmt numFmtId="177" formatCode="###,###,##0;\-##,###,##0"/>
    <numFmt numFmtId="178" formatCode="0.00;&quot;△ &quot;0.00"/>
    <numFmt numFmtId="179" formatCode="0.0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b/>
      <sz val="18"/>
      <color theme="3"/>
      <name val="游ゴシック Light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8.5"/>
      <name val="HGPｺﾞｼｯｸM"/>
      <family val="3"/>
      <charset val="128"/>
    </font>
    <font>
      <sz val="9"/>
      <name val="HGPｺﾞｼｯｸM"/>
      <family val="3"/>
      <charset val="128"/>
    </font>
    <font>
      <vertAlign val="superscript"/>
      <sz val="10"/>
      <color indexed="8"/>
      <name val="HGPｺﾞｼｯｸM"/>
      <family val="3"/>
      <charset val="128"/>
    </font>
    <font>
      <vertAlign val="superscript"/>
      <sz val="9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923703726310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/>
      <right/>
      <top style="dotted">
        <color rgb="FF3F3F3F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74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3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" borderId="32" applyNumberFormat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2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32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8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26" fillId="3" borderId="3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3" borderId="32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8" fillId="2" borderId="40">
      <alignment vertical="center" wrapText="1"/>
    </xf>
    <xf numFmtId="0" fontId="28" fillId="2" borderId="41">
      <alignment vertical="center"/>
    </xf>
    <xf numFmtId="0" fontId="28" fillId="2" borderId="40">
      <alignment vertical="center"/>
    </xf>
    <xf numFmtId="0" fontId="40" fillId="0" borderId="0" applyNumberFormat="0" applyFill="0" applyBorder="0" applyAlignment="0" applyProtection="0"/>
  </cellStyleXfs>
  <cellXfs count="364">
    <xf numFmtId="0" fontId="0" fillId="0" borderId="0" xfId="0"/>
    <xf numFmtId="0" fontId="0" fillId="2" borderId="0" xfId="0" applyFill="1"/>
    <xf numFmtId="0" fontId="27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right" vertical="center"/>
    </xf>
    <xf numFmtId="38" fontId="27" fillId="2" borderId="23" xfId="1" applyFont="1" applyFill="1" applyBorder="1" applyAlignment="1">
      <alignment horizontal="distributed" vertical="center" wrapText="1" justifyLastLine="1"/>
    </xf>
    <xf numFmtId="38" fontId="27" fillId="2" borderId="5" xfId="1" applyFont="1" applyFill="1" applyBorder="1" applyAlignment="1">
      <alignment vertical="center"/>
    </xf>
    <xf numFmtId="38" fontId="27" fillId="2" borderId="0" xfId="1" applyFont="1" applyFill="1" applyBorder="1" applyAlignment="1">
      <alignment vertical="center"/>
    </xf>
    <xf numFmtId="38" fontId="27" fillId="2" borderId="2" xfId="1" applyFont="1" applyFill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38" fontId="27" fillId="2" borderId="17" xfId="1" applyFont="1" applyFill="1" applyBorder="1" applyAlignment="1">
      <alignment horizontal="distributed" vertical="center"/>
    </xf>
    <xf numFmtId="38" fontId="27" fillId="2" borderId="0" xfId="1" applyFont="1" applyFill="1" applyBorder="1" applyAlignment="1" applyProtection="1">
      <alignment vertical="center"/>
      <protection locked="0"/>
    </xf>
    <xf numFmtId="178" fontId="27" fillId="2" borderId="5" xfId="1" applyNumberFormat="1" applyFont="1" applyFill="1" applyBorder="1" applyAlignment="1">
      <alignment vertical="center"/>
    </xf>
    <xf numFmtId="178" fontId="27" fillId="2" borderId="0" xfId="1" applyNumberFormat="1" applyFont="1" applyFill="1" applyBorder="1" applyAlignment="1">
      <alignment vertical="center"/>
    </xf>
    <xf numFmtId="178" fontId="27" fillId="2" borderId="0" xfId="1" applyNumberFormat="1" applyFont="1" applyFill="1" applyBorder="1" applyAlignment="1" applyProtection="1">
      <alignment vertical="center"/>
      <protection locked="0"/>
    </xf>
    <xf numFmtId="38" fontId="27" fillId="2" borderId="5" xfId="1" applyFont="1" applyFill="1" applyBorder="1" applyAlignment="1">
      <alignment horizontal="right" vertical="center"/>
    </xf>
    <xf numFmtId="38" fontId="27" fillId="2" borderId="0" xfId="1" applyFont="1" applyFill="1" applyBorder="1" applyAlignment="1">
      <alignment horizontal="right" vertical="center"/>
    </xf>
    <xf numFmtId="38" fontId="27" fillId="2" borderId="0" xfId="1" applyFont="1" applyFill="1" applyBorder="1" applyAlignment="1" applyProtection="1">
      <alignment horizontal="right" vertical="center"/>
      <protection locked="0"/>
    </xf>
    <xf numFmtId="38" fontId="27" fillId="2" borderId="39" xfId="1" applyFont="1" applyFill="1" applyBorder="1" applyAlignment="1">
      <alignment horizontal="distributed" vertical="center"/>
    </xf>
    <xf numFmtId="178" fontId="27" fillId="2" borderId="3" xfId="1" applyNumberFormat="1" applyFont="1" applyFill="1" applyBorder="1" applyAlignment="1">
      <alignment vertical="center"/>
    </xf>
    <xf numFmtId="178" fontId="27" fillId="2" borderId="2" xfId="1" applyNumberFormat="1" applyFont="1" applyFill="1" applyBorder="1" applyAlignment="1">
      <alignment vertical="center"/>
    </xf>
    <xf numFmtId="178" fontId="27" fillId="2" borderId="2" xfId="1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vertical="center"/>
    </xf>
    <xf numFmtId="38" fontId="31" fillId="2" borderId="0" xfId="1" applyFont="1" applyFill="1" applyBorder="1" applyAlignment="1">
      <alignment vertical="center"/>
    </xf>
    <xf numFmtId="0" fontId="27" fillId="2" borderId="2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distributed" vertical="center" justifyLastLine="1"/>
    </xf>
    <xf numFmtId="0" fontId="27" fillId="2" borderId="16" xfId="0" applyFont="1" applyFill="1" applyBorder="1"/>
    <xf numFmtId="38" fontId="27" fillId="2" borderId="8" xfId="1" applyFont="1" applyFill="1" applyBorder="1" applyAlignment="1" applyProtection="1">
      <alignment horizontal="right"/>
      <protection locked="0"/>
    </xf>
    <xf numFmtId="0" fontId="27" fillId="2" borderId="0" xfId="0" applyFont="1" applyFill="1" applyAlignment="1">
      <alignment horizontal="left" indent="1"/>
    </xf>
    <xf numFmtId="0" fontId="27" fillId="2" borderId="0" xfId="0" applyFont="1" applyFill="1"/>
    <xf numFmtId="0" fontId="27" fillId="2" borderId="0" xfId="0" applyFont="1" applyFill="1" applyAlignment="1" applyProtection="1">
      <alignment horizontal="right" vertical="center"/>
      <protection locked="0"/>
    </xf>
    <xf numFmtId="0" fontId="27" fillId="2" borderId="0" xfId="0" applyFont="1" applyFill="1" applyAlignment="1">
      <alignment horizontal="left" vertical="center" indent="1"/>
    </xf>
    <xf numFmtId="38" fontId="27" fillId="2" borderId="0" xfId="1" applyFont="1" applyFill="1" applyBorder="1" applyAlignment="1">
      <alignment vertical="center" shrinkToFit="1"/>
    </xf>
    <xf numFmtId="0" fontId="31" fillId="2" borderId="0" xfId="0" applyFont="1" applyFill="1" applyAlignment="1">
      <alignment horizontal="left" vertical="center" indent="1"/>
    </xf>
    <xf numFmtId="0" fontId="27" fillId="2" borderId="11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27" fillId="2" borderId="9" xfId="0" applyFont="1" applyFill="1" applyBorder="1" applyAlignment="1">
      <alignment horizontal="left" vertical="center" indent="1"/>
    </xf>
    <xf numFmtId="0" fontId="27" fillId="2" borderId="16" xfId="0" applyFont="1" applyFill="1" applyBorder="1" applyAlignment="1">
      <alignment justifyLastLine="1"/>
    </xf>
    <xf numFmtId="0" fontId="27" fillId="2" borderId="20" xfId="0" applyFont="1" applyFill="1" applyBorder="1" applyAlignment="1">
      <alignment horizontal="distributed" vertical="center"/>
    </xf>
    <xf numFmtId="38" fontId="27" fillId="2" borderId="0" xfId="1" applyFont="1" applyFill="1" applyAlignment="1">
      <alignment horizontal="left" vertical="center" indent="1" shrinkToFit="1"/>
    </xf>
    <xf numFmtId="6" fontId="27" fillId="2" borderId="0" xfId="7" applyFont="1" applyFill="1" applyAlignment="1">
      <alignment horizontal="left" vertical="center" indent="1" shrinkToFit="1"/>
    </xf>
    <xf numFmtId="0" fontId="31" fillId="2" borderId="6" xfId="0" applyFont="1" applyFill="1" applyBorder="1" applyAlignment="1">
      <alignment horizontal="distributed" vertical="center"/>
    </xf>
    <xf numFmtId="0" fontId="31" fillId="2" borderId="0" xfId="0" applyFont="1" applyFill="1" applyAlignment="1">
      <alignment vertical="center"/>
    </xf>
    <xf numFmtId="38" fontId="31" fillId="2" borderId="0" xfId="1" applyFont="1" applyFill="1" applyAlignment="1">
      <alignment horizontal="left" vertical="center" indent="1" shrinkToFit="1"/>
    </xf>
    <xf numFmtId="38" fontId="27" fillId="2" borderId="8" xfId="1" applyFont="1" applyFill="1" applyBorder="1" applyAlignment="1">
      <alignment horizontal="left" indent="1" shrinkToFit="1"/>
    </xf>
    <xf numFmtId="0" fontId="27" fillId="2" borderId="17" xfId="0" applyFont="1" applyFill="1" applyBorder="1" applyAlignment="1">
      <alignment horizontal="distributed" vertical="center"/>
    </xf>
    <xf numFmtId="38" fontId="27" fillId="2" borderId="0" xfId="1" applyFont="1" applyFill="1" applyBorder="1" applyAlignment="1">
      <alignment horizontal="left" vertical="center" indent="1" shrinkToFit="1"/>
    </xf>
    <xf numFmtId="38" fontId="31" fillId="2" borderId="0" xfId="1" applyFont="1" applyFill="1" applyBorder="1" applyAlignment="1">
      <alignment horizontal="left" vertical="center" indent="1" shrinkToFit="1"/>
    </xf>
    <xf numFmtId="0" fontId="27" fillId="2" borderId="20" xfId="0" applyFont="1" applyFill="1" applyBorder="1" applyAlignment="1">
      <alignment horizontal="distributed" vertical="center" wrapText="1" shrinkToFit="1"/>
    </xf>
    <xf numFmtId="0" fontId="27" fillId="2" borderId="20" xfId="0" applyFont="1" applyFill="1" applyBorder="1" applyAlignment="1">
      <alignment horizontal="distributed" vertical="center" shrinkToFit="1"/>
    </xf>
    <xf numFmtId="38" fontId="27" fillId="2" borderId="9" xfId="1" applyFont="1" applyFill="1" applyBorder="1" applyAlignment="1">
      <alignment horizontal="right" vertical="center"/>
    </xf>
    <xf numFmtId="38" fontId="27" fillId="2" borderId="9" xfId="1" applyFont="1" applyFill="1" applyBorder="1" applyAlignment="1">
      <alignment horizontal="left" vertical="center" indent="1" shrinkToFit="1"/>
    </xf>
    <xf numFmtId="0" fontId="27" fillId="2" borderId="16" xfId="0" applyFont="1" applyFill="1" applyBorder="1" applyAlignment="1">
      <alignment wrapText="1" justifyLastLine="1"/>
    </xf>
    <xf numFmtId="0" fontId="27" fillId="2" borderId="4" xfId="0" applyFont="1" applyFill="1" applyBorder="1" applyAlignment="1">
      <alignment vertical="center"/>
    </xf>
    <xf numFmtId="38" fontId="27" fillId="2" borderId="2" xfId="1" applyFont="1" applyFill="1" applyBorder="1" applyAlignment="1">
      <alignment horizontal="right" vertical="center"/>
    </xf>
    <xf numFmtId="38" fontId="27" fillId="2" borderId="2" xfId="1" applyFont="1" applyFill="1" applyBorder="1" applyAlignment="1">
      <alignment horizontal="left" vertical="center" indent="1" shrinkToFit="1"/>
    </xf>
    <xf numFmtId="0" fontId="27" fillId="2" borderId="10" xfId="0" applyFont="1" applyFill="1" applyBorder="1" applyAlignment="1">
      <alignment horizontal="distributed" vertical="distributed" wrapText="1" justifyLastLine="1"/>
    </xf>
    <xf numFmtId="38" fontId="31" fillId="2" borderId="2" xfId="1" applyFont="1" applyFill="1" applyBorder="1" applyAlignment="1" applyProtection="1">
      <alignment vertical="center"/>
      <protection locked="0"/>
    </xf>
    <xf numFmtId="38" fontId="27" fillId="2" borderId="8" xfId="1" applyFont="1" applyFill="1" applyBorder="1" applyAlignment="1">
      <alignment vertical="center"/>
    </xf>
    <xf numFmtId="38" fontId="27" fillId="2" borderId="5" xfId="1" applyFont="1" applyFill="1" applyBorder="1" applyAlignment="1">
      <alignment horizontal="distributed" vertical="center" wrapText="1" justifyLastLine="1"/>
    </xf>
    <xf numFmtId="0" fontId="27" fillId="2" borderId="1" xfId="0" applyFont="1" applyFill="1" applyBorder="1" applyAlignment="1">
      <alignment horizontal="left" vertical="center"/>
    </xf>
    <xf numFmtId="58" fontId="27" fillId="2" borderId="0" xfId="0" applyNumberFormat="1" applyFont="1" applyFill="1" applyAlignment="1">
      <alignment horizontal="right" vertical="center"/>
    </xf>
    <xf numFmtId="38" fontId="27" fillId="2" borderId="16" xfId="1" applyFont="1" applyFill="1" applyBorder="1" applyAlignment="1">
      <alignment horizontal="right" vertical="center"/>
    </xf>
    <xf numFmtId="38" fontId="27" fillId="2" borderId="8" xfId="1" applyFont="1" applyFill="1" applyBorder="1" applyAlignment="1">
      <alignment horizontal="right" vertical="center"/>
    </xf>
    <xf numFmtId="0" fontId="27" fillId="2" borderId="37" xfId="0" applyFont="1" applyFill="1" applyBorder="1" applyAlignment="1">
      <alignment horizontal="distributed" vertical="center"/>
    </xf>
    <xf numFmtId="38" fontId="27" fillId="2" borderId="25" xfId="1" applyFont="1" applyFill="1" applyBorder="1" applyAlignment="1">
      <alignment horizontal="distributed" vertical="center" justifyLastLine="1"/>
    </xf>
    <xf numFmtId="38" fontId="27" fillId="2" borderId="23" xfId="1" applyFont="1" applyFill="1" applyBorder="1" applyAlignment="1">
      <alignment horizontal="distributed" vertical="center" wrapText="1"/>
    </xf>
    <xf numFmtId="38" fontId="27" fillId="2" borderId="23" xfId="1" applyFont="1" applyFill="1" applyBorder="1" applyAlignment="1">
      <alignment horizontal="distributed" vertical="center" wrapText="1" shrinkToFit="1"/>
    </xf>
    <xf numFmtId="38" fontId="27" fillId="2" borderId="39" xfId="1" applyFont="1" applyFill="1" applyBorder="1" applyAlignment="1">
      <alignment horizontal="distributed" vertical="center" wrapText="1" shrinkToFit="1"/>
    </xf>
    <xf numFmtId="38" fontId="27" fillId="2" borderId="3" xfId="1" applyFont="1" applyFill="1" applyBorder="1" applyAlignment="1">
      <alignment horizontal="right" vertical="center"/>
    </xf>
    <xf numFmtId="0" fontId="27" fillId="2" borderId="23" xfId="0" applyFont="1" applyFill="1" applyBorder="1" applyAlignment="1">
      <alignment horizontal="distributed" vertical="center" wrapText="1" justifyLastLine="1"/>
    </xf>
    <xf numFmtId="38" fontId="27" fillId="2" borderId="0" xfId="1" applyFont="1" applyFill="1" applyBorder="1" applyAlignment="1">
      <alignment horizontal="right" vertical="center" wrapText="1"/>
    </xf>
    <xf numFmtId="40" fontId="27" fillId="2" borderId="0" xfId="1" applyNumberFormat="1" applyFont="1" applyFill="1" applyBorder="1" applyAlignment="1">
      <alignment vertical="center"/>
    </xf>
    <xf numFmtId="38" fontId="35" fillId="2" borderId="17" xfId="1" applyFont="1" applyFill="1" applyBorder="1" applyAlignment="1">
      <alignment horizontal="distributed" vertical="center"/>
    </xf>
    <xf numFmtId="38" fontId="35" fillId="2" borderId="20" xfId="1" applyFont="1" applyFill="1" applyBorder="1" applyAlignment="1">
      <alignment horizontal="distributed" vertical="center"/>
    </xf>
    <xf numFmtId="38" fontId="35" fillId="2" borderId="20" xfId="1" applyFont="1" applyFill="1" applyBorder="1" applyAlignment="1">
      <alignment horizontal="distributed" vertical="center" wrapText="1"/>
    </xf>
    <xf numFmtId="38" fontId="35" fillId="2" borderId="0" xfId="1" applyFont="1" applyFill="1" applyBorder="1" applyAlignment="1">
      <alignment horizontal="distributed" vertical="center" wrapText="1"/>
    </xf>
    <xf numFmtId="38" fontId="35" fillId="2" borderId="0" xfId="1" applyFont="1" applyFill="1" applyBorder="1" applyAlignment="1">
      <alignment horizontal="distributed" vertical="center"/>
    </xf>
    <xf numFmtId="38" fontId="35" fillId="2" borderId="2" xfId="1" applyFont="1" applyFill="1" applyBorder="1" applyAlignment="1">
      <alignment horizontal="distributed" vertical="center"/>
    </xf>
    <xf numFmtId="0" fontId="27" fillId="2" borderId="0" xfId="1" applyNumberFormat="1" applyFont="1" applyFill="1" applyBorder="1" applyAlignment="1"/>
    <xf numFmtId="0" fontId="27" fillId="2" borderId="5" xfId="0" applyFont="1" applyFill="1" applyBorder="1" applyAlignment="1">
      <alignment vertical="center"/>
    </xf>
    <xf numFmtId="38" fontId="27" fillId="2" borderId="20" xfId="1" applyFont="1" applyFill="1" applyBorder="1" applyAlignment="1">
      <alignment vertical="center"/>
    </xf>
    <xf numFmtId="38" fontId="27" fillId="2" borderId="12" xfId="1" applyFont="1" applyFill="1" applyBorder="1" applyAlignment="1">
      <alignment vertical="center"/>
    </xf>
    <xf numFmtId="38" fontId="27" fillId="2" borderId="20" xfId="1" applyFont="1" applyFill="1" applyBorder="1" applyAlignment="1">
      <alignment horizontal="distributed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vertical="center"/>
    </xf>
    <xf numFmtId="40" fontId="27" fillId="2" borderId="9" xfId="1" applyNumberFormat="1" applyFont="1" applyFill="1" applyBorder="1" applyAlignment="1">
      <alignment vertical="center"/>
    </xf>
    <xf numFmtId="38" fontId="27" fillId="2" borderId="25" xfId="1" applyFont="1" applyFill="1" applyBorder="1" applyAlignment="1">
      <alignment vertical="center"/>
    </xf>
    <xf numFmtId="0" fontId="27" fillId="2" borderId="20" xfId="0" applyFont="1" applyFill="1" applyBorder="1" applyAlignment="1">
      <alignment horizontal="distributed" vertical="center" textRotation="255"/>
    </xf>
    <xf numFmtId="0" fontId="27" fillId="2" borderId="20" xfId="0" applyFont="1" applyFill="1" applyBorder="1" applyAlignment="1">
      <alignment horizontal="center" vertical="distributed" textRotation="255"/>
    </xf>
    <xf numFmtId="38" fontId="27" fillId="2" borderId="20" xfId="1" applyFont="1" applyFill="1" applyBorder="1" applyAlignment="1">
      <alignment vertical="distributed" textRotation="255"/>
    </xf>
    <xf numFmtId="38" fontId="27" fillId="2" borderId="12" xfId="1" applyFont="1" applyFill="1" applyBorder="1" applyAlignment="1">
      <alignment vertical="distributed" textRotation="255"/>
    </xf>
    <xf numFmtId="38" fontId="35" fillId="2" borderId="10" xfId="1" applyFont="1" applyFill="1" applyBorder="1" applyAlignment="1">
      <alignment horizontal="distributed" vertical="center" justifyLastLine="1"/>
    </xf>
    <xf numFmtId="0" fontId="27" fillId="2" borderId="12" xfId="0" applyFont="1" applyFill="1" applyBorder="1" applyAlignment="1">
      <alignment horizontal="center" vertical="distributed" textRotation="255"/>
    </xf>
    <xf numFmtId="179" fontId="27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distributed" vertical="center" wrapText="1" justifyLastLine="1"/>
    </xf>
    <xf numFmtId="0" fontId="27" fillId="2" borderId="12" xfId="0" applyFont="1" applyFill="1" applyBorder="1" applyAlignment="1">
      <alignment horizontal="distributed" vertical="center"/>
    </xf>
    <xf numFmtId="38" fontId="27" fillId="2" borderId="22" xfId="1" applyFont="1" applyFill="1" applyBorder="1" applyAlignment="1">
      <alignment horizontal="distributed" vertical="center" wrapText="1" justifyLastLine="1"/>
    </xf>
    <xf numFmtId="0" fontId="34" fillId="2" borderId="20" xfId="0" applyFont="1" applyFill="1" applyBorder="1" applyAlignment="1">
      <alignment horizontal="distributed" vertical="center" wrapText="1"/>
    </xf>
    <xf numFmtId="177" fontId="27" fillId="2" borderId="8" xfId="6" applyNumberFormat="1" applyFont="1" applyFill="1" applyBorder="1" applyAlignment="1">
      <alignment horizontal="right" vertical="center"/>
    </xf>
    <xf numFmtId="177" fontId="27" fillId="2" borderId="0" xfId="6" applyNumberFormat="1" applyFont="1" applyFill="1" applyAlignment="1">
      <alignment horizontal="right" vertical="center"/>
    </xf>
    <xf numFmtId="38" fontId="27" fillId="2" borderId="10" xfId="1" applyFont="1" applyFill="1" applyBorder="1" applyAlignment="1">
      <alignment horizontal="right" vertical="center"/>
    </xf>
    <xf numFmtId="177" fontId="27" fillId="2" borderId="8" xfId="6" applyNumberFormat="1" applyFont="1" applyFill="1" applyBorder="1" applyAlignment="1" applyProtection="1">
      <alignment horizontal="right" vertical="center"/>
      <protection locked="0"/>
    </xf>
    <xf numFmtId="177" fontId="27" fillId="2" borderId="0" xfId="6" applyNumberFormat="1" applyFont="1" applyFill="1" applyAlignment="1" applyProtection="1">
      <alignment horizontal="right" vertical="center"/>
      <protection locked="0"/>
    </xf>
    <xf numFmtId="38" fontId="27" fillId="2" borderId="9" xfId="1" applyFont="1" applyFill="1" applyBorder="1" applyAlignment="1" applyProtection="1">
      <alignment horizontal="right" vertical="center"/>
      <protection locked="0"/>
    </xf>
    <xf numFmtId="38" fontId="27" fillId="2" borderId="2" xfId="1" applyFont="1" applyFill="1" applyBorder="1" applyAlignment="1" applyProtection="1">
      <alignment horizontal="right" vertical="center"/>
      <protection locked="0"/>
    </xf>
    <xf numFmtId="38" fontId="27" fillId="2" borderId="0" xfId="1" applyFont="1" applyFill="1" applyAlignment="1" applyProtection="1">
      <alignment horizontal="right" vertical="center"/>
      <protection locked="0"/>
    </xf>
    <xf numFmtId="38" fontId="31" fillId="2" borderId="0" xfId="1" applyFont="1" applyFill="1" applyAlignment="1" applyProtection="1">
      <alignment horizontal="right" vertical="center"/>
      <protection locked="0"/>
    </xf>
    <xf numFmtId="3" fontId="27" fillId="2" borderId="0" xfId="0" applyNumberFormat="1" applyFont="1" applyFill="1" applyAlignment="1" applyProtection="1">
      <alignment horizontal="right" vertical="center"/>
      <protection locked="0"/>
    </xf>
    <xf numFmtId="38" fontId="27" fillId="2" borderId="0" xfId="1" applyFont="1" applyFill="1" applyAlignment="1" applyProtection="1">
      <alignment horizontal="right"/>
      <protection locked="0"/>
    </xf>
    <xf numFmtId="38" fontId="27" fillId="2" borderId="8" xfId="1" applyFont="1" applyFill="1" applyBorder="1" applyAlignment="1" applyProtection="1">
      <alignment horizontal="right" vertical="center"/>
      <protection locked="0"/>
    </xf>
    <xf numFmtId="0" fontId="27" fillId="2" borderId="5" xfId="0" applyFont="1" applyFill="1" applyBorder="1" applyAlignment="1">
      <alignment justifyLastLine="1"/>
    </xf>
    <xf numFmtId="38" fontId="31" fillId="2" borderId="0" xfId="0" applyNumberFormat="1" applyFont="1" applyFill="1" applyAlignment="1" applyProtection="1">
      <alignment horizontal="right"/>
      <protection locked="0"/>
    </xf>
    <xf numFmtId="38" fontId="35" fillId="2" borderId="12" xfId="1" applyFont="1" applyFill="1" applyBorder="1" applyAlignment="1">
      <alignment horizontal="distributed" vertical="center" justifyLastLine="1"/>
    </xf>
    <xf numFmtId="38" fontId="35" fillId="2" borderId="12" xfId="1" applyFont="1" applyFill="1" applyBorder="1" applyAlignment="1">
      <alignment horizontal="distributed" vertical="center" wrapText="1" justifyLastLine="1"/>
    </xf>
    <xf numFmtId="38" fontId="27" fillId="2" borderId="16" xfId="1" applyFont="1" applyFill="1" applyBorder="1" applyAlignment="1">
      <alignment horizontal="right" vertical="center" wrapText="1"/>
    </xf>
    <xf numFmtId="38" fontId="27" fillId="2" borderId="5" xfId="1" applyFont="1" applyFill="1" applyBorder="1" applyAlignment="1">
      <alignment horizontal="right" vertical="center" wrapText="1"/>
    </xf>
    <xf numFmtId="38" fontId="27" fillId="2" borderId="3" xfId="1" applyFont="1" applyFill="1" applyBorder="1" applyAlignment="1">
      <alignment horizontal="right" vertical="center" wrapText="1"/>
    </xf>
    <xf numFmtId="38" fontId="27" fillId="2" borderId="2" xfId="1" applyFont="1" applyFill="1" applyBorder="1" applyAlignment="1">
      <alignment horizontal="right" vertical="center" wrapText="1"/>
    </xf>
    <xf numFmtId="38" fontId="27" fillId="2" borderId="0" xfId="1" applyFont="1" applyFill="1" applyBorder="1" applyAlignment="1">
      <alignment vertical="center" justifyLastLine="1"/>
    </xf>
    <xf numFmtId="38" fontId="27" fillId="2" borderId="5" xfId="1" applyFont="1" applyFill="1" applyBorder="1" applyAlignment="1">
      <alignment horizontal="right" vertical="center" shrinkToFit="1"/>
    </xf>
    <xf numFmtId="38" fontId="27" fillId="2" borderId="19" xfId="1" applyFont="1" applyFill="1" applyBorder="1" applyAlignment="1">
      <alignment horizontal="distributed" vertical="center"/>
    </xf>
    <xf numFmtId="0" fontId="33" fillId="2" borderId="0" xfId="4" applyFont="1" applyFill="1" applyAlignment="1">
      <alignment horizontal="distributed" vertical="center" wrapText="1" justifyLastLine="1"/>
    </xf>
    <xf numFmtId="38" fontId="27" fillId="2" borderId="0" xfId="1" applyFont="1" applyFill="1" applyBorder="1" applyAlignment="1">
      <alignment horizontal="right" vertical="distributed"/>
    </xf>
    <xf numFmtId="38" fontId="33" fillId="2" borderId="0" xfId="1" applyFont="1" applyFill="1" applyBorder="1" applyAlignment="1">
      <alignment horizontal="right" vertical="center" wrapText="1"/>
    </xf>
    <xf numFmtId="38" fontId="27" fillId="2" borderId="2" xfId="1" applyFont="1" applyFill="1" applyBorder="1" applyAlignment="1">
      <alignment horizontal="right" vertical="distributed"/>
    </xf>
    <xf numFmtId="38" fontId="33" fillId="2" borderId="2" xfId="1" applyFont="1" applyFill="1" applyBorder="1" applyAlignment="1">
      <alignment horizontal="right" vertical="center" wrapText="1"/>
    </xf>
    <xf numFmtId="38" fontId="27" fillId="2" borderId="5" xfId="1" applyFont="1" applyFill="1" applyBorder="1" applyAlignment="1">
      <alignment horizontal="right" vertical="distributed"/>
    </xf>
    <xf numFmtId="38" fontId="27" fillId="2" borderId="3" xfId="1" applyFont="1" applyFill="1" applyBorder="1" applyAlignment="1">
      <alignment horizontal="right" vertical="distributed"/>
    </xf>
    <xf numFmtId="38" fontId="35" fillId="2" borderId="25" xfId="1" applyFont="1" applyFill="1" applyBorder="1" applyAlignment="1">
      <alignment horizontal="distributed" vertical="center" justifyLastLine="1"/>
    </xf>
    <xf numFmtId="38" fontId="35" fillId="2" borderId="23" xfId="1" applyFont="1" applyFill="1" applyBorder="1" applyAlignment="1">
      <alignment horizontal="distributed" vertical="center" justifyLastLine="1"/>
    </xf>
    <xf numFmtId="176" fontId="33" fillId="2" borderId="17" xfId="4" applyNumberFormat="1" applyFont="1" applyFill="1" applyBorder="1" applyAlignment="1">
      <alignment horizontal="distributed" vertical="center"/>
    </xf>
    <xf numFmtId="176" fontId="33" fillId="2" borderId="20" xfId="4" applyNumberFormat="1" applyFont="1" applyFill="1" applyBorder="1" applyAlignment="1">
      <alignment horizontal="distributed" vertical="center"/>
    </xf>
    <xf numFmtId="176" fontId="33" fillId="2" borderId="37" xfId="4" applyNumberFormat="1" applyFont="1" applyFill="1" applyBorder="1" applyAlignment="1">
      <alignment horizontal="distributed" vertical="center"/>
    </xf>
    <xf numFmtId="38" fontId="35" fillId="2" borderId="22" xfId="1" applyFont="1" applyFill="1" applyBorder="1" applyAlignment="1">
      <alignment horizontal="distributed" vertical="center" wrapText="1" justifyLastLine="1"/>
    </xf>
    <xf numFmtId="0" fontId="33" fillId="2" borderId="23" xfId="4" applyFont="1" applyFill="1" applyBorder="1" applyAlignment="1">
      <alignment horizontal="distributed" vertical="center" wrapText="1" justifyLastLine="1"/>
    </xf>
    <xf numFmtId="0" fontId="33" fillId="2" borderId="25" xfId="4" applyFont="1" applyFill="1" applyBorder="1" applyAlignment="1">
      <alignment horizontal="distributed" vertical="center" wrapText="1" justifyLastLine="1"/>
    </xf>
    <xf numFmtId="38" fontId="27" fillId="2" borderId="12" xfId="1" applyFont="1" applyFill="1" applyBorder="1" applyAlignment="1">
      <alignment horizontal="distributed" vertical="center"/>
    </xf>
    <xf numFmtId="38" fontId="27" fillId="2" borderId="0" xfId="1" applyFont="1" applyFill="1" applyBorder="1" applyAlignment="1">
      <alignment horizontal="right" vertical="center" justifyLastLine="1"/>
    </xf>
    <xf numFmtId="38" fontId="27" fillId="2" borderId="16" xfId="1" applyFont="1" applyFill="1" applyBorder="1" applyAlignment="1">
      <alignment horizontal="right" vertical="center" justifyLastLine="1"/>
    </xf>
    <xf numFmtId="38" fontId="35" fillId="2" borderId="23" xfId="1" applyFont="1" applyFill="1" applyBorder="1" applyAlignment="1">
      <alignment horizontal="distributed" vertical="center" wrapText="1" justifyLastLine="1"/>
    </xf>
    <xf numFmtId="0" fontId="35" fillId="2" borderId="23" xfId="0" applyFont="1" applyFill="1" applyBorder="1" applyAlignment="1">
      <alignment horizontal="distributed" vertical="center" wrapText="1" justifyLastLine="1"/>
    </xf>
    <xf numFmtId="0" fontId="35" fillId="2" borderId="22" xfId="0" applyFont="1" applyFill="1" applyBorder="1" applyAlignment="1">
      <alignment horizontal="distributed" vertical="center" wrapText="1" justifyLastLine="1"/>
    </xf>
    <xf numFmtId="0" fontId="27" fillId="2" borderId="17" xfId="0" applyFont="1" applyFill="1" applyBorder="1" applyAlignment="1">
      <alignment horizontal="distributed" vertical="center" wrapText="1"/>
    </xf>
    <xf numFmtId="38" fontId="35" fillId="2" borderId="11" xfId="1" applyFont="1" applyFill="1" applyBorder="1" applyAlignment="1">
      <alignment horizontal="distributed" vertical="center" wrapText="1" justifyLastLine="1"/>
    </xf>
    <xf numFmtId="38" fontId="35" fillId="2" borderId="12" xfId="1" applyFont="1" applyFill="1" applyBorder="1" applyAlignment="1">
      <alignment horizontal="distributed" vertical="center"/>
    </xf>
    <xf numFmtId="38" fontId="27" fillId="2" borderId="0" xfId="1" applyFont="1" applyFill="1" applyBorder="1" applyAlignment="1">
      <alignment horizontal="distributed" vertical="center"/>
    </xf>
    <xf numFmtId="38" fontId="27" fillId="2" borderId="6" xfId="1" applyFont="1" applyFill="1" applyBorder="1" applyAlignment="1">
      <alignment horizontal="distributed" vertical="center"/>
    </xf>
    <xf numFmtId="38" fontId="27" fillId="2" borderId="0" xfId="1" applyFont="1" applyFill="1" applyBorder="1" applyAlignment="1">
      <alignment horizontal="distributed" vertical="center" wrapText="1"/>
    </xf>
    <xf numFmtId="0" fontId="27" fillId="2" borderId="36" xfId="0" applyFont="1" applyFill="1" applyBorder="1" applyAlignment="1">
      <alignment horizontal="distributed" vertical="center" justifyLastLine="1"/>
    </xf>
    <xf numFmtId="38" fontId="27" fillId="2" borderId="19" xfId="1" applyFont="1" applyFill="1" applyBorder="1" applyAlignment="1">
      <alignment horizontal="distributed" vertical="center" justifyLastLine="1"/>
    </xf>
    <xf numFmtId="38" fontId="27" fillId="2" borderId="18" xfId="1" applyFont="1" applyFill="1" applyBorder="1" applyAlignment="1">
      <alignment horizontal="distributed" vertical="center" justifyLastLine="1"/>
    </xf>
    <xf numFmtId="0" fontId="33" fillId="2" borderId="18" xfId="4" applyFont="1" applyFill="1" applyBorder="1" applyAlignment="1">
      <alignment horizontal="distributed" vertical="center" wrapText="1" justifyLastLine="1"/>
    </xf>
    <xf numFmtId="38" fontId="27" fillId="2" borderId="10" xfId="1" applyFont="1" applyFill="1" applyBorder="1" applyAlignment="1">
      <alignment horizontal="distributed" vertical="center" justifyLastLine="1"/>
    </xf>
    <xf numFmtId="38" fontId="27" fillId="2" borderId="1" xfId="1" applyFont="1" applyFill="1" applyBorder="1" applyAlignment="1">
      <alignment horizontal="distributed" vertical="center" justifyLastLine="1"/>
    </xf>
    <xf numFmtId="38" fontId="27" fillId="2" borderId="9" xfId="1" applyFont="1" applyFill="1" applyBorder="1" applyAlignment="1">
      <alignment horizontal="distributed" vertical="center" justifyLastLine="1"/>
    </xf>
    <xf numFmtId="38" fontId="27" fillId="2" borderId="12" xfId="1" applyFont="1" applyFill="1" applyBorder="1" applyAlignment="1">
      <alignment horizontal="distributed" vertical="center" justifyLastLine="1"/>
    </xf>
    <xf numFmtId="38" fontId="27" fillId="2" borderId="1" xfId="1" applyFont="1" applyFill="1" applyBorder="1" applyAlignment="1">
      <alignment horizontal="distributed" vertical="center" wrapText="1" justifyLastLine="1"/>
    </xf>
    <xf numFmtId="38" fontId="27" fillId="2" borderId="10" xfId="1" applyFont="1" applyFill="1" applyBorder="1" applyAlignment="1">
      <alignment horizontal="distributed" vertical="center" wrapText="1" justifyLastLine="1"/>
    </xf>
    <xf numFmtId="38" fontId="27" fillId="2" borderId="36" xfId="1" applyFont="1" applyFill="1" applyBorder="1" applyAlignment="1">
      <alignment horizontal="distributed" vertical="center" justifyLastLine="1"/>
    </xf>
    <xf numFmtId="38" fontId="27" fillId="2" borderId="23" xfId="1" applyFont="1" applyFill="1" applyBorder="1" applyAlignment="1">
      <alignment horizontal="distributed" vertical="center"/>
    </xf>
    <xf numFmtId="0" fontId="27" fillId="2" borderId="12" xfId="0" applyFont="1" applyFill="1" applyBorder="1" applyAlignment="1">
      <alignment horizontal="distributed" vertical="center" justifyLastLine="1"/>
    </xf>
    <xf numFmtId="0" fontId="33" fillId="2" borderId="23" xfId="4" applyFont="1" applyFill="1" applyBorder="1" applyAlignment="1">
      <alignment horizontal="distributed" vertical="center" wrapText="1"/>
    </xf>
    <xf numFmtId="0" fontId="27" fillId="2" borderId="19" xfId="0" applyFont="1" applyFill="1" applyBorder="1" applyAlignment="1">
      <alignment horizontal="distributed" vertical="center" wrapText="1" justifyLastLine="1"/>
    </xf>
    <xf numFmtId="0" fontId="27" fillId="2" borderId="0" xfId="0" applyFont="1" applyFill="1" applyAlignment="1">
      <alignment horizontal="distributed" vertical="center"/>
    </xf>
    <xf numFmtId="0" fontId="27" fillId="2" borderId="6" xfId="0" applyFont="1" applyFill="1" applyBorder="1" applyAlignment="1">
      <alignment horizontal="distributed" vertical="center"/>
    </xf>
    <xf numFmtId="0" fontId="27" fillId="2" borderId="1" xfId="0" applyFont="1" applyFill="1" applyBorder="1" applyAlignment="1">
      <alignment horizontal="distributed" vertical="center" wrapText="1" justifyLastLine="1"/>
    </xf>
    <xf numFmtId="0" fontId="27" fillId="2" borderId="12" xfId="0" applyFont="1" applyFill="1" applyBorder="1" applyAlignment="1">
      <alignment horizontal="distributed" vertical="center" wrapText="1" justifyLastLine="1"/>
    </xf>
    <xf numFmtId="0" fontId="27" fillId="2" borderId="5" xfId="0" applyFont="1" applyFill="1" applyBorder="1" applyAlignment="1">
      <alignment horizontal="distributed" vertical="center"/>
    </xf>
    <xf numFmtId="0" fontId="27" fillId="2" borderId="10" xfId="0" applyFont="1" applyFill="1" applyBorder="1" applyAlignment="1">
      <alignment horizontal="distributed" vertical="center"/>
    </xf>
    <xf numFmtId="0" fontId="27" fillId="2" borderId="11" xfId="0" applyFont="1" applyFill="1" applyBorder="1" applyAlignment="1">
      <alignment horizontal="distributed" vertical="center"/>
    </xf>
    <xf numFmtId="0" fontId="27" fillId="2" borderId="19" xfId="0" applyFont="1" applyFill="1" applyBorder="1" applyAlignment="1">
      <alignment horizontal="distributed" vertical="center" justifyLastLine="1"/>
    </xf>
    <xf numFmtId="0" fontId="27" fillId="2" borderId="22" xfId="0" applyFont="1" applyFill="1" applyBorder="1" applyAlignment="1">
      <alignment horizontal="distributed" vertical="center" wrapText="1" justifyLastLine="1"/>
    </xf>
    <xf numFmtId="0" fontId="27" fillId="2" borderId="2" xfId="0" applyFont="1" applyFill="1" applyBorder="1" applyAlignment="1">
      <alignment horizontal="distributed" vertical="center"/>
    </xf>
    <xf numFmtId="0" fontId="27" fillId="2" borderId="4" xfId="0" applyFont="1" applyFill="1" applyBorder="1" applyAlignment="1">
      <alignment horizontal="distributed" vertical="center"/>
    </xf>
    <xf numFmtId="0" fontId="27" fillId="2" borderId="18" xfId="0" applyFont="1" applyFill="1" applyBorder="1" applyAlignment="1">
      <alignment horizontal="distributed" vertical="center" justifyLastLine="1"/>
    </xf>
    <xf numFmtId="38" fontId="27" fillId="2" borderId="17" xfId="1" applyFont="1" applyFill="1" applyBorder="1" applyAlignment="1">
      <alignment horizontal="distributed" vertical="center" wrapText="1"/>
    </xf>
    <xf numFmtId="38" fontId="27" fillId="2" borderId="20" xfId="1" applyFont="1" applyFill="1" applyBorder="1" applyAlignment="1">
      <alignment horizontal="distributed" vertical="center" wrapText="1"/>
    </xf>
    <xf numFmtId="38" fontId="27" fillId="2" borderId="0" xfId="1" applyFont="1" applyFill="1" applyAlignment="1">
      <alignment horizontal="right" vertical="center"/>
    </xf>
    <xf numFmtId="0" fontId="27" fillId="2" borderId="0" xfId="0" applyFont="1" applyFill="1" applyAlignment="1" applyProtection="1">
      <alignment vertical="center"/>
      <protection locked="0"/>
    </xf>
    <xf numFmtId="38" fontId="27" fillId="2" borderId="16" xfId="1" applyFont="1" applyFill="1" applyBorder="1" applyAlignment="1" applyProtection="1">
      <alignment horizontal="right" vertical="center"/>
      <protection locked="0"/>
    </xf>
    <xf numFmtId="38" fontId="27" fillId="2" borderId="5" xfId="1" applyFont="1" applyFill="1" applyBorder="1" applyAlignment="1" applyProtection="1">
      <alignment horizontal="right" vertical="center"/>
      <protection locked="0"/>
    </xf>
    <xf numFmtId="38" fontId="31" fillId="2" borderId="0" xfId="1" applyFont="1" applyFill="1" applyBorder="1" applyAlignment="1" applyProtection="1">
      <alignment horizontal="right" vertical="center"/>
      <protection locked="0"/>
    </xf>
    <xf numFmtId="38" fontId="27" fillId="2" borderId="3" xfId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right" vertical="center" wrapText="1"/>
    </xf>
    <xf numFmtId="38" fontId="35" fillId="2" borderId="22" xfId="1" applyFont="1" applyFill="1" applyBorder="1" applyAlignment="1">
      <alignment horizontal="distributed" vertical="center" justifyLastLine="1"/>
    </xf>
    <xf numFmtId="38" fontId="27" fillId="2" borderId="16" xfId="1" applyFont="1" applyFill="1" applyBorder="1" applyAlignment="1">
      <alignment vertical="center"/>
    </xf>
    <xf numFmtId="38" fontId="31" fillId="2" borderId="5" xfId="1" applyFont="1" applyFill="1" applyBorder="1" applyAlignment="1">
      <alignment vertical="center"/>
    </xf>
    <xf numFmtId="38" fontId="31" fillId="2" borderId="3" xfId="1" applyFont="1" applyFill="1" applyBorder="1" applyAlignment="1" applyProtection="1">
      <alignment vertical="center"/>
      <protection locked="0"/>
    </xf>
    <xf numFmtId="0" fontId="30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46" borderId="2" xfId="0" applyFont="1" applyFill="1" applyBorder="1" applyAlignment="1">
      <alignment vertical="center"/>
    </xf>
    <xf numFmtId="0" fontId="39" fillId="2" borderId="0" xfId="0" applyFont="1" applyFill="1" applyAlignment="1">
      <alignment horizontal="center" vertical="center"/>
    </xf>
    <xf numFmtId="38" fontId="27" fillId="2" borderId="25" xfId="1" applyFont="1" applyFill="1" applyBorder="1" applyAlignment="1">
      <alignment horizontal="distributed" vertical="center"/>
    </xf>
    <xf numFmtId="38" fontId="27" fillId="2" borderId="24" xfId="1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21" xfId="0" applyFont="1" applyFill="1" applyBorder="1" applyAlignment="1">
      <alignment horizontal="distributed" vertical="center" justifyLastLine="1"/>
    </xf>
    <xf numFmtId="0" fontId="27" fillId="2" borderId="36" xfId="0" applyFont="1" applyFill="1" applyBorder="1" applyAlignment="1">
      <alignment horizontal="distributed" vertical="center" justifyLastLine="1"/>
    </xf>
    <xf numFmtId="38" fontId="27" fillId="2" borderId="8" xfId="1" applyFont="1" applyFill="1" applyBorder="1" applyAlignment="1">
      <alignment horizontal="distributed" vertical="center"/>
    </xf>
    <xf numFmtId="38" fontId="27" fillId="2" borderId="7" xfId="1" applyFont="1" applyFill="1" applyBorder="1" applyAlignment="1">
      <alignment horizontal="distributed" vertical="center"/>
    </xf>
    <xf numFmtId="38" fontId="27" fillId="2" borderId="16" xfId="1" applyFont="1" applyFill="1" applyBorder="1" applyAlignment="1">
      <alignment horizontal="distributed" vertical="center"/>
    </xf>
    <xf numFmtId="38" fontId="27" fillId="2" borderId="16" xfId="1" applyFont="1" applyFill="1" applyBorder="1" applyAlignment="1">
      <alignment horizontal="distributed" vertical="center" wrapText="1"/>
    </xf>
    <xf numFmtId="38" fontId="27" fillId="2" borderId="8" xfId="1" applyFont="1" applyFill="1" applyBorder="1" applyAlignment="1">
      <alignment horizontal="distributed" vertical="center" wrapText="1"/>
    </xf>
    <xf numFmtId="38" fontId="27" fillId="2" borderId="7" xfId="1" applyFont="1" applyFill="1" applyBorder="1" applyAlignment="1">
      <alignment horizontal="distributed" vertical="center" wrapText="1"/>
    </xf>
    <xf numFmtId="38" fontId="27" fillId="2" borderId="10" xfId="1" applyFont="1" applyFill="1" applyBorder="1" applyAlignment="1">
      <alignment horizontal="distributed" vertical="center" wrapText="1"/>
    </xf>
    <xf numFmtId="38" fontId="27" fillId="2" borderId="9" xfId="1" applyFont="1" applyFill="1" applyBorder="1" applyAlignment="1">
      <alignment horizontal="distributed" vertical="center" wrapText="1"/>
    </xf>
    <xf numFmtId="38" fontId="27" fillId="2" borderId="11" xfId="1" applyFont="1" applyFill="1" applyBorder="1" applyAlignment="1">
      <alignment horizontal="distributed" vertical="center" wrapText="1"/>
    </xf>
    <xf numFmtId="38" fontId="27" fillId="2" borderId="5" xfId="1" applyFont="1" applyFill="1" applyBorder="1" applyAlignment="1">
      <alignment horizontal="distributed" vertical="center"/>
    </xf>
    <xf numFmtId="38" fontId="27" fillId="2" borderId="0" xfId="1" applyFont="1" applyFill="1" applyBorder="1" applyAlignment="1">
      <alignment horizontal="distributed" vertical="center"/>
    </xf>
    <xf numFmtId="38" fontId="27" fillId="2" borderId="6" xfId="1" applyFont="1" applyFill="1" applyBorder="1" applyAlignment="1">
      <alignment horizontal="distributed" vertical="center"/>
    </xf>
    <xf numFmtId="38" fontId="27" fillId="2" borderId="10" xfId="1" applyFont="1" applyFill="1" applyBorder="1" applyAlignment="1">
      <alignment horizontal="distributed" vertical="center"/>
    </xf>
    <xf numFmtId="38" fontId="27" fillId="2" borderId="9" xfId="1" applyFont="1" applyFill="1" applyBorder="1" applyAlignment="1">
      <alignment horizontal="distributed" vertical="center"/>
    </xf>
    <xf numFmtId="38" fontId="27" fillId="2" borderId="11" xfId="1" applyFont="1" applyFill="1" applyBorder="1" applyAlignment="1">
      <alignment horizontal="distributed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distributed" textRotation="255" wrapText="1" justifyLastLine="1"/>
    </xf>
    <xf numFmtId="0" fontId="27" fillId="2" borderId="20" xfId="0" applyFont="1" applyFill="1" applyBorder="1" applyAlignment="1">
      <alignment horizontal="center" vertical="distributed" textRotation="255" wrapText="1" justifyLastLine="1"/>
    </xf>
    <xf numFmtId="0" fontId="27" fillId="2" borderId="37" xfId="0" applyFont="1" applyFill="1" applyBorder="1" applyAlignment="1">
      <alignment horizontal="center" vertical="distributed" textRotation="255" wrapText="1" justifyLastLine="1"/>
    </xf>
    <xf numFmtId="0" fontId="27" fillId="2" borderId="16" xfId="0" applyFont="1" applyFill="1" applyBorder="1" applyAlignment="1">
      <alignment horizontal="distributed" vertical="center"/>
    </xf>
    <xf numFmtId="0" fontId="27" fillId="2" borderId="8" xfId="0" applyFont="1" applyFill="1" applyBorder="1" applyAlignment="1">
      <alignment horizontal="distributed" vertical="center"/>
    </xf>
    <xf numFmtId="0" fontId="27" fillId="2" borderId="7" xfId="0" applyFont="1" applyFill="1" applyBorder="1" applyAlignment="1">
      <alignment horizontal="distributed" vertical="center"/>
    </xf>
    <xf numFmtId="0" fontId="27" fillId="2" borderId="22" xfId="0" applyFont="1" applyFill="1" applyBorder="1" applyAlignment="1">
      <alignment horizontal="distributed" vertical="center"/>
    </xf>
    <xf numFmtId="0" fontId="27" fillId="2" borderId="24" xfId="0" applyFont="1" applyFill="1" applyBorder="1" applyAlignment="1">
      <alignment horizontal="distributed" vertical="center"/>
    </xf>
    <xf numFmtId="0" fontId="27" fillId="2" borderId="42" xfId="0" applyFont="1" applyFill="1" applyBorder="1" applyAlignment="1">
      <alignment horizontal="distributed" vertical="center"/>
    </xf>
    <xf numFmtId="0" fontId="27" fillId="2" borderId="38" xfId="0" applyFont="1" applyFill="1" applyBorder="1" applyAlignment="1">
      <alignment horizontal="distributed" vertical="center"/>
    </xf>
    <xf numFmtId="38" fontId="27" fillId="2" borderId="5" xfId="1" applyFont="1" applyFill="1" applyBorder="1" applyAlignment="1">
      <alignment horizontal="distributed" vertical="center" wrapText="1"/>
    </xf>
    <xf numFmtId="38" fontId="27" fillId="2" borderId="0" xfId="1" applyFont="1" applyFill="1" applyBorder="1" applyAlignment="1">
      <alignment horizontal="distributed" vertical="center" wrapText="1"/>
    </xf>
    <xf numFmtId="38" fontId="27" fillId="2" borderId="6" xfId="1" applyFont="1" applyFill="1" applyBorder="1" applyAlignment="1">
      <alignment horizontal="distributed" vertical="center" wrapText="1"/>
    </xf>
    <xf numFmtId="176" fontId="33" fillId="2" borderId="16" xfId="4" applyNumberFormat="1" applyFont="1" applyFill="1" applyBorder="1" applyAlignment="1">
      <alignment horizontal="distributed" vertical="center"/>
    </xf>
    <xf numFmtId="176" fontId="33" fillId="2" borderId="7" xfId="4" applyNumberFormat="1" applyFont="1" applyFill="1" applyBorder="1" applyAlignment="1">
      <alignment horizontal="distributed" vertical="center"/>
    </xf>
    <xf numFmtId="176" fontId="33" fillId="2" borderId="0" xfId="4" applyNumberFormat="1" applyFont="1" applyFill="1" applyAlignment="1">
      <alignment horizontal="center" vertical="distributed" textRotation="255" justifyLastLine="1"/>
    </xf>
    <xf numFmtId="176" fontId="33" fillId="2" borderId="2" xfId="4" applyNumberFormat="1" applyFont="1" applyFill="1" applyBorder="1" applyAlignment="1">
      <alignment horizontal="center" vertical="distributed" textRotation="255" justifyLastLine="1"/>
    </xf>
    <xf numFmtId="0" fontId="33" fillId="2" borderId="19" xfId="4" applyFont="1" applyFill="1" applyBorder="1" applyAlignment="1">
      <alignment horizontal="distributed" vertical="center" wrapText="1" justifyLastLine="1"/>
    </xf>
    <xf numFmtId="0" fontId="33" fillId="2" borderId="18" xfId="4" applyFont="1" applyFill="1" applyBorder="1" applyAlignment="1">
      <alignment horizontal="distributed" vertical="center" wrapText="1" justifyLastLine="1"/>
    </xf>
    <xf numFmtId="0" fontId="27" fillId="2" borderId="5" xfId="0" applyFont="1" applyFill="1" applyBorder="1" applyAlignment="1">
      <alignment horizontal="distributed" vertical="center" wrapText="1" justifyLastLine="1"/>
    </xf>
    <xf numFmtId="0" fontId="27" fillId="2" borderId="10" xfId="0" applyFont="1" applyFill="1" applyBorder="1" applyAlignment="1">
      <alignment horizontal="distributed" vertical="center" wrapText="1" justifyLastLine="1"/>
    </xf>
    <xf numFmtId="38" fontId="35" fillId="2" borderId="16" xfId="1" applyFont="1" applyFill="1" applyBorder="1" applyAlignment="1">
      <alignment horizontal="distributed" vertical="center" wrapText="1" justifyLastLine="1"/>
    </xf>
    <xf numFmtId="38" fontId="35" fillId="2" borderId="10" xfId="1" applyFont="1" applyFill="1" applyBorder="1" applyAlignment="1">
      <alignment horizontal="distributed" vertical="center" wrapText="1" justifyLastLine="1"/>
    </xf>
    <xf numFmtId="38" fontId="27" fillId="2" borderId="1" xfId="1" applyFont="1" applyFill="1" applyBorder="1" applyAlignment="1">
      <alignment horizontal="distributed" vertical="center" justifyLastLine="1"/>
    </xf>
    <xf numFmtId="38" fontId="27" fillId="2" borderId="14" xfId="1" applyFont="1" applyFill="1" applyBorder="1" applyAlignment="1">
      <alignment horizontal="distributed" vertical="center" justifyLastLine="1"/>
    </xf>
    <xf numFmtId="38" fontId="27" fillId="2" borderId="0" xfId="1" applyFont="1" applyFill="1" applyBorder="1" applyAlignment="1">
      <alignment horizontal="distributed" vertical="center" justifyLastLine="1"/>
    </xf>
    <xf numFmtId="38" fontId="27" fillId="2" borderId="6" xfId="1" applyFont="1" applyFill="1" applyBorder="1" applyAlignment="1">
      <alignment horizontal="distributed" vertical="center" justifyLastLine="1"/>
    </xf>
    <xf numFmtId="38" fontId="27" fillId="2" borderId="9" xfId="1" applyFont="1" applyFill="1" applyBorder="1" applyAlignment="1">
      <alignment horizontal="distributed" vertical="center" justifyLastLine="1"/>
    </xf>
    <xf numFmtId="38" fontId="27" fillId="2" borderId="11" xfId="1" applyFont="1" applyFill="1" applyBorder="1" applyAlignment="1">
      <alignment horizontal="distributed" vertical="center" justifyLastLine="1"/>
    </xf>
    <xf numFmtId="38" fontId="27" fillId="2" borderId="17" xfId="1" applyFont="1" applyFill="1" applyBorder="1" applyAlignment="1">
      <alignment horizontal="distributed" vertical="center" justifyLastLine="1"/>
    </xf>
    <xf numFmtId="38" fontId="27" fillId="2" borderId="12" xfId="1" applyFont="1" applyFill="1" applyBorder="1" applyAlignment="1">
      <alignment horizontal="distributed" vertical="center" justifyLastLine="1"/>
    </xf>
    <xf numFmtId="38" fontId="27" fillId="2" borderId="19" xfId="1" applyFont="1" applyFill="1" applyBorder="1" applyAlignment="1">
      <alignment horizontal="distributed" vertical="center" justifyLastLine="1"/>
    </xf>
    <xf numFmtId="38" fontId="27" fillId="2" borderId="21" xfId="1" applyFont="1" applyFill="1" applyBorder="1" applyAlignment="1">
      <alignment horizontal="distributed" vertical="center" justifyLastLine="1"/>
    </xf>
    <xf numFmtId="38" fontId="27" fillId="2" borderId="13" xfId="1" applyFont="1" applyFill="1" applyBorder="1" applyAlignment="1">
      <alignment horizontal="distributed" vertical="center" justifyLastLine="1"/>
    </xf>
    <xf numFmtId="38" fontId="27" fillId="2" borderId="5" xfId="1" applyFont="1" applyFill="1" applyBorder="1" applyAlignment="1">
      <alignment horizontal="distributed" vertical="center" justifyLastLine="1"/>
    </xf>
    <xf numFmtId="38" fontId="27" fillId="2" borderId="10" xfId="1" applyFont="1" applyFill="1" applyBorder="1" applyAlignment="1">
      <alignment horizontal="distributed" vertical="center" justifyLastLine="1"/>
    </xf>
    <xf numFmtId="176" fontId="33" fillId="2" borderId="8" xfId="4" applyNumberFormat="1" applyFont="1" applyFill="1" applyBorder="1" applyAlignment="1">
      <alignment horizontal="distributed" vertical="center"/>
    </xf>
    <xf numFmtId="38" fontId="27" fillId="2" borderId="16" xfId="1" applyFont="1" applyFill="1" applyBorder="1" applyAlignment="1">
      <alignment horizontal="distributed" vertical="center" justifyLastLine="1"/>
    </xf>
    <xf numFmtId="0" fontId="27" fillId="2" borderId="23" xfId="0" applyFont="1" applyFill="1" applyBorder="1" applyAlignment="1">
      <alignment horizontal="center" vertical="distributed" textRotation="255" justifyLastLine="1"/>
    </xf>
    <xf numFmtId="0" fontId="27" fillId="2" borderId="39" xfId="0" applyFont="1" applyFill="1" applyBorder="1" applyAlignment="1">
      <alignment horizontal="center" vertical="distributed" textRotation="255" justifyLastLine="1"/>
    </xf>
    <xf numFmtId="0" fontId="27" fillId="2" borderId="16" xfId="0" applyFont="1" applyFill="1" applyBorder="1" applyAlignment="1">
      <alignment vertical="center" shrinkToFit="1"/>
    </xf>
    <xf numFmtId="0" fontId="27" fillId="2" borderId="7" xfId="0" applyFont="1" applyFill="1" applyBorder="1" applyAlignment="1">
      <alignment vertical="center" shrinkToFit="1"/>
    </xf>
    <xf numFmtId="38" fontId="27" fillId="2" borderId="1" xfId="1" applyFont="1" applyFill="1" applyBorder="1" applyAlignment="1">
      <alignment horizontal="distributed" vertical="center" wrapText="1" justifyLastLine="1"/>
    </xf>
    <xf numFmtId="38" fontId="27" fillId="2" borderId="9" xfId="1" applyFont="1" applyFill="1" applyBorder="1" applyAlignment="1">
      <alignment horizontal="distributed" vertical="center" wrapText="1" justifyLastLine="1"/>
    </xf>
    <xf numFmtId="38" fontId="27" fillId="2" borderId="13" xfId="1" applyFont="1" applyFill="1" applyBorder="1" applyAlignment="1">
      <alignment horizontal="distributed" vertical="center" wrapText="1" justifyLastLine="1"/>
    </xf>
    <xf numFmtId="38" fontId="27" fillId="2" borderId="10" xfId="1" applyFont="1" applyFill="1" applyBorder="1" applyAlignment="1">
      <alignment horizontal="distributed" vertical="center" wrapText="1" justifyLastLine="1"/>
    </xf>
    <xf numFmtId="0" fontId="27" fillId="2" borderId="0" xfId="0" applyFont="1" applyFill="1" applyAlignment="1">
      <alignment horizontal="center" vertical="distributed" textRotation="255" justifyLastLine="1"/>
    </xf>
    <xf numFmtId="38" fontId="27" fillId="2" borderId="2" xfId="1" applyFont="1" applyFill="1" applyBorder="1" applyAlignment="1">
      <alignment horizontal="distributed" vertical="center"/>
    </xf>
    <xf numFmtId="38" fontId="27" fillId="2" borderId="4" xfId="1" applyFont="1" applyFill="1" applyBorder="1" applyAlignment="1">
      <alignment horizontal="distributed" vertical="center"/>
    </xf>
    <xf numFmtId="0" fontId="27" fillId="2" borderId="2" xfId="0" applyFont="1" applyFill="1" applyBorder="1" applyAlignment="1">
      <alignment horizontal="center" vertical="distributed" textRotation="255" justifyLastLine="1"/>
    </xf>
    <xf numFmtId="0" fontId="27" fillId="2" borderId="22" xfId="2" applyFont="1" applyFill="1" applyBorder="1" applyAlignment="1">
      <alignment horizontal="distributed" vertical="center" wrapText="1"/>
    </xf>
    <xf numFmtId="38" fontId="27" fillId="2" borderId="18" xfId="1" applyFont="1" applyFill="1" applyBorder="1" applyAlignment="1">
      <alignment horizontal="distributed" vertical="center" justifyLastLine="1"/>
    </xf>
    <xf numFmtId="38" fontId="27" fillId="2" borderId="22" xfId="1" applyFont="1" applyFill="1" applyBorder="1" applyAlignment="1">
      <alignment horizontal="distributed" vertical="center"/>
    </xf>
    <xf numFmtId="38" fontId="27" fillId="2" borderId="16" xfId="1" applyFont="1" applyFill="1" applyBorder="1" applyAlignment="1">
      <alignment horizontal="center" vertical="center" shrinkToFit="1"/>
    </xf>
    <xf numFmtId="38" fontId="27" fillId="2" borderId="5" xfId="1" applyFont="1" applyFill="1" applyBorder="1" applyAlignment="1">
      <alignment horizontal="center" vertical="center" shrinkToFit="1"/>
    </xf>
    <xf numFmtId="0" fontId="27" fillId="2" borderId="25" xfId="0" applyFont="1" applyFill="1" applyBorder="1" applyAlignment="1">
      <alignment horizontal="distributed" vertical="center"/>
    </xf>
    <xf numFmtId="0" fontId="27" fillId="2" borderId="43" xfId="0" applyFont="1" applyFill="1" applyBorder="1" applyAlignment="1">
      <alignment horizontal="distributed" vertical="center"/>
    </xf>
    <xf numFmtId="0" fontId="27" fillId="2" borderId="42" xfId="2" applyFont="1" applyFill="1" applyBorder="1" applyAlignment="1">
      <alignment horizontal="distributed" vertical="center" wrapText="1"/>
    </xf>
    <xf numFmtId="38" fontId="27" fillId="2" borderId="8" xfId="1" applyFont="1" applyFill="1" applyBorder="1" applyAlignment="1">
      <alignment horizontal="distributed" vertical="center" wrapText="1" shrinkToFit="1"/>
    </xf>
    <xf numFmtId="38" fontId="27" fillId="2" borderId="7" xfId="1" applyFont="1" applyFill="1" applyBorder="1" applyAlignment="1">
      <alignment horizontal="distributed" vertical="center" wrapText="1" shrinkToFit="1"/>
    </xf>
    <xf numFmtId="38" fontId="27" fillId="2" borderId="9" xfId="1" applyFont="1" applyFill="1" applyBorder="1" applyAlignment="1">
      <alignment horizontal="distributed" vertical="center" wrapText="1" shrinkToFit="1"/>
    </xf>
    <xf numFmtId="38" fontId="27" fillId="2" borderId="11" xfId="1" applyFont="1" applyFill="1" applyBorder="1" applyAlignment="1">
      <alignment horizontal="distributed" vertical="center" wrapText="1" shrinkToFit="1"/>
    </xf>
    <xf numFmtId="38" fontId="27" fillId="2" borderId="2" xfId="1" applyFont="1" applyFill="1" applyBorder="1" applyAlignment="1">
      <alignment horizontal="distributed" vertical="center" wrapText="1" shrinkToFit="1"/>
    </xf>
    <xf numFmtId="38" fontId="27" fillId="2" borderId="4" xfId="1" applyFont="1" applyFill="1" applyBorder="1" applyAlignment="1">
      <alignment horizontal="distributed" vertical="center" wrapText="1" shrinkToFit="1"/>
    </xf>
    <xf numFmtId="38" fontId="27" fillId="2" borderId="36" xfId="1" applyFont="1" applyFill="1" applyBorder="1" applyAlignment="1">
      <alignment horizontal="distributed" vertical="center" justifyLastLine="1"/>
    </xf>
    <xf numFmtId="38" fontId="27" fillId="2" borderId="24" xfId="1" applyFont="1" applyFill="1" applyBorder="1" applyAlignment="1">
      <alignment horizontal="distributed" vertical="center" justifyLastLine="1"/>
    </xf>
    <xf numFmtId="38" fontId="27" fillId="2" borderId="23" xfId="1" applyFont="1" applyFill="1" applyBorder="1" applyAlignment="1">
      <alignment horizontal="distributed" vertical="center" justifyLastLine="1"/>
    </xf>
    <xf numFmtId="38" fontId="27" fillId="2" borderId="23" xfId="1" applyFont="1" applyFill="1" applyBorder="1" applyAlignment="1">
      <alignment horizontal="distributed" vertical="center"/>
    </xf>
    <xf numFmtId="38" fontId="27" fillId="2" borderId="24" xfId="1" applyFont="1" applyFill="1" applyBorder="1" applyAlignment="1">
      <alignment horizontal="distributed" vertical="center" wrapText="1"/>
    </xf>
    <xf numFmtId="0" fontId="33" fillId="2" borderId="23" xfId="4" applyFont="1" applyFill="1" applyBorder="1" applyAlignment="1">
      <alignment horizontal="distributed" vertical="center" wrapText="1"/>
    </xf>
    <xf numFmtId="0" fontId="27" fillId="2" borderId="23" xfId="0" applyFont="1" applyFill="1" applyBorder="1" applyAlignment="1">
      <alignment horizontal="distributed" vertical="center"/>
    </xf>
    <xf numFmtId="0" fontId="33" fillId="2" borderId="22" xfId="4" applyFont="1" applyFill="1" applyBorder="1" applyAlignment="1">
      <alignment horizontal="distributed" vertical="center" wrapText="1"/>
    </xf>
    <xf numFmtId="0" fontId="33" fillId="2" borderId="24" xfId="4" applyFont="1" applyFill="1" applyBorder="1" applyAlignment="1">
      <alignment horizontal="distributed" vertical="center" wrapText="1"/>
    </xf>
    <xf numFmtId="0" fontId="38" fillId="2" borderId="24" xfId="4" applyFont="1" applyFill="1" applyBorder="1" applyAlignment="1">
      <alignment horizontal="distributed" vertical="center" textRotation="255"/>
    </xf>
    <xf numFmtId="0" fontId="35" fillId="2" borderId="38" xfId="0" applyFont="1" applyFill="1" applyBorder="1" applyAlignment="1">
      <alignment horizontal="distributed" vertical="center" textRotation="255"/>
    </xf>
    <xf numFmtId="0" fontId="33" fillId="2" borderId="17" xfId="4" applyFont="1" applyFill="1" applyBorder="1" applyAlignment="1">
      <alignment horizontal="distributed" vertical="center" wrapText="1"/>
    </xf>
    <xf numFmtId="0" fontId="33" fillId="2" borderId="39" xfId="4" applyFont="1" applyFill="1" applyBorder="1" applyAlignment="1">
      <alignment horizontal="distributed" vertical="center" wrapText="1"/>
    </xf>
    <xf numFmtId="176" fontId="33" fillId="2" borderId="16" xfId="4" applyNumberFormat="1" applyFont="1" applyFill="1" applyBorder="1" applyAlignment="1">
      <alignment horizontal="distributed" vertical="center" wrapText="1"/>
    </xf>
    <xf numFmtId="176" fontId="33" fillId="2" borderId="25" xfId="4" applyNumberFormat="1" applyFont="1" applyFill="1" applyBorder="1" applyAlignment="1">
      <alignment horizontal="distributed" vertical="center"/>
    </xf>
    <xf numFmtId="176" fontId="33" fillId="2" borderId="24" xfId="4" applyNumberFormat="1" applyFont="1" applyFill="1" applyBorder="1" applyAlignment="1">
      <alignment horizontal="distributed" vertical="center"/>
    </xf>
    <xf numFmtId="0" fontId="27" fillId="2" borderId="15" xfId="0" applyFont="1" applyFill="1" applyBorder="1" applyAlignment="1">
      <alignment horizontal="distributed" vertical="center" justifyLastLine="1"/>
    </xf>
    <xf numFmtId="0" fontId="27" fillId="2" borderId="13" xfId="0" applyFont="1" applyFill="1" applyBorder="1" applyAlignment="1">
      <alignment horizontal="distributed" vertical="center" justifyLastLine="1"/>
    </xf>
    <xf numFmtId="0" fontId="27" fillId="2" borderId="11" xfId="0" applyFont="1" applyFill="1" applyBorder="1" applyAlignment="1">
      <alignment horizontal="distributed" vertical="center" justifyLastLine="1"/>
    </xf>
    <xf numFmtId="0" fontId="27" fillId="2" borderId="12" xfId="0" applyFont="1" applyFill="1" applyBorder="1" applyAlignment="1">
      <alignment horizontal="distributed" vertical="center" justifyLastLine="1"/>
    </xf>
    <xf numFmtId="0" fontId="27" fillId="2" borderId="10" xfId="0" applyFont="1" applyFill="1" applyBorder="1" applyAlignment="1">
      <alignment horizontal="distributed" vertical="center" justifyLastLine="1"/>
    </xf>
    <xf numFmtId="0" fontId="33" fillId="2" borderId="15" xfId="4" applyFont="1" applyFill="1" applyBorder="1" applyAlignment="1">
      <alignment horizontal="distributed" vertical="center" wrapText="1" justifyLastLine="1"/>
    </xf>
    <xf numFmtId="0" fontId="33" fillId="2" borderId="12" xfId="4" applyFont="1" applyFill="1" applyBorder="1" applyAlignment="1">
      <alignment horizontal="distributed" vertical="center" wrapText="1" justifyLastLine="1"/>
    </xf>
    <xf numFmtId="176" fontId="33" fillId="2" borderId="24" xfId="4" applyNumberFormat="1" applyFont="1" applyFill="1" applyBorder="1" applyAlignment="1">
      <alignment horizontal="center" vertical="distributed" textRotation="255" justifyLastLine="1"/>
    </xf>
    <xf numFmtId="0" fontId="27" fillId="2" borderId="23" xfId="0" applyFont="1" applyFill="1" applyBorder="1" applyAlignment="1">
      <alignment horizontal="distributed" vertical="center" wrapText="1"/>
    </xf>
    <xf numFmtId="0" fontId="27" fillId="2" borderId="19" xfId="0" applyFont="1" applyFill="1" applyBorder="1" applyAlignment="1">
      <alignment horizontal="distributed" vertical="center" wrapText="1" justifyLastLine="1"/>
    </xf>
    <xf numFmtId="0" fontId="27" fillId="2" borderId="18" xfId="0" applyFont="1" applyFill="1" applyBorder="1" applyAlignment="1">
      <alignment horizontal="distributed" vertical="center" wrapText="1" justifyLastLine="1"/>
    </xf>
    <xf numFmtId="0" fontId="27" fillId="2" borderId="21" xfId="0" applyFont="1" applyFill="1" applyBorder="1" applyAlignment="1">
      <alignment horizontal="distributed" vertical="center" wrapText="1" justifyLastLine="1"/>
    </xf>
    <xf numFmtId="0" fontId="27" fillId="2" borderId="0" xfId="0" applyFont="1" applyFill="1" applyAlignment="1">
      <alignment horizontal="distributed" vertical="center"/>
    </xf>
    <xf numFmtId="0" fontId="27" fillId="2" borderId="6" xfId="0" applyFont="1" applyFill="1" applyBorder="1" applyAlignment="1">
      <alignment horizontal="distributed" vertical="center"/>
    </xf>
    <xf numFmtId="0" fontId="27" fillId="2" borderId="1" xfId="0" applyFont="1" applyFill="1" applyBorder="1" applyAlignment="1">
      <alignment horizontal="distributed" vertical="center" wrapText="1" justifyLastLine="1"/>
    </xf>
    <xf numFmtId="0" fontId="27" fillId="2" borderId="14" xfId="0" applyFont="1" applyFill="1" applyBorder="1" applyAlignment="1">
      <alignment horizontal="distributed" vertical="center" justifyLastLine="1"/>
    </xf>
    <xf numFmtId="0" fontId="27" fillId="2" borderId="9" xfId="0" applyFont="1" applyFill="1" applyBorder="1" applyAlignment="1">
      <alignment horizontal="distributed" vertical="center" justifyLastLine="1"/>
    </xf>
    <xf numFmtId="0" fontId="27" fillId="2" borderId="15" xfId="0" applyFont="1" applyFill="1" applyBorder="1" applyAlignment="1">
      <alignment horizontal="distributed" vertical="center" wrapText="1" justifyLastLine="1"/>
    </xf>
    <xf numFmtId="0" fontId="27" fillId="2" borderId="12" xfId="0" applyFont="1" applyFill="1" applyBorder="1" applyAlignment="1">
      <alignment horizontal="distributed" vertical="center" wrapText="1" justifyLastLine="1"/>
    </xf>
    <xf numFmtId="0" fontId="27" fillId="2" borderId="16" xfId="0" applyFont="1" applyFill="1" applyBorder="1" applyAlignment="1">
      <alignment horizontal="distributed" vertical="center" wrapText="1"/>
    </xf>
    <xf numFmtId="0" fontId="27" fillId="2" borderId="5" xfId="0" applyFont="1" applyFill="1" applyBorder="1" applyAlignment="1">
      <alignment horizontal="distributed" vertical="center"/>
    </xf>
    <xf numFmtId="0" fontId="27" fillId="2" borderId="10" xfId="0" applyFont="1" applyFill="1" applyBorder="1" applyAlignment="1">
      <alignment horizontal="distributed" vertical="center"/>
    </xf>
    <xf numFmtId="0" fontId="27" fillId="2" borderId="11" xfId="0" applyFont="1" applyFill="1" applyBorder="1" applyAlignment="1">
      <alignment horizontal="distributed" vertical="center"/>
    </xf>
    <xf numFmtId="38" fontId="27" fillId="2" borderId="15" xfId="1" applyFont="1" applyFill="1" applyBorder="1" applyAlignment="1">
      <alignment horizontal="distributed" vertical="center" justifyLastLine="1"/>
    </xf>
    <xf numFmtId="0" fontId="27" fillId="2" borderId="8" xfId="0" applyFont="1" applyFill="1" applyBorder="1" applyAlignment="1">
      <alignment horizontal="center" vertical="distributed" textRotation="255" justifyLastLine="1"/>
    </xf>
    <xf numFmtId="38" fontId="27" fillId="2" borderId="17" xfId="1" applyFont="1" applyFill="1" applyBorder="1" applyAlignment="1">
      <alignment horizontal="distributed" vertical="center" wrapText="1"/>
    </xf>
    <xf numFmtId="38" fontId="27" fillId="2" borderId="20" xfId="1" applyFont="1" applyFill="1" applyBorder="1" applyAlignment="1">
      <alignment horizontal="distributed" vertical="center" wrapText="1"/>
    </xf>
    <xf numFmtId="38" fontId="27" fillId="2" borderId="12" xfId="1" applyFont="1" applyFill="1" applyBorder="1" applyAlignment="1">
      <alignment horizontal="distributed" vertical="center" wrapText="1"/>
    </xf>
    <xf numFmtId="38" fontId="27" fillId="2" borderId="8" xfId="1" applyFont="1" applyFill="1" applyBorder="1" applyAlignment="1">
      <alignment horizontal="center" vertical="distributed" textRotation="255" wrapText="1" justifyLastLine="1"/>
    </xf>
    <xf numFmtId="38" fontId="27" fillId="2" borderId="0" xfId="1" applyFont="1" applyFill="1" applyBorder="1" applyAlignment="1">
      <alignment horizontal="center" vertical="distributed" textRotation="255" justifyLastLine="1"/>
    </xf>
    <xf numFmtId="38" fontId="27" fillId="2" borderId="22" xfId="1" applyFont="1" applyFill="1" applyBorder="1" applyAlignment="1">
      <alignment horizontal="distributed" vertical="center" wrapText="1"/>
    </xf>
    <xf numFmtId="38" fontId="27" fillId="2" borderId="3" xfId="1" applyFont="1" applyFill="1" applyBorder="1" applyAlignment="1">
      <alignment horizontal="distributed" vertical="center" wrapText="1"/>
    </xf>
    <xf numFmtId="38" fontId="27" fillId="2" borderId="4" xfId="1" applyFont="1" applyFill="1" applyBorder="1" applyAlignment="1">
      <alignment horizontal="distributed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7" fillId="2" borderId="18" xfId="0" applyFont="1" applyFill="1" applyBorder="1" applyAlignment="1">
      <alignment horizontal="distributed" vertical="center" justifyLastLine="1"/>
    </xf>
    <xf numFmtId="0" fontId="27" fillId="2" borderId="8" xfId="0" applyFont="1" applyFill="1" applyBorder="1" applyAlignment="1">
      <alignment horizontal="distributed" vertical="center" wrapText="1"/>
    </xf>
    <xf numFmtId="0" fontId="27" fillId="2" borderId="24" xfId="0" applyFont="1" applyFill="1" applyBorder="1" applyAlignment="1">
      <alignment horizontal="distributed" vertical="center" wrapText="1"/>
    </xf>
    <xf numFmtId="0" fontId="27" fillId="2" borderId="8" xfId="0" applyFont="1" applyFill="1" applyBorder="1" applyAlignment="1">
      <alignment horizontal="distributed"/>
    </xf>
    <xf numFmtId="0" fontId="27" fillId="2" borderId="24" xfId="0" applyFont="1" applyFill="1" applyBorder="1" applyAlignment="1">
      <alignment horizontal="distributed"/>
    </xf>
    <xf numFmtId="38" fontId="27" fillId="2" borderId="7" xfId="1" applyFont="1" applyFill="1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38" fontId="27" fillId="2" borderId="6" xfId="1" applyFont="1" applyFill="1" applyBorder="1" applyAlignment="1">
      <alignment horizontal="center" vertical="distributed" textRotation="255" justifyLastLine="1"/>
    </xf>
    <xf numFmtId="0" fontId="0" fillId="0" borderId="4" xfId="0" applyBorder="1" applyAlignment="1">
      <alignment horizontal="center" vertical="distributed" textRotation="255" justifyLastLine="1"/>
    </xf>
    <xf numFmtId="0" fontId="27" fillId="2" borderId="19" xfId="0" applyFont="1" applyFill="1" applyBorder="1" applyAlignment="1">
      <alignment horizontal="distributed" vertical="center" justifyLastLine="1" shrinkToFit="1"/>
    </xf>
    <xf numFmtId="0" fontId="27" fillId="2" borderId="18" xfId="0" applyFont="1" applyFill="1" applyBorder="1" applyAlignment="1">
      <alignment horizontal="distributed" vertical="center" justifyLastLine="1" shrinkToFit="1"/>
    </xf>
    <xf numFmtId="0" fontId="27" fillId="2" borderId="21" xfId="0" applyFont="1" applyFill="1" applyBorder="1" applyAlignment="1">
      <alignment horizontal="distributed" vertical="center" justifyLastLine="1" shrinkToFit="1"/>
    </xf>
    <xf numFmtId="38" fontId="27" fillId="2" borderId="22" xfId="1" applyFont="1" applyFill="1" applyBorder="1" applyAlignment="1">
      <alignment horizontal="distributed" vertical="center" justifyLastLine="1"/>
    </xf>
    <xf numFmtId="38" fontId="27" fillId="2" borderId="22" xfId="1" applyFont="1" applyFill="1" applyBorder="1" applyAlignment="1">
      <alignment horizontal="distributed" vertical="center" wrapText="1" justifyLastLine="1" shrinkToFit="1"/>
    </xf>
    <xf numFmtId="38" fontId="27" fillId="2" borderId="24" xfId="1" applyFont="1" applyFill="1" applyBorder="1" applyAlignment="1">
      <alignment horizontal="distributed" vertical="center" wrapText="1" justifyLastLine="1" shrinkToFit="1"/>
    </xf>
    <xf numFmtId="0" fontId="27" fillId="2" borderId="9" xfId="0" applyFont="1" applyFill="1" applyBorder="1" applyAlignment="1">
      <alignment horizontal="distributed" vertical="center"/>
    </xf>
    <xf numFmtId="38" fontId="27" fillId="2" borderId="6" xfId="1" applyFont="1" applyFill="1" applyBorder="1" applyAlignment="1">
      <alignment horizontal="distributed" vertical="center" textRotation="255" justifyLastLine="1"/>
    </xf>
    <xf numFmtId="0" fontId="27" fillId="2" borderId="6" xfId="0" applyFont="1" applyFill="1" applyBorder="1" applyAlignment="1">
      <alignment horizontal="distributed" vertical="center" textRotation="255"/>
    </xf>
    <xf numFmtId="38" fontId="27" fillId="2" borderId="16" xfId="1" applyFont="1" applyFill="1" applyBorder="1" applyAlignment="1">
      <alignment horizontal="center" vertical="center" justifyLastLine="1"/>
    </xf>
    <xf numFmtId="38" fontId="27" fillId="2" borderId="5" xfId="1" applyFont="1" applyFill="1" applyBorder="1" applyAlignment="1">
      <alignment horizontal="center" vertical="center" justifyLastLine="1"/>
    </xf>
    <xf numFmtId="0" fontId="27" fillId="2" borderId="5" xfId="0" applyFont="1" applyFill="1" applyBorder="1" applyAlignment="1">
      <alignment horizontal="distributed" vertical="center" wrapText="1"/>
    </xf>
    <xf numFmtId="0" fontId="27" fillId="2" borderId="5" xfId="0" applyFont="1" applyFill="1" applyBorder="1" applyAlignment="1">
      <alignment horizontal="distributed" vertical="center" justifyLastLine="1"/>
    </xf>
    <xf numFmtId="38" fontId="27" fillId="2" borderId="7" xfId="1" applyFont="1" applyFill="1" applyBorder="1" applyAlignment="1">
      <alignment horizontal="distributed" vertical="distributed" textRotation="255" justifyLastLine="1"/>
    </xf>
    <xf numFmtId="0" fontId="27" fillId="2" borderId="6" xfId="0" applyFont="1" applyFill="1" applyBorder="1" applyAlignment="1">
      <alignment horizontal="distributed" vertical="distributed" textRotation="255" justifyLastLine="1"/>
    </xf>
    <xf numFmtId="0" fontId="27" fillId="2" borderId="11" xfId="0" applyFont="1" applyFill="1" applyBorder="1" applyAlignment="1">
      <alignment horizontal="distributed" vertical="distributed" textRotation="255" justifyLastLine="1"/>
    </xf>
    <xf numFmtId="0" fontId="28" fillId="2" borderId="40" xfId="73" applyFont="1" applyFill="1" applyBorder="1" applyAlignment="1">
      <alignment vertical="center" wrapText="1"/>
    </xf>
  </cellXfs>
  <cellStyles count="74">
    <cellStyle name="20% - アクセント 1 2" xfId="11" xr:uid="{00000000-0005-0000-0000-000000000000}"/>
    <cellStyle name="20% - アクセント 1 3" xfId="52" xr:uid="{00000000-0005-0000-0000-000001000000}"/>
    <cellStyle name="20% - アクセント 2 2" xfId="12" xr:uid="{00000000-0005-0000-0000-000002000000}"/>
    <cellStyle name="20% - アクセント 2 3" xfId="53" xr:uid="{00000000-0005-0000-0000-000003000000}"/>
    <cellStyle name="20% - アクセント 3 2" xfId="13" xr:uid="{00000000-0005-0000-0000-000004000000}"/>
    <cellStyle name="20% - アクセント 3 3" xfId="54" xr:uid="{00000000-0005-0000-0000-000005000000}"/>
    <cellStyle name="20% - アクセント 4 2" xfId="14" xr:uid="{00000000-0005-0000-0000-000006000000}"/>
    <cellStyle name="20% - アクセント 4 3" xfId="55" xr:uid="{00000000-0005-0000-0000-000007000000}"/>
    <cellStyle name="20% - アクセント 5 2" xfId="15" xr:uid="{00000000-0005-0000-0000-000008000000}"/>
    <cellStyle name="20% - アクセント 5 3" xfId="56" xr:uid="{00000000-0005-0000-0000-000009000000}"/>
    <cellStyle name="20% - アクセント 6 2" xfId="16" xr:uid="{00000000-0005-0000-0000-00000A000000}"/>
    <cellStyle name="20% - アクセント 6 3" xfId="57" xr:uid="{00000000-0005-0000-0000-00000B000000}"/>
    <cellStyle name="40% - アクセント 1 2" xfId="17" xr:uid="{00000000-0005-0000-0000-00000C000000}"/>
    <cellStyle name="40% - アクセント 1 3" xfId="58" xr:uid="{00000000-0005-0000-0000-00000D000000}"/>
    <cellStyle name="40% - アクセント 2 2" xfId="18" xr:uid="{00000000-0005-0000-0000-00000E000000}"/>
    <cellStyle name="40% - アクセント 2 3" xfId="59" xr:uid="{00000000-0005-0000-0000-00000F000000}"/>
    <cellStyle name="40% - アクセント 3 2" xfId="19" xr:uid="{00000000-0005-0000-0000-000010000000}"/>
    <cellStyle name="40% - アクセント 3 3" xfId="60" xr:uid="{00000000-0005-0000-0000-000011000000}"/>
    <cellStyle name="40% - アクセント 4 2" xfId="20" xr:uid="{00000000-0005-0000-0000-000012000000}"/>
    <cellStyle name="40% - アクセント 4 3" xfId="61" xr:uid="{00000000-0005-0000-0000-000013000000}"/>
    <cellStyle name="40% - アクセント 5 2" xfId="21" xr:uid="{00000000-0005-0000-0000-000014000000}"/>
    <cellStyle name="40% - アクセント 5 3" xfId="62" xr:uid="{00000000-0005-0000-0000-000015000000}"/>
    <cellStyle name="40% - アクセント 6 2" xfId="22" xr:uid="{00000000-0005-0000-0000-000016000000}"/>
    <cellStyle name="40% - アクセント 6 3" xfId="63" xr:uid="{00000000-0005-0000-0000-000017000000}"/>
    <cellStyle name="60% - アクセント 1 2" xfId="23" xr:uid="{00000000-0005-0000-0000-000018000000}"/>
    <cellStyle name="60% - アクセント 2 2" xfId="24" xr:uid="{00000000-0005-0000-0000-000019000000}"/>
    <cellStyle name="60% - アクセント 3 2" xfId="25" xr:uid="{00000000-0005-0000-0000-00001A000000}"/>
    <cellStyle name="60% - アクセント 4 2" xfId="26" xr:uid="{00000000-0005-0000-0000-00001B000000}"/>
    <cellStyle name="60% - アクセント 5 2" xfId="27" xr:uid="{00000000-0005-0000-0000-00001C000000}"/>
    <cellStyle name="60% - アクセント 6 2" xfId="28" xr:uid="{00000000-0005-0000-0000-00001D000000}"/>
    <cellStyle name="アクセント 1 2" xfId="29" xr:uid="{00000000-0005-0000-0000-00001E000000}"/>
    <cellStyle name="アクセント 2 2" xfId="30" xr:uid="{00000000-0005-0000-0000-00001F000000}"/>
    <cellStyle name="アクセント 3 2" xfId="31" xr:uid="{00000000-0005-0000-0000-000020000000}"/>
    <cellStyle name="アクセント 4 2" xfId="32" xr:uid="{00000000-0005-0000-0000-000021000000}"/>
    <cellStyle name="アクセント 5 2" xfId="33" xr:uid="{00000000-0005-0000-0000-000022000000}"/>
    <cellStyle name="アクセント 6 2" xfId="34" xr:uid="{00000000-0005-0000-0000-000023000000}"/>
    <cellStyle name="スタイル 1" xfId="70" xr:uid="{00000000-0005-0000-0000-000024000000}"/>
    <cellStyle name="スタイル 1 2" xfId="72" xr:uid="{00000000-0005-0000-0000-000025000000}"/>
    <cellStyle name="スタイル 2" xfId="71" xr:uid="{00000000-0005-0000-0000-000026000000}"/>
    <cellStyle name="タイトル 2" xfId="10" xr:uid="{00000000-0005-0000-0000-000027000000}"/>
    <cellStyle name="タイトル 3" xfId="35" xr:uid="{00000000-0005-0000-0000-000028000000}"/>
    <cellStyle name="タイトル 4" xfId="65" xr:uid="{00000000-0005-0000-0000-000029000000}"/>
    <cellStyle name="チェック セル 2" xfId="36" xr:uid="{00000000-0005-0000-0000-00002A000000}"/>
    <cellStyle name="どちらでもない 2" xfId="37" xr:uid="{00000000-0005-0000-0000-00002B000000}"/>
    <cellStyle name="ハイパーリンク" xfId="73" builtinId="8"/>
    <cellStyle name="メモ 2" xfId="38" xr:uid="{00000000-0005-0000-0000-00002C000000}"/>
    <cellStyle name="メモ 3" xfId="66" xr:uid="{00000000-0005-0000-0000-00002D000000}"/>
    <cellStyle name="メモ 4" xfId="64" xr:uid="{00000000-0005-0000-0000-00002E000000}"/>
    <cellStyle name="リンク セル 2" xfId="39" xr:uid="{00000000-0005-0000-0000-00002F000000}"/>
    <cellStyle name="悪い 2" xfId="40" xr:uid="{00000000-0005-0000-0000-000030000000}"/>
    <cellStyle name="計算 2" xfId="41" xr:uid="{00000000-0005-0000-0000-000031000000}"/>
    <cellStyle name="警告文 2" xfId="42" xr:uid="{00000000-0005-0000-0000-000032000000}"/>
    <cellStyle name="桁区切り" xfId="1" builtinId="6"/>
    <cellStyle name="桁区切り 2" xfId="5" xr:uid="{00000000-0005-0000-0000-000034000000}"/>
    <cellStyle name="見出し 1 2" xfId="43" xr:uid="{00000000-0005-0000-0000-000035000000}"/>
    <cellStyle name="見出し 2 2" xfId="44" xr:uid="{00000000-0005-0000-0000-000036000000}"/>
    <cellStyle name="見出し 2 3" xfId="67" xr:uid="{00000000-0005-0000-0000-000037000000}"/>
    <cellStyle name="見出し 3 2" xfId="45" xr:uid="{00000000-0005-0000-0000-000038000000}"/>
    <cellStyle name="見出し 4 2" xfId="46" xr:uid="{00000000-0005-0000-0000-000039000000}"/>
    <cellStyle name="集計 2" xfId="47" xr:uid="{00000000-0005-0000-0000-00003A000000}"/>
    <cellStyle name="出力 2" xfId="48" xr:uid="{00000000-0005-0000-0000-00003B000000}"/>
    <cellStyle name="説明文 2" xfId="49" xr:uid="{00000000-0005-0000-0000-00003C000000}"/>
    <cellStyle name="通貨 2" xfId="7" xr:uid="{00000000-0005-0000-0000-00003D000000}"/>
    <cellStyle name="通貨 2 2" xfId="8" xr:uid="{00000000-0005-0000-0000-00003E000000}"/>
    <cellStyle name="通貨 2 3" xfId="68" xr:uid="{00000000-0005-0000-0000-00003F000000}"/>
    <cellStyle name="通貨 2 4" xfId="69" xr:uid="{00000000-0005-0000-0000-000040000000}"/>
    <cellStyle name="入力 2" xfId="50" xr:uid="{00000000-0005-0000-0000-000041000000}"/>
    <cellStyle name="標準" xfId="0" builtinId="0"/>
    <cellStyle name="標準 2" xfId="3" xr:uid="{00000000-0005-0000-0000-000043000000}"/>
    <cellStyle name="標準 2 2" xfId="6" xr:uid="{00000000-0005-0000-0000-000044000000}"/>
    <cellStyle name="標準 3" xfId="9" xr:uid="{00000000-0005-0000-0000-000045000000}"/>
    <cellStyle name="標準 5" xfId="4" xr:uid="{00000000-0005-0000-0000-000046000000}"/>
    <cellStyle name="標準 6" xfId="2" xr:uid="{00000000-0005-0000-0000-000047000000}"/>
    <cellStyle name="良い 2" xfId="51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Normal="100" zoomScaleSheetLayoutView="80" workbookViewId="0">
      <pane ySplit="3" topLeftCell="A4" activePane="bottomLeft" state="frozen"/>
      <selection pane="bottomLeft" activeCell="B21" sqref="B21"/>
    </sheetView>
  </sheetViews>
  <sheetFormatPr defaultColWidth="8.86328125" defaultRowHeight="12.75" x14ac:dyDescent="0.25"/>
  <cols>
    <col min="1" max="1" width="4.3984375" style="1" customWidth="1"/>
    <col min="2" max="2" width="86.3984375" style="1" customWidth="1"/>
    <col min="3" max="16384" width="8.86328125" style="1"/>
  </cols>
  <sheetData>
    <row r="1" spans="1:4" ht="22.9" x14ac:dyDescent="0.25">
      <c r="A1" s="200" t="s">
        <v>0</v>
      </c>
      <c r="B1" s="200"/>
    </row>
    <row r="2" spans="1:4" ht="18.75" x14ac:dyDescent="0.25">
      <c r="A2" s="197" t="s">
        <v>1</v>
      </c>
      <c r="B2" s="3"/>
    </row>
    <row r="3" spans="1:4" x14ac:dyDescent="0.25">
      <c r="A3" s="198"/>
      <c r="B3" s="199" t="s">
        <v>2</v>
      </c>
    </row>
    <row r="4" spans="1:4" s="3" customFormat="1" ht="18" customHeight="1" x14ac:dyDescent="0.25">
      <c r="A4" s="2"/>
      <c r="B4" s="363" t="str">
        <f ca="1">'46(1)'!A1</f>
        <v>46(1)　住宅　－　住宅数、世帯数、住宅の種類、住宅の所有の関係等</v>
      </c>
      <c r="D4" s="3" t="s">
        <v>3</v>
      </c>
    </row>
    <row r="5" spans="1:4" s="3" customFormat="1" ht="18" customHeight="1" x14ac:dyDescent="0.25">
      <c r="A5" s="2"/>
      <c r="B5" s="363" t="str">
        <f ca="1">'46(2)'!A1</f>
        <v>46(2)　住宅　－　住宅の種類、構造、建築の時期別住宅数</v>
      </c>
    </row>
    <row r="6" spans="1:4" s="3" customFormat="1" ht="18" customHeight="1" x14ac:dyDescent="0.25">
      <c r="A6" s="2"/>
      <c r="B6" s="363" t="str">
        <f ca="1">'46(3)'!A1</f>
        <v>46(3)　住宅　－　住宅の所有の関係、建て方別専用住宅数</v>
      </c>
    </row>
    <row r="7" spans="1:4" s="3" customFormat="1" ht="18" customHeight="1" x14ac:dyDescent="0.25">
      <c r="A7" s="2"/>
      <c r="B7" s="363" t="str">
        <f ca="1">'46(4)'!A1</f>
        <v>46(4)　住宅　－　世帯の年間収入階級、世帯の種類、住宅の所有の関係別世帯数</v>
      </c>
    </row>
    <row r="8" spans="1:4" s="3" customFormat="1" ht="18" customHeight="1" x14ac:dyDescent="0.25">
      <c r="A8" s="2"/>
      <c r="B8" s="363" t="str">
        <f ca="1">'46(5)'!A1</f>
        <v>46(5)　住宅　－　最寄りの各施設等までの距離別主世帯数</v>
      </c>
    </row>
    <row r="9" spans="1:4" s="3" customFormat="1" ht="18" customHeight="1" x14ac:dyDescent="0.25">
      <c r="A9" s="2"/>
      <c r="B9" s="363" t="str">
        <f ca="1">'46(6)'!A1</f>
        <v>46(6)　住宅　－　住宅の種類、1か月当たり家賃・共益費・管理費別借家数</v>
      </c>
    </row>
    <row r="10" spans="1:4" s="3" customFormat="1" ht="26.25" customHeight="1" x14ac:dyDescent="0.25">
      <c r="A10" s="2"/>
      <c r="B10" s="363" t="str">
        <f ca="1">'46(7)'!A1</f>
        <v>46(7)　住宅　－　建築の時期、高齢者等のための設備状況別65歳以上の世帯員のいる主世帯数(バリアフリー化住宅に居住する主世帯数－特掲)</v>
      </c>
    </row>
    <row r="11" spans="1:4" s="3" customFormat="1" ht="18" customHeight="1" x14ac:dyDescent="0.25">
      <c r="A11" s="2"/>
      <c r="B11" s="363" t="str">
        <f ca="1">'46(8)'!A1</f>
        <v>46(8)　住宅　－　空き家の種類、腐朽・破損の有無、建て方、構造別空き家数</v>
      </c>
    </row>
    <row r="12" spans="1:4" s="3" customFormat="1" ht="18" customHeight="1" x14ac:dyDescent="0.25">
      <c r="A12" s="2"/>
      <c r="B12" s="363" t="str">
        <f ca="1">'47'!A1</f>
        <v>47　構造別着工建築物 (床面積の合計)</v>
      </c>
    </row>
    <row r="13" spans="1:4" s="3" customFormat="1" ht="18" customHeight="1" x14ac:dyDescent="0.25">
      <c r="A13" s="2"/>
      <c r="B13" s="363" t="str">
        <f ca="1">'48(1)'!A1</f>
        <v>48(1)　公共住宅　－　概況</v>
      </c>
    </row>
    <row r="14" spans="1:4" s="3" customFormat="1" ht="18" customHeight="1" x14ac:dyDescent="0.25">
      <c r="A14" s="2"/>
      <c r="B14" s="363" t="str">
        <f ca="1">'48(2)'!A1</f>
        <v>48(2)　公共住宅　－　団地別住宅数</v>
      </c>
    </row>
    <row r="15" spans="1:4" s="3" customFormat="1" ht="18" customHeight="1" x14ac:dyDescent="0.25">
      <c r="A15" s="2"/>
      <c r="B15" s="363" t="str">
        <f ca="1">'49'!A1</f>
        <v>49　道路</v>
      </c>
    </row>
    <row r="16" spans="1:4" s="3" customFormat="1" ht="18" customHeight="1" x14ac:dyDescent="0.25">
      <c r="A16" s="2"/>
      <c r="B16" s="363" t="str">
        <f ca="1">'50'!A1</f>
        <v>50　公園</v>
      </c>
    </row>
  </sheetData>
  <customSheetViews>
    <customSheetView guid="{540F6F0C-D0BE-4526-AE73-D2FF820750BB}">
      <pane ySplit="3" topLeftCell="A4" activePane="bottomLeft" state="frozen"/>
      <selection pane="bottomLeft" activeCell="B20" sqref="B20"/>
      <pageMargins left="0" right="0" top="0" bottom="0" header="0" footer="0"/>
      <pageSetup paperSize="9" orientation="portrait" r:id="rId1"/>
    </customSheetView>
    <customSheetView guid="{6B48D592-CFE5-4474-8C5F-4E67D23C49B7}">
      <pane ySplit="3" topLeftCell="A4" activePane="bottomLeft" state="frozen"/>
      <selection pane="bottomLeft" activeCell="B20" sqref="B20"/>
      <pageMargins left="0" right="0" top="0" bottom="0" header="0" footer="0"/>
      <pageSetup paperSize="9" orientation="portrait" r:id="rId2"/>
    </customSheetView>
    <customSheetView guid="{5429254E-FD5B-4AA7-8C3A-1432D2DF4197}">
      <pane ySplit="3" topLeftCell="A4" activePane="bottomLeft" state="frozen"/>
      <selection pane="bottomLeft" activeCell="B20" sqref="B20"/>
      <pageMargins left="0" right="0" top="0" bottom="0" header="0" footer="0"/>
      <pageSetup paperSize="9" orientation="portrait" r:id="rId3"/>
    </customSheetView>
    <customSheetView guid="{C453FDD0-45FF-4F4F-AB4F-DB8C9C8C6A69}" showPageBreaks="1" printArea="1">
      <pane ySplit="2" topLeftCell="A4" activePane="bottomLeft" state="frozen"/>
      <selection pane="bottomLeft" activeCell="B20" sqref="B20"/>
      <pageMargins left="0" right="0" top="0" bottom="0" header="0" footer="0"/>
      <pageSetup paperSize="9" orientation="portrait" r:id="rId4"/>
    </customSheetView>
    <customSheetView guid="{E74A831E-4664-4721-B3FE-3847729854CC}" showPageBreaks="1" printArea="1">
      <pane ySplit="3" topLeftCell="A4" activePane="bottomLeft" state="frozen"/>
      <selection pane="bottomLeft" activeCell="B20" sqref="B20"/>
      <pageMargins left="0" right="0" top="0" bottom="0" header="0" footer="0"/>
      <pageSetup paperSize="9" orientation="portrait" r:id="rId5"/>
    </customSheetView>
    <customSheetView guid="{FD30CAE9-4940-4085-80BA-0C9908F74369}">
      <pane ySplit="3" topLeftCell="A4" activePane="bottomLeft" state="frozen"/>
      <selection pane="bottomLeft" activeCell="B17" sqref="B17"/>
      <pageMargins left="0" right="0" top="0" bottom="0" header="0" footer="0"/>
      <pageSetup paperSize="9" orientation="portrait" r:id="rId6"/>
    </customSheetView>
  </customSheetViews>
  <mergeCells count="1">
    <mergeCell ref="A1:B1"/>
  </mergeCells>
  <phoneticPr fontId="2"/>
  <hyperlinks>
    <hyperlink ref="B4" location="'46(1)'!A1" display="'46(1)'!A1" xr:uid="{00000000-0004-0000-0000-000000000000}"/>
    <hyperlink ref="B5" location="'46(2)'!A1" display="'46(2)'!A1" xr:uid="{00000000-0004-0000-0000-000001000000}"/>
    <hyperlink ref="B6" location="'46(3)'!A1" display="'46(3)'!A1" xr:uid="{00000000-0004-0000-0000-000002000000}"/>
    <hyperlink ref="B7" location="'46(4)'!A1" display="'46(4)'!A1" xr:uid="{00000000-0004-0000-0000-000003000000}"/>
    <hyperlink ref="B8" location="'46(5)'!A1" display="'46(5)'!A1" xr:uid="{00000000-0004-0000-0000-000004000000}"/>
    <hyperlink ref="B9" location="'46(6)'!A1" display="'46(6)'!A1" xr:uid="{00000000-0004-0000-0000-000005000000}"/>
    <hyperlink ref="B10" location="'46(7)'!A1" display="'46(7)'!A1" xr:uid="{00000000-0004-0000-0000-000006000000}"/>
    <hyperlink ref="B11" location="'46(8)'!A1" display="'46(8)'!A1" xr:uid="{00000000-0004-0000-0000-000007000000}"/>
    <hyperlink ref="B12" location="'47'!A1" display="'47'!A1" xr:uid="{00000000-0004-0000-0000-00000D000000}"/>
    <hyperlink ref="B13" location="'48(1)'!A1" display="'48(1)'!A1" xr:uid="{00000000-0004-0000-0000-00000E000000}"/>
    <hyperlink ref="B14" location="'48(2)'!A1" display="'48(2)'!A1" xr:uid="{00000000-0004-0000-0000-00000F000000}"/>
    <hyperlink ref="B15" location="'49'!A1" display="'49'!A1" xr:uid="{00000000-0004-0000-0000-000010000000}"/>
    <hyperlink ref="B16" location="'50'!A1" display="'50'!A1" xr:uid="{00000000-0004-0000-0000-000011000000}"/>
  </hyperlinks>
  <pageMargins left="0.2" right="0.2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5"/>
  <sheetViews>
    <sheetView view="pageLayout" topLeftCell="A15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8.1328125" style="2" customWidth="1"/>
    <col min="2" max="2" width="11.59765625" style="2" customWidth="1"/>
    <col min="3" max="3" width="16.86328125" style="2" customWidth="1"/>
    <col min="4" max="8" width="12.73046875" style="2" customWidth="1"/>
    <col min="9" max="12" width="11.3984375" style="2" customWidth="1"/>
    <col min="13" max="15" width="1.59765625" style="2" customWidth="1"/>
    <col min="16" max="16" width="1.59765625" style="2"/>
    <col min="17" max="17" width="1.59765625" style="2" customWidth="1"/>
    <col min="18" max="16384" width="1.59765625" style="2"/>
  </cols>
  <sheetData>
    <row r="1" spans="1:8" s="4" customFormat="1" ht="18.75" x14ac:dyDescent="0.25">
      <c r="A1" s="4" t="str">
        <f ca="1">MID(CELL("FILENAME",A1),FIND("]",CELL("FILENAME",A1))+1,99)&amp;"　"&amp;"構造別着工建築物 (床面積の合計)"</f>
        <v>47　構造別着工建築物 (床面積の合計)</v>
      </c>
    </row>
    <row r="2" spans="1:8" s="5" customFormat="1" ht="12" customHeight="1" x14ac:dyDescent="0.25"/>
    <row r="3" spans="1:8" s="99" customFormat="1" ht="1.35" customHeight="1" x14ac:dyDescent="0.25"/>
    <row r="4" spans="1:8" s="5" customFormat="1" ht="1.35" customHeight="1" x14ac:dyDescent="0.25"/>
    <row r="5" spans="1:8" s="99" customFormat="1" ht="1.35" customHeight="1" x14ac:dyDescent="0.25"/>
    <row r="6" spans="1:8" x14ac:dyDescent="0.25">
      <c r="A6" s="5"/>
    </row>
    <row r="7" spans="1:8" ht="13.35" customHeight="1" x14ac:dyDescent="0.25">
      <c r="A7" s="246" t="s">
        <v>95</v>
      </c>
      <c r="B7" s="246"/>
      <c r="C7" s="247"/>
      <c r="D7" s="256" t="s">
        <v>184</v>
      </c>
      <c r="E7" s="326" t="s">
        <v>185</v>
      </c>
      <c r="F7" s="246" t="s">
        <v>186</v>
      </c>
      <c r="G7" s="326" t="s">
        <v>11</v>
      </c>
      <c r="H7" s="246" t="s">
        <v>187</v>
      </c>
    </row>
    <row r="8" spans="1:8" ht="13.35" customHeight="1" x14ac:dyDescent="0.25">
      <c r="A8" s="250"/>
      <c r="B8" s="250"/>
      <c r="C8" s="251"/>
      <c r="D8" s="258"/>
      <c r="E8" s="253"/>
      <c r="F8" s="250"/>
      <c r="G8" s="253"/>
      <c r="H8" s="250"/>
    </row>
    <row r="9" spans="1:8" ht="28.35" customHeight="1" x14ac:dyDescent="0.25">
      <c r="A9" s="331" t="s">
        <v>188</v>
      </c>
      <c r="B9" s="328" t="s">
        <v>189</v>
      </c>
      <c r="C9" s="7" t="s">
        <v>190</v>
      </c>
      <c r="D9" s="65">
        <v>1293</v>
      </c>
      <c r="E9" s="66">
        <v>1392</v>
      </c>
      <c r="F9" s="106">
        <v>1255</v>
      </c>
      <c r="G9" s="106">
        <v>1078</v>
      </c>
      <c r="H9" s="109">
        <v>1184</v>
      </c>
    </row>
    <row r="10" spans="1:8" ht="28.35" customHeight="1" x14ac:dyDescent="0.25">
      <c r="A10" s="332"/>
      <c r="B10" s="329"/>
      <c r="C10" s="62" t="s">
        <v>191</v>
      </c>
      <c r="D10" s="17">
        <v>270957</v>
      </c>
      <c r="E10" s="18">
        <v>285095</v>
      </c>
      <c r="F10" s="107">
        <v>231005</v>
      </c>
      <c r="G10" s="107">
        <v>246353</v>
      </c>
      <c r="H10" s="110">
        <v>235574</v>
      </c>
    </row>
    <row r="11" spans="1:8" ht="28.35" customHeight="1" x14ac:dyDescent="0.25">
      <c r="A11" s="332"/>
      <c r="B11" s="328" t="s">
        <v>192</v>
      </c>
      <c r="C11" s="7" t="s">
        <v>190</v>
      </c>
      <c r="D11" s="17">
        <v>998</v>
      </c>
      <c r="E11" s="18">
        <v>1091</v>
      </c>
      <c r="F11" s="107">
        <v>977</v>
      </c>
      <c r="G11" s="107">
        <v>848</v>
      </c>
      <c r="H11" s="110">
        <v>946</v>
      </c>
    </row>
    <row r="12" spans="1:8" ht="28.35" customHeight="1" x14ac:dyDescent="0.25">
      <c r="A12" s="332"/>
      <c r="B12" s="330"/>
      <c r="C12" s="165" t="s">
        <v>191</v>
      </c>
      <c r="D12" s="17">
        <v>127111</v>
      </c>
      <c r="E12" s="18">
        <v>136209</v>
      </c>
      <c r="F12" s="107">
        <v>118318</v>
      </c>
      <c r="G12" s="107">
        <v>105390</v>
      </c>
      <c r="H12" s="110">
        <v>122175</v>
      </c>
    </row>
    <row r="13" spans="1:8" ht="28.35" customHeight="1" x14ac:dyDescent="0.25">
      <c r="A13" s="332"/>
      <c r="B13" s="329" t="s">
        <v>193</v>
      </c>
      <c r="C13" s="7" t="s">
        <v>190</v>
      </c>
      <c r="D13" s="17">
        <v>1</v>
      </c>
      <c r="E13" s="18">
        <v>1</v>
      </c>
      <c r="F13" s="18">
        <v>1</v>
      </c>
      <c r="G13" s="18" t="s">
        <v>52</v>
      </c>
      <c r="H13" s="19">
        <v>1</v>
      </c>
    </row>
    <row r="14" spans="1:8" ht="28.35" customHeight="1" x14ac:dyDescent="0.25">
      <c r="A14" s="332"/>
      <c r="B14" s="329"/>
      <c r="C14" s="62" t="s">
        <v>191</v>
      </c>
      <c r="D14" s="17">
        <v>97</v>
      </c>
      <c r="E14" s="18">
        <v>94</v>
      </c>
      <c r="F14" s="18">
        <v>1156</v>
      </c>
      <c r="G14" s="18" t="s">
        <v>52</v>
      </c>
      <c r="H14" s="19">
        <v>16</v>
      </c>
    </row>
    <row r="15" spans="1:8" ht="28.35" customHeight="1" x14ac:dyDescent="0.25">
      <c r="A15" s="332"/>
      <c r="B15" s="328" t="s">
        <v>194</v>
      </c>
      <c r="C15" s="7" t="s">
        <v>190</v>
      </c>
      <c r="D15" s="17">
        <v>33</v>
      </c>
      <c r="E15" s="18">
        <v>29</v>
      </c>
      <c r="F15" s="18">
        <v>42</v>
      </c>
      <c r="G15" s="18">
        <v>39</v>
      </c>
      <c r="H15" s="19">
        <v>36</v>
      </c>
    </row>
    <row r="16" spans="1:8" ht="28.35" customHeight="1" x14ac:dyDescent="0.25">
      <c r="A16" s="332"/>
      <c r="B16" s="330"/>
      <c r="C16" s="165" t="s">
        <v>191</v>
      </c>
      <c r="D16" s="17">
        <v>79954</v>
      </c>
      <c r="E16" s="18">
        <v>30065</v>
      </c>
      <c r="F16" s="18">
        <v>36819</v>
      </c>
      <c r="G16" s="18">
        <v>88051</v>
      </c>
      <c r="H16" s="19">
        <v>49821</v>
      </c>
    </row>
    <row r="17" spans="1:8" ht="28.35" customHeight="1" x14ac:dyDescent="0.25">
      <c r="A17" s="332"/>
      <c r="B17" s="329" t="s">
        <v>195</v>
      </c>
      <c r="C17" s="7" t="s">
        <v>190</v>
      </c>
      <c r="D17" s="17">
        <v>232</v>
      </c>
      <c r="E17" s="18">
        <v>227</v>
      </c>
      <c r="F17" s="18">
        <v>210</v>
      </c>
      <c r="G17" s="18">
        <v>175</v>
      </c>
      <c r="H17" s="19">
        <v>179</v>
      </c>
    </row>
    <row r="18" spans="1:8" ht="28.35" customHeight="1" x14ac:dyDescent="0.25">
      <c r="A18" s="332"/>
      <c r="B18" s="329"/>
      <c r="C18" s="62" t="s">
        <v>191</v>
      </c>
      <c r="D18" s="17">
        <v>61677</v>
      </c>
      <c r="E18" s="18">
        <v>116720</v>
      </c>
      <c r="F18" s="18">
        <v>74190</v>
      </c>
      <c r="G18" s="18">
        <v>52681</v>
      </c>
      <c r="H18" s="19">
        <v>62952</v>
      </c>
    </row>
    <row r="19" spans="1:8" ht="28.35" customHeight="1" x14ac:dyDescent="0.25">
      <c r="A19" s="332"/>
      <c r="B19" s="328" t="s">
        <v>196</v>
      </c>
      <c r="C19" s="7" t="s">
        <v>190</v>
      </c>
      <c r="D19" s="17">
        <v>2</v>
      </c>
      <c r="E19" s="18">
        <v>1</v>
      </c>
      <c r="F19" s="18" t="s">
        <v>52</v>
      </c>
      <c r="G19" s="18" t="s">
        <v>52</v>
      </c>
      <c r="H19" s="19" t="s">
        <v>182</v>
      </c>
    </row>
    <row r="20" spans="1:8" ht="28.35" customHeight="1" x14ac:dyDescent="0.25">
      <c r="A20" s="332"/>
      <c r="B20" s="330"/>
      <c r="C20" s="165" t="s">
        <v>191</v>
      </c>
      <c r="D20" s="17">
        <v>30</v>
      </c>
      <c r="E20" s="18">
        <v>20</v>
      </c>
      <c r="F20" s="18" t="s">
        <v>52</v>
      </c>
      <c r="G20" s="18" t="s">
        <v>52</v>
      </c>
      <c r="H20" s="19" t="s">
        <v>182</v>
      </c>
    </row>
    <row r="21" spans="1:8" ht="28.35" customHeight="1" x14ac:dyDescent="0.25">
      <c r="A21" s="332"/>
      <c r="B21" s="329" t="s">
        <v>183</v>
      </c>
      <c r="C21" s="7" t="s">
        <v>190</v>
      </c>
      <c r="D21" s="17">
        <v>27</v>
      </c>
      <c r="E21" s="18">
        <v>43</v>
      </c>
      <c r="F21" s="18">
        <v>25</v>
      </c>
      <c r="G21" s="18">
        <v>16</v>
      </c>
      <c r="H21" s="19">
        <v>22</v>
      </c>
    </row>
    <row r="22" spans="1:8" ht="28.35" customHeight="1" x14ac:dyDescent="0.25">
      <c r="A22" s="332"/>
      <c r="B22" s="330"/>
      <c r="C22" s="165" t="s">
        <v>191</v>
      </c>
      <c r="D22" s="108">
        <v>2088</v>
      </c>
      <c r="E22" s="53">
        <v>1987</v>
      </c>
      <c r="F22" s="53">
        <v>522</v>
      </c>
      <c r="G22" s="53">
        <v>231</v>
      </c>
      <c r="H22" s="111">
        <v>610</v>
      </c>
    </row>
    <row r="23" spans="1:8" ht="40.35" customHeight="1" x14ac:dyDescent="0.25">
      <c r="A23" s="327" t="s">
        <v>197</v>
      </c>
      <c r="B23" s="333" t="s">
        <v>198</v>
      </c>
      <c r="C23" s="291"/>
      <c r="D23" s="17">
        <v>2412</v>
      </c>
      <c r="E23" s="18">
        <v>2524</v>
      </c>
      <c r="F23" s="18">
        <v>2246</v>
      </c>
      <c r="G23" s="18">
        <v>2556</v>
      </c>
      <c r="H23" s="19">
        <v>2105</v>
      </c>
    </row>
    <row r="24" spans="1:8" ht="40.35" customHeight="1" x14ac:dyDescent="0.25">
      <c r="A24" s="272"/>
      <c r="B24" s="334" t="s">
        <v>191</v>
      </c>
      <c r="C24" s="335"/>
      <c r="D24" s="72">
        <v>195552</v>
      </c>
      <c r="E24" s="57">
        <v>201992</v>
      </c>
      <c r="F24" s="57">
        <v>176250</v>
      </c>
      <c r="G24" s="57">
        <v>195627</v>
      </c>
      <c r="H24" s="112">
        <v>167047</v>
      </c>
    </row>
    <row r="25" spans="1:8" x14ac:dyDescent="0.25">
      <c r="B25" s="5"/>
      <c r="C25" s="63"/>
      <c r="H25" s="33" t="s">
        <v>199</v>
      </c>
    </row>
    <row r="26" spans="1:8" x14ac:dyDescent="0.25">
      <c r="B26" s="5"/>
      <c r="C26" s="5"/>
    </row>
    <row r="27" spans="1:8" x14ac:dyDescent="0.25">
      <c r="B27" s="5"/>
      <c r="C27" s="5"/>
    </row>
    <row r="28" spans="1:8" x14ac:dyDescent="0.25">
      <c r="B28" s="5"/>
      <c r="C28" s="5"/>
    </row>
    <row r="29" spans="1:8" x14ac:dyDescent="0.25">
      <c r="B29" s="5"/>
      <c r="C29" s="5"/>
    </row>
    <row r="30" spans="1:8" x14ac:dyDescent="0.25">
      <c r="B30" s="5"/>
      <c r="C30" s="5"/>
    </row>
    <row r="31" spans="1:8" x14ac:dyDescent="0.25">
      <c r="B31" s="5"/>
      <c r="C31" s="5"/>
    </row>
    <row r="32" spans="1:8" x14ac:dyDescent="0.25">
      <c r="B32" s="5"/>
      <c r="C32" s="5"/>
    </row>
    <row r="33" spans="2:3" x14ac:dyDescent="0.25">
      <c r="B33" s="5"/>
      <c r="C33" s="5"/>
    </row>
    <row r="34" spans="2:3" x14ac:dyDescent="0.25">
      <c r="B34" s="5"/>
      <c r="C34" s="5"/>
    </row>
    <row r="35" spans="2:3" x14ac:dyDescent="0.25">
      <c r="B35" s="5"/>
      <c r="C35" s="5"/>
    </row>
    <row r="36" spans="2:3" x14ac:dyDescent="0.25">
      <c r="B36" s="5"/>
      <c r="C36" s="5"/>
    </row>
    <row r="37" spans="2:3" x14ac:dyDescent="0.25">
      <c r="B37" s="5"/>
      <c r="C37" s="5"/>
    </row>
    <row r="38" spans="2:3" x14ac:dyDescent="0.25">
      <c r="B38" s="5"/>
      <c r="C38" s="5"/>
    </row>
    <row r="39" spans="2:3" x14ac:dyDescent="0.25">
      <c r="B39" s="5"/>
      <c r="C39" s="5"/>
    </row>
    <row r="40" spans="2:3" x14ac:dyDescent="0.25">
      <c r="B40" s="5"/>
      <c r="C40" s="5"/>
    </row>
    <row r="41" spans="2:3" x14ac:dyDescent="0.25">
      <c r="B41" s="5"/>
      <c r="C41" s="5"/>
    </row>
    <row r="42" spans="2:3" x14ac:dyDescent="0.25">
      <c r="B42" s="5"/>
      <c r="C42" s="5"/>
    </row>
    <row r="43" spans="2:3" x14ac:dyDescent="0.25">
      <c r="B43" s="5"/>
      <c r="C43" s="5"/>
    </row>
    <row r="44" spans="2:3" x14ac:dyDescent="0.25">
      <c r="B44" s="5"/>
      <c r="C44" s="5"/>
    </row>
    <row r="45" spans="2:3" x14ac:dyDescent="0.25">
      <c r="B45" s="5"/>
      <c r="C45" s="5"/>
    </row>
  </sheetData>
  <sheetProtection formatCells="0"/>
  <customSheetViews>
    <customSheetView guid="{540F6F0C-D0BE-4526-AE73-D2FF820750BB}">
      <selection activeCell="H10" sqref="H10"/>
      <colBreaks count="1" manualBreakCount="1">
        <brk id="8" max="29" man="1"/>
      </colBreaks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H10" sqref="H10"/>
      <colBreaks count="1" manualBreakCount="1">
        <brk id="8" max="29" man="1"/>
      </colBreaks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H10" sqref="H10"/>
      <colBreaks count="1" manualBreakCount="1">
        <brk id="8" max="29" man="1"/>
      </colBreaks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C453FDD0-45FF-4F4F-AB4F-DB8C9C8C6A69}">
      <selection activeCell="H10" sqref="H10"/>
      <colBreaks count="1" manualBreakCount="1">
        <brk id="8" max="29" man="1"/>
      </colBreaks>
      <pageMargins left="0" right="0" top="0" bottom="0" header="0" footer="0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>
      <selection activeCell="H10" sqref="H10"/>
      <colBreaks count="1" manualBreakCount="1">
        <brk id="8" max="29" man="1"/>
      </colBreaks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>
      <selection activeCell="H20" sqref="H20"/>
      <colBreaks count="1" manualBreakCount="1">
        <brk id="8" max="29" man="1"/>
      </colBreaks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</customSheetViews>
  <mergeCells count="17">
    <mergeCell ref="A7:C8"/>
    <mergeCell ref="G7:G8"/>
    <mergeCell ref="H7:H8"/>
    <mergeCell ref="A23:A24"/>
    <mergeCell ref="B9:B10"/>
    <mergeCell ref="B11:B12"/>
    <mergeCell ref="B13:B14"/>
    <mergeCell ref="B15:B16"/>
    <mergeCell ref="B17:B18"/>
    <mergeCell ref="B19:B20"/>
    <mergeCell ref="D7:D8"/>
    <mergeCell ref="E7:E8"/>
    <mergeCell ref="F7:F8"/>
    <mergeCell ref="B21:B22"/>
    <mergeCell ref="A9:A22"/>
    <mergeCell ref="B23:C23"/>
    <mergeCell ref="B24:C24"/>
  </mergeCells>
  <phoneticPr fontId="2"/>
  <pageMargins left="0.25" right="0.25" top="0.75" bottom="0.75" header="0.3" footer="0.3"/>
  <pageSetup paperSize="9" orientation="portrait" r:id="rId7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  <colBreaks count="1" manualBreakCount="1">
    <brk id="8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5"/>
  <sheetViews>
    <sheetView view="pageLayout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19.796875" style="2" customWidth="1"/>
    <col min="2" max="5" width="20.33203125" style="2" customWidth="1"/>
    <col min="6" max="16384" width="1.59765625" style="2"/>
  </cols>
  <sheetData>
    <row r="1" spans="1:5" s="4" customFormat="1" ht="20.100000000000001" customHeight="1" x14ac:dyDescent="0.25">
      <c r="A1" s="4" t="str">
        <f ca="1">MID(CELL("FILENAME",A1),FIND("]",CELL("FILENAME",A1))+1,99)&amp;"　"&amp;"公共住宅　－　概況"</f>
        <v>48(1)　公共住宅　－　概況</v>
      </c>
    </row>
    <row r="2" spans="1:5" s="5" customFormat="1" x14ac:dyDescent="0.25"/>
    <row r="3" spans="1:5" s="99" customFormat="1" ht="1.35" customHeight="1" x14ac:dyDescent="0.25">
      <c r="A3" s="101"/>
      <c r="B3" s="101"/>
      <c r="C3" s="101"/>
      <c r="D3" s="101"/>
      <c r="E3" s="101"/>
    </row>
    <row r="4" spans="1:5" ht="1.35" customHeight="1" x14ac:dyDescent="0.25">
      <c r="A4" s="5"/>
    </row>
    <row r="5" spans="1:5" s="99" customFormat="1" ht="1.35" customHeight="1" x14ac:dyDescent="0.25"/>
    <row r="6" spans="1:5" ht="1.35" customHeight="1" x14ac:dyDescent="0.25">
      <c r="A6" s="5"/>
    </row>
    <row r="7" spans="1:5" x14ac:dyDescent="0.25">
      <c r="A7" s="5"/>
      <c r="E7" s="6" t="s">
        <v>200</v>
      </c>
    </row>
    <row r="8" spans="1:5" ht="28.35" customHeight="1" x14ac:dyDescent="0.25">
      <c r="A8" s="318" t="s">
        <v>201</v>
      </c>
      <c r="B8" s="337" t="s">
        <v>449</v>
      </c>
      <c r="C8" s="337"/>
      <c r="D8" s="337"/>
      <c r="E8" s="337"/>
    </row>
    <row r="9" spans="1:5" s="28" customFormat="1" ht="28.35" customHeight="1" x14ac:dyDescent="0.25">
      <c r="A9" s="305"/>
      <c r="B9" s="168" t="s">
        <v>202</v>
      </c>
      <c r="C9" s="168" t="s">
        <v>203</v>
      </c>
      <c r="D9" s="174" t="s">
        <v>347</v>
      </c>
      <c r="E9" s="59" t="s">
        <v>204</v>
      </c>
    </row>
    <row r="10" spans="1:5" ht="42" customHeight="1" x14ac:dyDescent="0.25">
      <c r="A10" s="171" t="s">
        <v>205</v>
      </c>
      <c r="B10" s="194">
        <v>2389</v>
      </c>
      <c r="C10" s="9">
        <v>5127</v>
      </c>
      <c r="D10" s="9">
        <v>1314</v>
      </c>
      <c r="E10" s="9">
        <v>7632</v>
      </c>
    </row>
    <row r="11" spans="1:5" ht="42" customHeight="1" x14ac:dyDescent="0.25">
      <c r="A11" s="171" t="s">
        <v>206</v>
      </c>
      <c r="B11" s="8">
        <v>2389</v>
      </c>
      <c r="C11" s="9">
        <v>5127</v>
      </c>
      <c r="D11" s="9">
        <v>1314</v>
      </c>
      <c r="E11" s="9">
        <v>7620</v>
      </c>
    </row>
    <row r="12" spans="1:5" ht="42" customHeight="1" x14ac:dyDescent="0.25">
      <c r="A12" s="171" t="s">
        <v>207</v>
      </c>
      <c r="B12" s="8">
        <v>2443</v>
      </c>
      <c r="C12" s="9">
        <v>5237</v>
      </c>
      <c r="D12" s="25">
        <v>1314</v>
      </c>
      <c r="E12" s="9">
        <v>7620</v>
      </c>
    </row>
    <row r="13" spans="1:5" ht="42" customHeight="1" x14ac:dyDescent="0.25">
      <c r="A13" s="171" t="s">
        <v>208</v>
      </c>
      <c r="B13" s="195">
        <v>2419</v>
      </c>
      <c r="C13" s="25">
        <v>5354</v>
      </c>
      <c r="D13" s="25">
        <v>1314</v>
      </c>
      <c r="E13" s="25">
        <v>7619</v>
      </c>
    </row>
    <row r="14" spans="1:5" ht="42" customHeight="1" x14ac:dyDescent="0.25">
      <c r="A14" s="171" t="s">
        <v>209</v>
      </c>
      <c r="B14" s="196">
        <v>2419</v>
      </c>
      <c r="C14" s="60">
        <v>5291</v>
      </c>
      <c r="D14" s="60">
        <v>1314</v>
      </c>
      <c r="E14" s="60">
        <v>7619</v>
      </c>
    </row>
    <row r="15" spans="1:5" ht="28.35" customHeight="1" x14ac:dyDescent="0.25">
      <c r="A15" s="336" t="s">
        <v>210</v>
      </c>
      <c r="B15" s="336"/>
      <c r="C15" s="336"/>
      <c r="D15" s="336"/>
      <c r="E15" s="336"/>
    </row>
  </sheetData>
  <sheetProtection formatCells="0"/>
  <customSheetViews>
    <customSheetView guid="{540F6F0C-D0BE-4526-AE73-D2FF820750BB}">
      <selection activeCell="A15" sqref="A15:F15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A15" sqref="A15:F15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A15" sqref="A15:F15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9" orientation="portrait" r:id="rId4"/>
      <headerFooter alignWithMargins="0"/>
    </customSheetView>
    <customSheetView guid="{C453FDD0-45FF-4F4F-AB4F-DB8C9C8C6A69}">
      <selection activeCell="D14" sqref="D14"/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>
      <selection activeCell="A15" sqref="A15:F15"/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>
      <selection activeCell="D14" sqref="D14"/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3">
    <mergeCell ref="A15:E15"/>
    <mergeCell ref="A8:A9"/>
    <mergeCell ref="B8:E8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91"/>
  <sheetViews>
    <sheetView view="pageLayout" topLeftCell="A74" zoomScaleNormal="86" zoomScaleSheetLayoutView="100" workbookViewId="0">
      <selection activeCell="F7" sqref="F7"/>
    </sheetView>
  </sheetViews>
  <sheetFormatPr defaultColWidth="1.59765625" defaultRowHeight="12" x14ac:dyDescent="0.25"/>
  <cols>
    <col min="1" max="1" width="5.73046875" style="2" customWidth="1"/>
    <col min="2" max="2" width="26.265625" style="2" customWidth="1"/>
    <col min="3" max="3" width="26.1328125" style="2" customWidth="1"/>
    <col min="4" max="4" width="16.86328125" style="2" customWidth="1"/>
    <col min="5" max="5" width="26.1328125" style="5" customWidth="1"/>
    <col min="6" max="16384" width="1.59765625" style="2"/>
  </cols>
  <sheetData>
    <row r="1" spans="1:5" s="4" customFormat="1" ht="20.100000000000001" customHeight="1" x14ac:dyDescent="0.25">
      <c r="A1" s="4" t="str">
        <f ca="1">MID(CELL("FILENAME",A1),FIND("]",CELL("FILENAME",A1))+1,99)&amp;"　"&amp;"公共住宅　－　団地別住宅数"</f>
        <v>48(2)　公共住宅　－　団地別住宅数</v>
      </c>
    </row>
    <row r="2" spans="1:5" s="5" customFormat="1" x14ac:dyDescent="0.25"/>
    <row r="3" spans="1:5" s="99" customFormat="1" ht="1.35" customHeight="1" x14ac:dyDescent="0.25"/>
    <row r="4" spans="1:5" ht="1.35" customHeight="1" x14ac:dyDescent="0.25">
      <c r="A4" s="5"/>
      <c r="B4" s="5"/>
    </row>
    <row r="5" spans="1:5" s="99" customFormat="1" ht="1.35" hidden="1" customHeight="1" x14ac:dyDescent="0.25">
      <c r="A5" s="204"/>
      <c r="B5" s="204"/>
      <c r="C5" s="204"/>
      <c r="D5" s="204"/>
      <c r="E5" s="204"/>
    </row>
    <row r="6" spans="1:5" s="99" customFormat="1" ht="1.35" customHeight="1" x14ac:dyDescent="0.25"/>
    <row r="7" spans="1:5" x14ac:dyDescent="0.25">
      <c r="A7" s="26"/>
      <c r="B7" s="26"/>
      <c r="C7" s="26"/>
      <c r="D7" s="26"/>
      <c r="E7" s="27" t="s">
        <v>211</v>
      </c>
    </row>
    <row r="8" spans="1:5" s="28" customFormat="1" ht="20.100000000000001" customHeight="1" x14ac:dyDescent="0.25">
      <c r="A8" s="337" t="s">
        <v>212</v>
      </c>
      <c r="B8" s="205"/>
      <c r="C8" s="156" t="s">
        <v>213</v>
      </c>
      <c r="D8" s="156" t="s">
        <v>198</v>
      </c>
      <c r="E8" s="170" t="s">
        <v>214</v>
      </c>
    </row>
    <row r="9" spans="1:5" s="32" customFormat="1" ht="15.95" customHeight="1" x14ac:dyDescent="0.25">
      <c r="A9" s="340" t="s">
        <v>215</v>
      </c>
      <c r="B9" s="341"/>
      <c r="C9" s="29"/>
      <c r="D9" s="19">
        <v>2419</v>
      </c>
      <c r="E9" s="31"/>
    </row>
    <row r="10" spans="1:5" ht="15.95" customHeight="1" x14ac:dyDescent="0.25">
      <c r="A10" s="24"/>
      <c r="B10" s="172" t="s">
        <v>216</v>
      </c>
      <c r="C10" s="2" t="s">
        <v>217</v>
      </c>
      <c r="D10" s="19">
        <v>32</v>
      </c>
      <c r="E10" s="34" t="s">
        <v>218</v>
      </c>
    </row>
    <row r="11" spans="1:5" ht="15.95" customHeight="1" x14ac:dyDescent="0.25">
      <c r="A11" s="24"/>
      <c r="B11" s="172" t="s">
        <v>216</v>
      </c>
      <c r="C11" s="2" t="s">
        <v>217</v>
      </c>
      <c r="D11" s="19">
        <v>32</v>
      </c>
      <c r="E11" s="34" t="s">
        <v>219</v>
      </c>
    </row>
    <row r="12" spans="1:5" ht="15.95" customHeight="1" x14ac:dyDescent="0.25">
      <c r="A12" s="24"/>
      <c r="B12" s="172" t="s">
        <v>216</v>
      </c>
      <c r="C12" s="2" t="s">
        <v>217</v>
      </c>
      <c r="D12" s="19">
        <v>32</v>
      </c>
      <c r="E12" s="34" t="s">
        <v>220</v>
      </c>
    </row>
    <row r="13" spans="1:5" ht="15.95" customHeight="1" x14ac:dyDescent="0.25">
      <c r="A13" s="24"/>
      <c r="B13" s="172" t="s">
        <v>216</v>
      </c>
      <c r="C13" s="2" t="s">
        <v>217</v>
      </c>
      <c r="D13" s="19">
        <v>80</v>
      </c>
      <c r="E13" s="34" t="s">
        <v>221</v>
      </c>
    </row>
    <row r="14" spans="1:5" ht="15.95" customHeight="1" x14ac:dyDescent="0.25">
      <c r="A14" s="24"/>
      <c r="B14" s="172" t="s">
        <v>216</v>
      </c>
      <c r="C14" s="2" t="s">
        <v>217</v>
      </c>
      <c r="D14" s="19">
        <v>40</v>
      </c>
      <c r="E14" s="34" t="s">
        <v>222</v>
      </c>
    </row>
    <row r="15" spans="1:5" ht="15.95" customHeight="1" x14ac:dyDescent="0.25">
      <c r="A15" s="24"/>
      <c r="B15" s="172" t="s">
        <v>223</v>
      </c>
      <c r="C15" s="2" t="s">
        <v>224</v>
      </c>
      <c r="D15" s="19">
        <v>40</v>
      </c>
      <c r="E15" s="34" t="s">
        <v>225</v>
      </c>
    </row>
    <row r="16" spans="1:5" ht="15.95" customHeight="1" x14ac:dyDescent="0.25">
      <c r="A16" s="24"/>
      <c r="B16" s="172" t="s">
        <v>223</v>
      </c>
      <c r="C16" s="2" t="s">
        <v>224</v>
      </c>
      <c r="D16" s="19">
        <v>24</v>
      </c>
      <c r="E16" s="34" t="s">
        <v>226</v>
      </c>
    </row>
    <row r="17" spans="1:5" ht="15.95" customHeight="1" x14ac:dyDescent="0.25">
      <c r="A17" s="24"/>
      <c r="B17" s="172" t="s">
        <v>227</v>
      </c>
      <c r="C17" s="2" t="s">
        <v>228</v>
      </c>
      <c r="D17" s="19">
        <v>60</v>
      </c>
      <c r="E17" s="34" t="s">
        <v>229</v>
      </c>
    </row>
    <row r="18" spans="1:5" ht="15.95" customHeight="1" x14ac:dyDescent="0.25">
      <c r="A18" s="24"/>
      <c r="B18" s="172" t="s">
        <v>227</v>
      </c>
      <c r="C18" s="2" t="s">
        <v>228</v>
      </c>
      <c r="D18" s="19">
        <v>60</v>
      </c>
      <c r="E18" s="34" t="s">
        <v>229</v>
      </c>
    </row>
    <row r="19" spans="1:5" ht="15.95" customHeight="1" x14ac:dyDescent="0.25">
      <c r="A19" s="24"/>
      <c r="B19" s="172" t="s">
        <v>227</v>
      </c>
      <c r="C19" s="2" t="s">
        <v>228</v>
      </c>
      <c r="D19" s="19">
        <v>60</v>
      </c>
      <c r="E19" s="34" t="s">
        <v>230</v>
      </c>
    </row>
    <row r="20" spans="1:5" ht="15.95" customHeight="1" x14ac:dyDescent="0.25">
      <c r="A20" s="24"/>
      <c r="B20" s="172" t="s">
        <v>231</v>
      </c>
      <c r="C20" s="2" t="s">
        <v>232</v>
      </c>
      <c r="D20" s="19">
        <v>40</v>
      </c>
      <c r="E20" s="34" t="s">
        <v>222</v>
      </c>
    </row>
    <row r="21" spans="1:5" ht="15.95" customHeight="1" x14ac:dyDescent="0.25">
      <c r="A21" s="24"/>
      <c r="B21" s="172" t="s">
        <v>231</v>
      </c>
      <c r="C21" s="2" t="s">
        <v>232</v>
      </c>
      <c r="D21" s="19">
        <v>90</v>
      </c>
      <c r="E21" s="34" t="s">
        <v>233</v>
      </c>
    </row>
    <row r="22" spans="1:5" ht="15.95" customHeight="1" x14ac:dyDescent="0.25">
      <c r="A22" s="24"/>
      <c r="B22" s="172" t="s">
        <v>234</v>
      </c>
      <c r="C22" s="2" t="s">
        <v>235</v>
      </c>
      <c r="D22" s="19">
        <v>200</v>
      </c>
      <c r="E22" s="34" t="s">
        <v>236</v>
      </c>
    </row>
    <row r="23" spans="1:5" ht="15.95" customHeight="1" x14ac:dyDescent="0.25">
      <c r="A23" s="24"/>
      <c r="B23" s="172" t="s">
        <v>237</v>
      </c>
      <c r="C23" s="2" t="s">
        <v>238</v>
      </c>
      <c r="D23" s="19">
        <v>80</v>
      </c>
      <c r="E23" s="34" t="s">
        <v>239</v>
      </c>
    </row>
    <row r="24" spans="1:5" ht="15.95" customHeight="1" x14ac:dyDescent="0.25">
      <c r="A24" s="24"/>
      <c r="B24" s="172" t="s">
        <v>240</v>
      </c>
      <c r="C24" s="2" t="s">
        <v>241</v>
      </c>
      <c r="D24" s="19">
        <v>40</v>
      </c>
      <c r="E24" s="34" t="s">
        <v>225</v>
      </c>
    </row>
    <row r="25" spans="1:5" ht="15.95" customHeight="1" x14ac:dyDescent="0.25">
      <c r="A25" s="24"/>
      <c r="B25" s="172" t="s">
        <v>240</v>
      </c>
      <c r="C25" s="2" t="s">
        <v>241</v>
      </c>
      <c r="D25" s="19">
        <v>30</v>
      </c>
      <c r="E25" s="34" t="s">
        <v>242</v>
      </c>
    </row>
    <row r="26" spans="1:5" ht="15.95" customHeight="1" x14ac:dyDescent="0.25">
      <c r="A26" s="24"/>
      <c r="B26" s="172" t="s">
        <v>243</v>
      </c>
      <c r="C26" s="2" t="s">
        <v>244</v>
      </c>
      <c r="D26" s="19">
        <v>20</v>
      </c>
      <c r="E26" s="34" t="s">
        <v>245</v>
      </c>
    </row>
    <row r="27" spans="1:5" ht="15.95" customHeight="1" x14ac:dyDescent="0.25">
      <c r="A27" s="24"/>
      <c r="B27" s="172" t="s">
        <v>246</v>
      </c>
      <c r="C27" s="2" t="s">
        <v>247</v>
      </c>
      <c r="D27" s="19">
        <v>30</v>
      </c>
      <c r="E27" s="34" t="s">
        <v>245</v>
      </c>
    </row>
    <row r="28" spans="1:5" ht="15.95" customHeight="1" x14ac:dyDescent="0.25">
      <c r="A28" s="24"/>
      <c r="B28" s="172" t="s">
        <v>246</v>
      </c>
      <c r="C28" s="2" t="s">
        <v>247</v>
      </c>
      <c r="D28" s="19">
        <v>12</v>
      </c>
      <c r="E28" s="34" t="s">
        <v>248</v>
      </c>
    </row>
    <row r="29" spans="1:5" ht="15.95" customHeight="1" x14ac:dyDescent="0.25">
      <c r="A29" s="24"/>
      <c r="B29" s="172" t="s">
        <v>249</v>
      </c>
      <c r="C29" s="2" t="s">
        <v>250</v>
      </c>
      <c r="D29" s="19">
        <v>60</v>
      </c>
      <c r="E29" s="34" t="s">
        <v>251</v>
      </c>
    </row>
    <row r="30" spans="1:5" ht="15.95" customHeight="1" x14ac:dyDescent="0.25">
      <c r="A30" s="24"/>
      <c r="B30" s="172" t="s">
        <v>252</v>
      </c>
      <c r="C30" s="2" t="s">
        <v>253</v>
      </c>
      <c r="D30" s="19">
        <v>54</v>
      </c>
      <c r="E30" s="34" t="s">
        <v>254</v>
      </c>
    </row>
    <row r="31" spans="1:5" ht="15.95" customHeight="1" x14ac:dyDescent="0.25">
      <c r="A31" s="24"/>
      <c r="B31" s="172" t="s">
        <v>255</v>
      </c>
      <c r="C31" s="2" t="s">
        <v>256</v>
      </c>
      <c r="D31" s="19">
        <v>42</v>
      </c>
      <c r="E31" s="34" t="s">
        <v>257</v>
      </c>
    </row>
    <row r="32" spans="1:5" ht="15.95" customHeight="1" x14ac:dyDescent="0.25">
      <c r="A32" s="24"/>
      <c r="B32" s="172" t="s">
        <v>258</v>
      </c>
      <c r="C32" s="2" t="s">
        <v>259</v>
      </c>
      <c r="D32" s="19">
        <v>32</v>
      </c>
      <c r="E32" s="34" t="s">
        <v>257</v>
      </c>
    </row>
    <row r="33" spans="1:18" ht="15.95" customHeight="1" x14ac:dyDescent="0.25">
      <c r="A33" s="24"/>
      <c r="B33" s="172" t="s">
        <v>258</v>
      </c>
      <c r="C33" s="2" t="s">
        <v>260</v>
      </c>
      <c r="D33" s="19">
        <v>50</v>
      </c>
      <c r="E33" s="34" t="s">
        <v>261</v>
      </c>
    </row>
    <row r="34" spans="1:18" ht="15.95" customHeight="1" x14ac:dyDescent="0.25">
      <c r="A34" s="24"/>
      <c r="B34" s="172" t="s">
        <v>258</v>
      </c>
      <c r="C34" s="2" t="s">
        <v>260</v>
      </c>
      <c r="D34" s="19">
        <v>16</v>
      </c>
      <c r="E34" s="34" t="s">
        <v>262</v>
      </c>
    </row>
    <row r="35" spans="1:18" ht="15.95" customHeight="1" x14ac:dyDescent="0.25">
      <c r="A35" s="24"/>
      <c r="B35" s="172" t="s">
        <v>258</v>
      </c>
      <c r="C35" s="2" t="s">
        <v>260</v>
      </c>
      <c r="D35" s="19">
        <v>12</v>
      </c>
      <c r="E35" s="34" t="s">
        <v>263</v>
      </c>
    </row>
    <row r="36" spans="1:18" ht="15.95" customHeight="1" x14ac:dyDescent="0.25">
      <c r="A36" s="24"/>
      <c r="B36" s="172" t="s">
        <v>264</v>
      </c>
      <c r="C36" s="2" t="s">
        <v>265</v>
      </c>
      <c r="D36" s="19">
        <v>106</v>
      </c>
      <c r="E36" s="34" t="s">
        <v>266</v>
      </c>
    </row>
    <row r="37" spans="1:18" ht="15.95" customHeight="1" x14ac:dyDescent="0.25">
      <c r="A37" s="24"/>
      <c r="B37" s="172" t="s">
        <v>267</v>
      </c>
      <c r="C37" s="2" t="s">
        <v>268</v>
      </c>
      <c r="D37" s="19">
        <v>50</v>
      </c>
      <c r="E37" s="34" t="s">
        <v>263</v>
      </c>
    </row>
    <row r="38" spans="1:18" ht="15.95" customHeight="1" x14ac:dyDescent="0.25">
      <c r="A38" s="24"/>
      <c r="B38" s="172" t="s">
        <v>269</v>
      </c>
      <c r="C38" s="2" t="s">
        <v>270</v>
      </c>
      <c r="D38" s="19">
        <v>40</v>
      </c>
      <c r="E38" s="34" t="s">
        <v>271</v>
      </c>
      <c r="R38" s="5"/>
    </row>
    <row r="39" spans="1:18" ht="15.95" customHeight="1" x14ac:dyDescent="0.25">
      <c r="A39" s="24"/>
      <c r="B39" s="172" t="s">
        <v>272</v>
      </c>
      <c r="C39" s="2" t="s">
        <v>273</v>
      </c>
      <c r="D39" s="19">
        <v>20</v>
      </c>
      <c r="E39" s="34" t="s">
        <v>271</v>
      </c>
      <c r="F39" s="35"/>
    </row>
    <row r="40" spans="1:18" ht="15.95" customHeight="1" x14ac:dyDescent="0.25">
      <c r="A40" s="24"/>
      <c r="B40" s="172" t="s">
        <v>274</v>
      </c>
      <c r="C40" s="2" t="s">
        <v>275</v>
      </c>
      <c r="D40" s="19">
        <v>280</v>
      </c>
      <c r="E40" s="34" t="s">
        <v>276</v>
      </c>
    </row>
    <row r="41" spans="1:18" ht="15.95" customHeight="1" x14ac:dyDescent="0.25">
      <c r="A41" s="24"/>
      <c r="B41" s="172" t="s">
        <v>277</v>
      </c>
      <c r="C41" s="2" t="s">
        <v>278</v>
      </c>
      <c r="D41" s="19">
        <v>33</v>
      </c>
      <c r="E41" s="34" t="s">
        <v>276</v>
      </c>
    </row>
    <row r="42" spans="1:18" ht="15.95" customHeight="1" x14ac:dyDescent="0.25">
      <c r="A42" s="24"/>
      <c r="B42" s="172" t="s">
        <v>279</v>
      </c>
      <c r="C42" s="2" t="s">
        <v>280</v>
      </c>
      <c r="D42" s="19">
        <v>50</v>
      </c>
      <c r="E42" s="34" t="s">
        <v>276</v>
      </c>
    </row>
    <row r="43" spans="1:18" ht="15.95" customHeight="1" x14ac:dyDescent="0.25">
      <c r="A43" s="24"/>
      <c r="B43" s="172" t="s">
        <v>281</v>
      </c>
      <c r="C43" s="2" t="s">
        <v>273</v>
      </c>
      <c r="D43" s="19">
        <v>55</v>
      </c>
      <c r="E43" s="34" t="s">
        <v>276</v>
      </c>
    </row>
    <row r="44" spans="1:18" ht="15.95" customHeight="1" x14ac:dyDescent="0.25">
      <c r="A44" s="24"/>
      <c r="B44" s="172" t="s">
        <v>282</v>
      </c>
      <c r="C44" s="2" t="s">
        <v>283</v>
      </c>
      <c r="D44" s="19">
        <v>117</v>
      </c>
      <c r="E44" s="34" t="s">
        <v>284</v>
      </c>
    </row>
    <row r="45" spans="1:18" ht="15.95" customHeight="1" x14ac:dyDescent="0.25">
      <c r="A45" s="24"/>
      <c r="B45" s="172" t="s">
        <v>285</v>
      </c>
      <c r="C45" s="2" t="s">
        <v>286</v>
      </c>
      <c r="D45" s="19">
        <v>45</v>
      </c>
      <c r="E45" s="34" t="s">
        <v>287</v>
      </c>
    </row>
    <row r="46" spans="1:18" ht="15.95" customHeight="1" x14ac:dyDescent="0.25">
      <c r="A46" s="24"/>
      <c r="B46" s="172" t="s">
        <v>288</v>
      </c>
      <c r="C46" s="2" t="s">
        <v>289</v>
      </c>
      <c r="D46" s="19">
        <v>24</v>
      </c>
      <c r="E46" s="36" t="s">
        <v>290</v>
      </c>
    </row>
    <row r="47" spans="1:18" ht="15.95" customHeight="1" x14ac:dyDescent="0.25">
      <c r="A47" s="24"/>
      <c r="B47" s="172" t="s">
        <v>291</v>
      </c>
      <c r="C47" s="2" t="s">
        <v>289</v>
      </c>
      <c r="D47" s="19">
        <v>111</v>
      </c>
      <c r="E47" s="34" t="s">
        <v>292</v>
      </c>
    </row>
    <row r="48" spans="1:18" ht="15.95" customHeight="1" x14ac:dyDescent="0.25">
      <c r="A48" s="24"/>
      <c r="B48" s="172" t="s">
        <v>293</v>
      </c>
      <c r="C48" s="2" t="s">
        <v>273</v>
      </c>
      <c r="D48" s="19">
        <v>66</v>
      </c>
      <c r="E48" s="34" t="s">
        <v>294</v>
      </c>
    </row>
    <row r="49" spans="1:5" ht="15.95" customHeight="1" x14ac:dyDescent="0.25">
      <c r="A49" s="24"/>
      <c r="B49" s="172" t="s">
        <v>295</v>
      </c>
      <c r="C49" s="2" t="s">
        <v>296</v>
      </c>
      <c r="D49" s="19">
        <v>100</v>
      </c>
      <c r="E49" s="36" t="s">
        <v>297</v>
      </c>
    </row>
    <row r="50" spans="1:5" ht="15.95" customHeight="1" x14ac:dyDescent="0.25">
      <c r="A50" s="37"/>
      <c r="B50" s="177" t="s">
        <v>298</v>
      </c>
      <c r="C50" s="38" t="s">
        <v>299</v>
      </c>
      <c r="D50" s="111">
        <v>54</v>
      </c>
      <c r="E50" s="39" t="s">
        <v>300</v>
      </c>
    </row>
    <row r="51" spans="1:5" s="32" customFormat="1" ht="15.95" customHeight="1" x14ac:dyDescent="0.25">
      <c r="A51" s="315" t="s">
        <v>203</v>
      </c>
      <c r="B51" s="325"/>
      <c r="C51" s="118"/>
      <c r="D51" s="119">
        <v>5291</v>
      </c>
      <c r="E51" s="31"/>
    </row>
    <row r="52" spans="1:5" ht="15.95" customHeight="1" x14ac:dyDescent="0.25">
      <c r="A52" s="24"/>
      <c r="B52" s="41" t="s">
        <v>301</v>
      </c>
      <c r="C52" s="2" t="s">
        <v>302</v>
      </c>
      <c r="D52" s="113">
        <v>393</v>
      </c>
      <c r="E52" s="42" t="s">
        <v>303</v>
      </c>
    </row>
    <row r="53" spans="1:5" ht="15.95" customHeight="1" x14ac:dyDescent="0.25">
      <c r="A53" s="24"/>
      <c r="B53" s="172" t="s">
        <v>304</v>
      </c>
      <c r="C53" s="2" t="s">
        <v>305</v>
      </c>
      <c r="D53" s="113">
        <v>352</v>
      </c>
      <c r="E53" s="43" t="s">
        <v>306</v>
      </c>
    </row>
    <row r="54" spans="1:5" ht="15.95" customHeight="1" x14ac:dyDescent="0.25">
      <c r="B54" s="41" t="s">
        <v>307</v>
      </c>
      <c r="C54" s="2" t="s">
        <v>308</v>
      </c>
      <c r="D54" s="113">
        <v>98</v>
      </c>
      <c r="E54" s="42" t="s">
        <v>309</v>
      </c>
    </row>
    <row r="55" spans="1:5" ht="15.95" customHeight="1" x14ac:dyDescent="0.25">
      <c r="B55" s="41" t="s">
        <v>310</v>
      </c>
      <c r="C55" s="2" t="s">
        <v>311</v>
      </c>
      <c r="D55" s="114">
        <v>992</v>
      </c>
      <c r="E55" s="42" t="s">
        <v>312</v>
      </c>
    </row>
    <row r="56" spans="1:5" ht="15.95" customHeight="1" x14ac:dyDescent="0.25">
      <c r="B56" s="41" t="s">
        <v>231</v>
      </c>
      <c r="C56" s="2" t="s">
        <v>313</v>
      </c>
      <c r="D56" s="113">
        <v>820</v>
      </c>
      <c r="E56" s="42" t="s">
        <v>314</v>
      </c>
    </row>
    <row r="57" spans="1:5" ht="15.95" customHeight="1" x14ac:dyDescent="0.25">
      <c r="B57" s="41" t="s">
        <v>315</v>
      </c>
      <c r="C57" s="2" t="s">
        <v>316</v>
      </c>
      <c r="D57" s="113">
        <v>550</v>
      </c>
      <c r="E57" s="42" t="s">
        <v>317</v>
      </c>
    </row>
    <row r="58" spans="1:5" ht="15.95" customHeight="1" x14ac:dyDescent="0.25">
      <c r="B58" s="41" t="s">
        <v>318</v>
      </c>
      <c r="C58" s="2" t="s">
        <v>319</v>
      </c>
      <c r="D58" s="113">
        <v>130</v>
      </c>
      <c r="E58" s="42" t="s">
        <v>320</v>
      </c>
    </row>
    <row r="59" spans="1:5" ht="15.95" customHeight="1" x14ac:dyDescent="0.25">
      <c r="B59" s="41" t="s">
        <v>321</v>
      </c>
      <c r="C59" s="2" t="s">
        <v>322</v>
      </c>
      <c r="D59" s="113">
        <v>140</v>
      </c>
      <c r="E59" s="42" t="s">
        <v>323</v>
      </c>
    </row>
    <row r="60" spans="1:5" ht="15.95" customHeight="1" x14ac:dyDescent="0.25">
      <c r="B60" s="41" t="s">
        <v>324</v>
      </c>
      <c r="C60" s="2" t="s">
        <v>325</v>
      </c>
      <c r="D60" s="113">
        <v>60</v>
      </c>
      <c r="E60" s="42" t="s">
        <v>326</v>
      </c>
    </row>
    <row r="61" spans="1:5" ht="15.95" customHeight="1" x14ac:dyDescent="0.25">
      <c r="B61" s="41" t="s">
        <v>327</v>
      </c>
      <c r="C61" s="2" t="s">
        <v>328</v>
      </c>
      <c r="D61" s="113">
        <v>100</v>
      </c>
      <c r="E61" s="42" t="s">
        <v>329</v>
      </c>
    </row>
    <row r="62" spans="1:5" ht="15.95" customHeight="1" x14ac:dyDescent="0.25">
      <c r="B62" s="41" t="s">
        <v>330</v>
      </c>
      <c r="C62" s="2" t="s">
        <v>331</v>
      </c>
      <c r="D62" s="113">
        <v>130</v>
      </c>
      <c r="E62" s="42" t="s">
        <v>332</v>
      </c>
    </row>
    <row r="63" spans="1:5" ht="15.95" customHeight="1" x14ac:dyDescent="0.25">
      <c r="A63" s="24"/>
      <c r="B63" s="172" t="s">
        <v>333</v>
      </c>
      <c r="C63" s="2" t="s">
        <v>334</v>
      </c>
      <c r="D63" s="113">
        <v>73</v>
      </c>
      <c r="E63" s="42" t="s">
        <v>335</v>
      </c>
    </row>
    <row r="64" spans="1:5" ht="15.95" customHeight="1" x14ac:dyDescent="0.25">
      <c r="A64" s="24"/>
      <c r="B64" s="172" t="s">
        <v>336</v>
      </c>
      <c r="C64" s="2" t="s">
        <v>337</v>
      </c>
      <c r="D64" s="113">
        <v>200</v>
      </c>
      <c r="E64" s="42" t="s">
        <v>338</v>
      </c>
    </row>
    <row r="65" spans="1:5" ht="15.95" customHeight="1" x14ac:dyDescent="0.25">
      <c r="A65" s="24"/>
      <c r="B65" s="172" t="s">
        <v>339</v>
      </c>
      <c r="C65" s="2" t="s">
        <v>340</v>
      </c>
      <c r="D65" s="113">
        <v>713</v>
      </c>
      <c r="E65" s="42" t="s">
        <v>341</v>
      </c>
    </row>
    <row r="66" spans="1:5" ht="15.95" customHeight="1" x14ac:dyDescent="0.25">
      <c r="A66" s="24"/>
      <c r="B66" s="172" t="s">
        <v>342</v>
      </c>
      <c r="C66" s="2" t="s">
        <v>313</v>
      </c>
      <c r="D66" s="113">
        <v>280</v>
      </c>
      <c r="E66" s="42" t="s">
        <v>343</v>
      </c>
    </row>
    <row r="67" spans="1:5" ht="15.95" customHeight="1" x14ac:dyDescent="0.25">
      <c r="A67" s="24"/>
      <c r="B67" s="44" t="s">
        <v>344</v>
      </c>
      <c r="C67" s="45" t="s">
        <v>345</v>
      </c>
      <c r="D67" s="114">
        <v>260</v>
      </c>
      <c r="E67" s="46" t="s">
        <v>346</v>
      </c>
    </row>
    <row r="68" spans="1:5" s="32" customFormat="1" ht="15.95" customHeight="1" x14ac:dyDescent="0.25">
      <c r="A68" s="227" t="s">
        <v>347</v>
      </c>
      <c r="B68" s="228"/>
      <c r="C68" s="40"/>
      <c r="D68" s="30">
        <v>1314</v>
      </c>
      <c r="E68" s="47"/>
    </row>
    <row r="69" spans="1:5" ht="15.95" customHeight="1" x14ac:dyDescent="0.25">
      <c r="B69" s="48" t="s">
        <v>348</v>
      </c>
      <c r="C69" s="2" t="s">
        <v>349</v>
      </c>
      <c r="D69" s="19">
        <v>234</v>
      </c>
      <c r="E69" s="49" t="s">
        <v>350</v>
      </c>
    </row>
    <row r="70" spans="1:5" ht="15.95" customHeight="1" x14ac:dyDescent="0.25">
      <c r="B70" s="41" t="s">
        <v>351</v>
      </c>
      <c r="C70" s="2" t="s">
        <v>349</v>
      </c>
      <c r="D70" s="19">
        <v>117</v>
      </c>
      <c r="E70" s="49" t="s">
        <v>352</v>
      </c>
    </row>
    <row r="71" spans="1:5" ht="15.95" customHeight="1" x14ac:dyDescent="0.25">
      <c r="B71" s="41" t="s">
        <v>353</v>
      </c>
      <c r="C71" s="2" t="s">
        <v>354</v>
      </c>
      <c r="D71" s="19">
        <v>246</v>
      </c>
      <c r="E71" s="50" t="s">
        <v>355</v>
      </c>
    </row>
    <row r="72" spans="1:5" ht="15.95" customHeight="1" x14ac:dyDescent="0.25">
      <c r="B72" s="41" t="s">
        <v>356</v>
      </c>
      <c r="C72" s="2" t="s">
        <v>357</v>
      </c>
      <c r="D72" s="19">
        <v>72</v>
      </c>
      <c r="E72" s="49" t="s">
        <v>355</v>
      </c>
    </row>
    <row r="73" spans="1:5" ht="15.95" customHeight="1" x14ac:dyDescent="0.25">
      <c r="B73" s="51" t="s">
        <v>358</v>
      </c>
      <c r="C73" s="2" t="s">
        <v>359</v>
      </c>
      <c r="D73" s="115">
        <v>187</v>
      </c>
      <c r="E73" s="34" t="s">
        <v>360</v>
      </c>
    </row>
    <row r="74" spans="1:5" ht="15.95" customHeight="1" x14ac:dyDescent="0.25">
      <c r="B74" s="52" t="s">
        <v>361</v>
      </c>
      <c r="C74" s="2" t="s">
        <v>362</v>
      </c>
      <c r="D74" s="115">
        <v>217</v>
      </c>
      <c r="E74" s="34" t="s">
        <v>363</v>
      </c>
    </row>
    <row r="75" spans="1:5" ht="15.95" customHeight="1" x14ac:dyDescent="0.25">
      <c r="B75" s="52" t="s">
        <v>364</v>
      </c>
      <c r="C75" s="2" t="s">
        <v>354</v>
      </c>
      <c r="D75" s="115">
        <v>90</v>
      </c>
      <c r="E75" s="34" t="s">
        <v>365</v>
      </c>
    </row>
    <row r="76" spans="1:5" ht="15.95" customHeight="1" x14ac:dyDescent="0.25">
      <c r="B76" s="52" t="s">
        <v>366</v>
      </c>
      <c r="C76" s="38" t="s">
        <v>362</v>
      </c>
      <c r="D76" s="111">
        <v>151</v>
      </c>
      <c r="E76" s="54" t="s">
        <v>367</v>
      </c>
    </row>
    <row r="77" spans="1:5" s="32" customFormat="1" ht="15.95" customHeight="1" x14ac:dyDescent="0.25">
      <c r="A77" s="338" t="s">
        <v>368</v>
      </c>
      <c r="B77" s="339"/>
      <c r="C77" s="55"/>
      <c r="D77" s="116">
        <v>7619</v>
      </c>
      <c r="E77" s="31"/>
    </row>
    <row r="78" spans="1:5" ht="15.95" customHeight="1" x14ac:dyDescent="0.25">
      <c r="A78" s="24"/>
      <c r="B78" s="48" t="s">
        <v>369</v>
      </c>
      <c r="C78" s="2" t="s">
        <v>217</v>
      </c>
      <c r="D78" s="113">
        <v>1427</v>
      </c>
      <c r="E78" s="42" t="s">
        <v>370</v>
      </c>
    </row>
    <row r="79" spans="1:5" ht="15.95" customHeight="1" x14ac:dyDescent="0.25">
      <c r="B79" s="41" t="s">
        <v>371</v>
      </c>
      <c r="C79" s="2" t="s">
        <v>372</v>
      </c>
      <c r="D79" s="113">
        <v>533</v>
      </c>
      <c r="E79" s="42" t="s">
        <v>373</v>
      </c>
    </row>
    <row r="80" spans="1:5" ht="15.95" customHeight="1" x14ac:dyDescent="0.25">
      <c r="B80" s="41" t="s">
        <v>374</v>
      </c>
      <c r="C80" s="2" t="s">
        <v>375</v>
      </c>
      <c r="D80" s="113">
        <v>730</v>
      </c>
      <c r="E80" s="42" t="s">
        <v>376</v>
      </c>
    </row>
    <row r="81" spans="1:5" ht="15.95" customHeight="1" x14ac:dyDescent="0.25">
      <c r="B81" s="41" t="s">
        <v>377</v>
      </c>
      <c r="C81" s="2" t="s">
        <v>378</v>
      </c>
      <c r="D81" s="113">
        <v>877</v>
      </c>
      <c r="E81" s="42" t="s">
        <v>379</v>
      </c>
    </row>
    <row r="82" spans="1:5" ht="15.95" customHeight="1" x14ac:dyDescent="0.25">
      <c r="B82" s="41" t="s">
        <v>380</v>
      </c>
      <c r="C82" s="2" t="s">
        <v>381</v>
      </c>
      <c r="D82" s="113">
        <v>1003</v>
      </c>
      <c r="E82" s="42" t="s">
        <v>382</v>
      </c>
    </row>
    <row r="83" spans="1:5" ht="15.95" customHeight="1" x14ac:dyDescent="0.25">
      <c r="B83" s="41" t="s">
        <v>383</v>
      </c>
      <c r="C83" s="2" t="s">
        <v>296</v>
      </c>
      <c r="D83" s="113">
        <v>1276</v>
      </c>
      <c r="E83" s="42" t="s">
        <v>384</v>
      </c>
    </row>
    <row r="84" spans="1:5" ht="15.95" customHeight="1" x14ac:dyDescent="0.25">
      <c r="B84" s="41" t="s">
        <v>385</v>
      </c>
      <c r="C84" s="2" t="s">
        <v>386</v>
      </c>
      <c r="D84" s="113">
        <v>136</v>
      </c>
      <c r="E84" s="42" t="s">
        <v>387</v>
      </c>
    </row>
    <row r="85" spans="1:5" ht="15.95" customHeight="1" x14ac:dyDescent="0.25">
      <c r="B85" s="41" t="s">
        <v>388</v>
      </c>
      <c r="C85" s="2" t="s">
        <v>386</v>
      </c>
      <c r="D85" s="113">
        <v>116</v>
      </c>
      <c r="E85" s="42" t="s">
        <v>389</v>
      </c>
    </row>
    <row r="86" spans="1:5" ht="15.95" customHeight="1" x14ac:dyDescent="0.25">
      <c r="B86" s="41" t="s">
        <v>390</v>
      </c>
      <c r="C86" s="2" t="s">
        <v>391</v>
      </c>
      <c r="D86" s="19">
        <v>293</v>
      </c>
      <c r="E86" s="49" t="s">
        <v>392</v>
      </c>
    </row>
    <row r="87" spans="1:5" ht="15.95" customHeight="1" x14ac:dyDescent="0.25">
      <c r="B87" s="41" t="s">
        <v>393</v>
      </c>
      <c r="C87" s="2" t="s">
        <v>394</v>
      </c>
      <c r="D87" s="19">
        <v>729</v>
      </c>
      <c r="E87" s="49" t="s">
        <v>395</v>
      </c>
    </row>
    <row r="88" spans="1:5" ht="15.95" customHeight="1" x14ac:dyDescent="0.25">
      <c r="B88" s="41" t="s">
        <v>396</v>
      </c>
      <c r="C88" s="2" t="s">
        <v>397</v>
      </c>
      <c r="D88" s="113">
        <v>119</v>
      </c>
      <c r="E88" s="42" t="s">
        <v>355</v>
      </c>
    </row>
    <row r="89" spans="1:5" ht="15.95" customHeight="1" x14ac:dyDescent="0.25">
      <c r="A89" s="56"/>
      <c r="B89" s="41" t="s">
        <v>398</v>
      </c>
      <c r="C89" s="26" t="s">
        <v>399</v>
      </c>
      <c r="D89" s="112">
        <v>380</v>
      </c>
      <c r="E89" s="58" t="s">
        <v>400</v>
      </c>
    </row>
    <row r="90" spans="1:5" ht="27.6" customHeight="1" x14ac:dyDescent="0.25">
      <c r="A90" s="336" t="s">
        <v>210</v>
      </c>
      <c r="B90" s="336"/>
      <c r="C90" s="336"/>
      <c r="D90" s="336"/>
      <c r="E90" s="336"/>
    </row>
    <row r="91" spans="1:5" x14ac:dyDescent="0.25">
      <c r="A91" s="2" t="s">
        <v>401</v>
      </c>
      <c r="B91" s="5"/>
    </row>
  </sheetData>
  <sheetProtection formatCells="0"/>
  <customSheetViews>
    <customSheetView guid="{540F6F0C-D0BE-4526-AE73-D2FF820750BB}" showPageBreaks="1" printArea="1" hiddenRows="1" view="pageBreakPreview" topLeftCell="A14">
      <selection activeCell="C54" sqref="C54"/>
      <rowBreaks count="1" manualBreakCount="1">
        <brk id="50" max="4" man="1"/>
      </rowBreaks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 hiddenRows="1">
      <selection activeCell="D49" sqref="D49"/>
      <rowBreaks count="1" manualBreakCount="1">
        <brk id="68" max="4" man="1"/>
      </rowBreaks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 hiddenRows="1">
      <selection activeCell="D10" sqref="D10"/>
      <rowBreaks count="1" manualBreakCount="1">
        <brk id="68" max="4" man="1"/>
      </rowBreaks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9" orientation="portrait" r:id="rId4"/>
      <headerFooter alignWithMargins="0"/>
    </customSheetView>
    <customSheetView guid="{C453FDD0-45FF-4F4F-AB4F-DB8C9C8C6A69}" scale="86" hiddenRows="1">
      <selection activeCell="D107" sqref="D107"/>
      <rowBreaks count="1" manualBreakCount="1">
        <brk id="68" max="4" man="1"/>
      </rowBreaks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 hiddenRows="1" view="pageBreakPreview" topLeftCell="A14">
      <selection activeCell="C54" sqref="C54"/>
      <rowBreaks count="1" manualBreakCount="1">
        <brk id="50" max="4" man="1"/>
      </rowBreaks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hiddenRows="1" view="pageBreakPreview" topLeftCell="A14">
      <selection activeCell="C54" sqref="C54"/>
      <rowBreaks count="1" manualBreakCount="1">
        <brk id="50" max="4" man="1"/>
      </rowBreaks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7">
    <mergeCell ref="A90:E90"/>
    <mergeCell ref="A77:B77"/>
    <mergeCell ref="A5:E5"/>
    <mergeCell ref="A8:B8"/>
    <mergeCell ref="A9:B9"/>
    <mergeCell ref="A51:B51"/>
    <mergeCell ref="A68:B68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  <rowBreaks count="1" manualBreakCount="1">
    <brk id="50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49"/>
  <sheetViews>
    <sheetView view="pageLayout" topLeftCell="A22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2.1328125" style="2" customWidth="1"/>
    <col min="2" max="2" width="11" style="2" customWidth="1"/>
    <col min="3" max="3" width="6" style="2" customWidth="1"/>
    <col min="4" max="4" width="7.86328125" style="2" customWidth="1"/>
    <col min="5" max="5" width="9.3984375" style="2" customWidth="1"/>
    <col min="6" max="6" width="7.86328125" style="2" customWidth="1"/>
    <col min="7" max="7" width="9.3984375" style="2" customWidth="1"/>
    <col min="8" max="8" width="7.86328125" style="2" customWidth="1"/>
    <col min="9" max="9" width="9.3984375" style="2" customWidth="1"/>
    <col min="10" max="10" width="7.86328125" style="2" customWidth="1"/>
    <col min="11" max="11" width="9.3984375" style="2" customWidth="1"/>
    <col min="12" max="12" width="5.86328125" style="2" customWidth="1"/>
    <col min="13" max="13" width="7" style="2" customWidth="1"/>
    <col min="14" max="15" width="1.59765625" style="2" customWidth="1"/>
    <col min="16" max="16" width="4.59765625" style="6" bestFit="1" customWidth="1"/>
    <col min="17" max="17" width="6.1328125" style="2" bestFit="1" customWidth="1"/>
    <col min="18" max="18" width="8.265625" style="2" bestFit="1" customWidth="1"/>
    <col min="19" max="19" width="9.86328125" style="2" bestFit="1" customWidth="1"/>
    <col min="20" max="20" width="8.265625" style="2" bestFit="1" customWidth="1"/>
    <col min="21" max="21" width="9.86328125" style="2" bestFit="1" customWidth="1"/>
    <col min="22" max="22" width="8.265625" style="2" bestFit="1" customWidth="1"/>
    <col min="23" max="23" width="9.86328125" style="2" bestFit="1" customWidth="1"/>
    <col min="24" max="24" width="8.265625" style="2" bestFit="1" customWidth="1"/>
    <col min="25" max="25" width="9.86328125" style="2" bestFit="1" customWidth="1"/>
    <col min="26" max="26" width="6.1328125" style="2" bestFit="1" customWidth="1"/>
    <col min="27" max="27" width="7.265625" style="2" bestFit="1" customWidth="1"/>
    <col min="28" max="16384" width="1.59765625" style="2"/>
  </cols>
  <sheetData>
    <row r="1" spans="1:27" s="4" customFormat="1" ht="20.100000000000001" customHeight="1" x14ac:dyDescent="0.25">
      <c r="A1" s="4" t="str">
        <f ca="1">MID(CELL("FILENAME",A1),FIND("]",CELL("FILENAME",A1))+1,99)&amp;"　"&amp;"道路"</f>
        <v>49　道路</v>
      </c>
      <c r="P1" s="191"/>
    </row>
    <row r="2" spans="1:27" s="5" customFormat="1" x14ac:dyDescent="0.25">
      <c r="P2" s="6"/>
    </row>
    <row r="3" spans="1:27" s="99" customFormat="1" ht="24" customHeight="1" x14ac:dyDescent="0.25">
      <c r="A3" s="204" t="s">
        <v>402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P3" s="192"/>
    </row>
    <row r="4" spans="1:27" x14ac:dyDescent="0.25">
      <c r="A4" s="11"/>
      <c r="B4" s="11"/>
    </row>
    <row r="5" spans="1:27" s="99" customFormat="1" ht="1.35" customHeight="1" x14ac:dyDescent="0.25">
      <c r="P5" s="192"/>
    </row>
    <row r="6" spans="1:27" ht="1.35" customHeight="1" x14ac:dyDescent="0.25">
      <c r="A6" s="11"/>
      <c r="B6" s="11"/>
    </row>
    <row r="7" spans="1:27" x14ac:dyDescent="0.25">
      <c r="A7" s="5" t="s">
        <v>403</v>
      </c>
      <c r="B7" s="5"/>
      <c r="M7" s="6" t="s">
        <v>404</v>
      </c>
    </row>
    <row r="8" spans="1:27" ht="20.45" customHeight="1" x14ac:dyDescent="0.25">
      <c r="A8" s="246" t="s">
        <v>6</v>
      </c>
      <c r="B8" s="247"/>
      <c r="C8" s="256" t="s">
        <v>405</v>
      </c>
      <c r="D8" s="246"/>
      <c r="E8" s="247"/>
      <c r="F8" s="347" t="s">
        <v>406</v>
      </c>
      <c r="G8" s="348"/>
      <c r="H8" s="348"/>
      <c r="I8" s="348"/>
      <c r="J8" s="348"/>
      <c r="K8" s="349"/>
      <c r="L8" s="256" t="s">
        <v>407</v>
      </c>
      <c r="M8" s="246"/>
    </row>
    <row r="9" spans="1:27" ht="28.35" customHeight="1" x14ac:dyDescent="0.25">
      <c r="A9" s="248"/>
      <c r="B9" s="249"/>
      <c r="C9" s="258"/>
      <c r="D9" s="250"/>
      <c r="E9" s="251"/>
      <c r="F9" s="350" t="s">
        <v>189</v>
      </c>
      <c r="G9" s="288"/>
      <c r="H9" s="351" t="s">
        <v>408</v>
      </c>
      <c r="I9" s="352"/>
      <c r="J9" s="350" t="s">
        <v>409</v>
      </c>
      <c r="K9" s="288"/>
      <c r="L9" s="258"/>
      <c r="M9" s="250"/>
    </row>
    <row r="10" spans="1:27" ht="22.35" customHeight="1" x14ac:dyDescent="0.25">
      <c r="A10" s="250"/>
      <c r="B10" s="251"/>
      <c r="C10" s="163" t="s">
        <v>410</v>
      </c>
      <c r="D10" s="163" t="s">
        <v>411</v>
      </c>
      <c r="E10" s="163" t="s">
        <v>412</v>
      </c>
      <c r="F10" s="163" t="s">
        <v>411</v>
      </c>
      <c r="G10" s="163" t="s">
        <v>412</v>
      </c>
      <c r="H10" s="163" t="s">
        <v>411</v>
      </c>
      <c r="I10" s="163" t="s">
        <v>412</v>
      </c>
      <c r="J10" s="163" t="s">
        <v>411</v>
      </c>
      <c r="K10" s="163" t="s">
        <v>412</v>
      </c>
      <c r="L10" s="163" t="s">
        <v>411</v>
      </c>
      <c r="M10" s="160" t="s">
        <v>412</v>
      </c>
    </row>
    <row r="11" spans="1:27" ht="15" customHeight="1" x14ac:dyDescent="0.25">
      <c r="A11" s="342" t="s">
        <v>413</v>
      </c>
      <c r="B11" s="76" t="s">
        <v>445</v>
      </c>
      <c r="C11" s="185">
        <v>5</v>
      </c>
      <c r="D11" s="185">
        <v>13091</v>
      </c>
      <c r="E11" s="185">
        <v>283038</v>
      </c>
      <c r="F11" s="185">
        <v>13091</v>
      </c>
      <c r="G11" s="185">
        <v>283038</v>
      </c>
      <c r="H11" s="185">
        <v>13091</v>
      </c>
      <c r="I11" s="185">
        <v>283038</v>
      </c>
      <c r="J11" s="185" t="s">
        <v>52</v>
      </c>
      <c r="K11" s="185" t="s">
        <v>52</v>
      </c>
      <c r="L11" s="185" t="s">
        <v>52</v>
      </c>
      <c r="M11" s="185" t="s">
        <v>52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5" customHeight="1" x14ac:dyDescent="0.25">
      <c r="A12" s="345"/>
      <c r="B12" s="78" t="s">
        <v>416</v>
      </c>
      <c r="C12" s="185">
        <v>1</v>
      </c>
      <c r="D12" s="185">
        <v>2800</v>
      </c>
      <c r="E12" s="185">
        <v>40320</v>
      </c>
      <c r="F12" s="185">
        <v>2800</v>
      </c>
      <c r="G12" s="185">
        <v>40320</v>
      </c>
      <c r="H12" s="185">
        <v>2800</v>
      </c>
      <c r="I12" s="185">
        <v>40320</v>
      </c>
      <c r="J12" s="185" t="s">
        <v>52</v>
      </c>
      <c r="K12" s="185" t="s">
        <v>52</v>
      </c>
      <c r="L12" s="185" t="s">
        <v>52</v>
      </c>
      <c r="M12" s="185" t="s">
        <v>52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5" customHeight="1" x14ac:dyDescent="0.25">
      <c r="A13" s="345"/>
      <c r="B13" s="78" t="s">
        <v>417</v>
      </c>
      <c r="C13" s="185">
        <v>1</v>
      </c>
      <c r="D13" s="185">
        <v>5420</v>
      </c>
      <c r="E13" s="185">
        <v>82311</v>
      </c>
      <c r="F13" s="185">
        <v>5420</v>
      </c>
      <c r="G13" s="185">
        <v>82311</v>
      </c>
      <c r="H13" s="185">
        <v>5420</v>
      </c>
      <c r="I13" s="185">
        <v>82311</v>
      </c>
      <c r="J13" s="185" t="s">
        <v>52</v>
      </c>
      <c r="K13" s="185" t="s">
        <v>52</v>
      </c>
      <c r="L13" s="185" t="s">
        <v>52</v>
      </c>
      <c r="M13" s="185" t="s">
        <v>52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5" customHeight="1" x14ac:dyDescent="0.25">
      <c r="A14" s="345"/>
      <c r="B14" s="78" t="s">
        <v>418</v>
      </c>
      <c r="C14" s="185">
        <v>1</v>
      </c>
      <c r="D14" s="185">
        <v>7971</v>
      </c>
      <c r="E14" s="185">
        <v>142365</v>
      </c>
      <c r="F14" s="185">
        <v>7971</v>
      </c>
      <c r="G14" s="185">
        <v>142365</v>
      </c>
      <c r="H14" s="185">
        <v>7971</v>
      </c>
      <c r="I14" s="185">
        <v>142365</v>
      </c>
      <c r="J14" s="185" t="s">
        <v>52</v>
      </c>
      <c r="K14" s="185" t="s">
        <v>52</v>
      </c>
      <c r="L14" s="185" t="s">
        <v>52</v>
      </c>
      <c r="M14" s="185" t="s">
        <v>52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5" customHeight="1" x14ac:dyDescent="0.25">
      <c r="A15" s="345"/>
      <c r="B15" s="78" t="s">
        <v>419</v>
      </c>
      <c r="C15" s="185">
        <v>7</v>
      </c>
      <c r="D15" s="185">
        <v>28073</v>
      </c>
      <c r="E15" s="185">
        <v>629861</v>
      </c>
      <c r="F15" s="185">
        <v>28073</v>
      </c>
      <c r="G15" s="185">
        <v>629861</v>
      </c>
      <c r="H15" s="185">
        <v>27487</v>
      </c>
      <c r="I15" s="185">
        <v>623774</v>
      </c>
      <c r="J15" s="185">
        <v>586</v>
      </c>
      <c r="K15" s="185">
        <v>6087</v>
      </c>
      <c r="L15" s="185" t="s">
        <v>52</v>
      </c>
      <c r="M15" s="185" t="s">
        <v>52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5" customHeight="1" x14ac:dyDescent="0.25">
      <c r="A16" s="345"/>
      <c r="B16" s="77" t="s">
        <v>420</v>
      </c>
      <c r="C16" s="185">
        <v>5</v>
      </c>
      <c r="D16" s="185">
        <v>11666</v>
      </c>
      <c r="E16" s="185">
        <v>218451</v>
      </c>
      <c r="F16" s="185">
        <v>11666</v>
      </c>
      <c r="G16" s="185">
        <v>218451</v>
      </c>
      <c r="H16" s="185">
        <v>11666</v>
      </c>
      <c r="I16" s="185">
        <v>218451</v>
      </c>
      <c r="J16" s="185" t="s">
        <v>52</v>
      </c>
      <c r="K16" s="185" t="s">
        <v>52</v>
      </c>
      <c r="L16" s="185" t="s">
        <v>52</v>
      </c>
      <c r="M16" s="185" t="s">
        <v>52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5" customHeight="1" x14ac:dyDescent="0.25">
      <c r="A17" s="345"/>
      <c r="B17" s="152" t="s">
        <v>421</v>
      </c>
      <c r="C17" s="108">
        <v>3860</v>
      </c>
      <c r="D17" s="53">
        <v>661728</v>
      </c>
      <c r="E17" s="53">
        <v>3843825</v>
      </c>
      <c r="F17" s="53">
        <v>656025</v>
      </c>
      <c r="G17" s="53">
        <v>3831040</v>
      </c>
      <c r="H17" s="53">
        <v>112628</v>
      </c>
      <c r="I17" s="53">
        <v>1032969</v>
      </c>
      <c r="J17" s="53">
        <v>543397</v>
      </c>
      <c r="K17" s="53">
        <v>2798071</v>
      </c>
      <c r="L17" s="53">
        <v>5703</v>
      </c>
      <c r="M17" s="53">
        <v>12785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5" customHeight="1" x14ac:dyDescent="0.25">
      <c r="A18" s="342" t="s">
        <v>205</v>
      </c>
      <c r="B18" s="76" t="s">
        <v>445</v>
      </c>
      <c r="C18" s="17">
        <v>4</v>
      </c>
      <c r="D18" s="18">
        <v>13011</v>
      </c>
      <c r="E18" s="18">
        <v>282078</v>
      </c>
      <c r="F18" s="18">
        <v>13011</v>
      </c>
      <c r="G18" s="18">
        <v>282078</v>
      </c>
      <c r="H18" s="18">
        <v>13011</v>
      </c>
      <c r="I18" s="18">
        <v>282078</v>
      </c>
      <c r="J18" s="18" t="s">
        <v>52</v>
      </c>
      <c r="K18" s="18" t="s">
        <v>52</v>
      </c>
      <c r="L18" s="18" t="s">
        <v>52</v>
      </c>
      <c r="M18" s="18" t="s">
        <v>52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" customHeight="1" x14ac:dyDescent="0.25">
      <c r="A19" s="343"/>
      <c r="B19" s="78" t="s">
        <v>416</v>
      </c>
      <c r="C19" s="17">
        <v>1</v>
      </c>
      <c r="D19" s="18">
        <v>2800</v>
      </c>
      <c r="E19" s="18">
        <v>40320</v>
      </c>
      <c r="F19" s="18">
        <v>2800</v>
      </c>
      <c r="G19" s="18">
        <v>40320</v>
      </c>
      <c r="H19" s="18">
        <v>2800</v>
      </c>
      <c r="I19" s="18">
        <v>40320</v>
      </c>
      <c r="J19" s="18" t="s">
        <v>52</v>
      </c>
      <c r="K19" s="18" t="s">
        <v>52</v>
      </c>
      <c r="L19" s="18" t="s">
        <v>52</v>
      </c>
      <c r="M19" s="18" t="s">
        <v>52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" customHeight="1" x14ac:dyDescent="0.25">
      <c r="A20" s="343"/>
      <c r="B20" s="78" t="s">
        <v>417</v>
      </c>
      <c r="C20" s="17">
        <v>1</v>
      </c>
      <c r="D20" s="18">
        <v>5420</v>
      </c>
      <c r="E20" s="18">
        <v>82311</v>
      </c>
      <c r="F20" s="18">
        <v>5420</v>
      </c>
      <c r="G20" s="18">
        <v>82311</v>
      </c>
      <c r="H20" s="18">
        <v>5420</v>
      </c>
      <c r="I20" s="18">
        <v>82311</v>
      </c>
      <c r="J20" s="18" t="s">
        <v>52</v>
      </c>
      <c r="K20" s="18" t="s">
        <v>52</v>
      </c>
      <c r="L20" s="18" t="s">
        <v>52</v>
      </c>
      <c r="M20" s="18" t="s">
        <v>52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5" customHeight="1" x14ac:dyDescent="0.25">
      <c r="A21" s="343"/>
      <c r="B21" s="78" t="s">
        <v>418</v>
      </c>
      <c r="C21" s="17">
        <v>1</v>
      </c>
      <c r="D21" s="18">
        <v>7971</v>
      </c>
      <c r="E21" s="18">
        <v>142365</v>
      </c>
      <c r="F21" s="18">
        <v>7971</v>
      </c>
      <c r="G21" s="18">
        <v>142365</v>
      </c>
      <c r="H21" s="18">
        <v>7971</v>
      </c>
      <c r="I21" s="18">
        <v>142365</v>
      </c>
      <c r="J21" s="18" t="s">
        <v>52</v>
      </c>
      <c r="K21" s="18" t="s">
        <v>52</v>
      </c>
      <c r="L21" s="18" t="s">
        <v>52</v>
      </c>
      <c r="M21" s="18" t="s">
        <v>52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5" customHeight="1" x14ac:dyDescent="0.25">
      <c r="A22" s="343"/>
      <c r="B22" s="78" t="s">
        <v>419</v>
      </c>
      <c r="C22" s="17">
        <v>7</v>
      </c>
      <c r="D22" s="18">
        <v>28073</v>
      </c>
      <c r="E22" s="18">
        <v>629861</v>
      </c>
      <c r="F22" s="18">
        <v>28073</v>
      </c>
      <c r="G22" s="18">
        <v>629861</v>
      </c>
      <c r="H22" s="18">
        <v>27487</v>
      </c>
      <c r="I22" s="18">
        <v>623774</v>
      </c>
      <c r="J22" s="18">
        <v>586</v>
      </c>
      <c r="K22" s="18">
        <v>6087</v>
      </c>
      <c r="L22" s="18" t="s">
        <v>52</v>
      </c>
      <c r="M22" s="18" t="s">
        <v>52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5" customHeight="1" x14ac:dyDescent="0.25">
      <c r="A23" s="343"/>
      <c r="B23" s="77" t="s">
        <v>420</v>
      </c>
      <c r="C23" s="17">
        <v>5</v>
      </c>
      <c r="D23" s="18">
        <v>11666</v>
      </c>
      <c r="E23" s="18">
        <v>218833</v>
      </c>
      <c r="F23" s="18">
        <v>11666</v>
      </c>
      <c r="G23" s="18">
        <v>218833</v>
      </c>
      <c r="H23" s="18">
        <v>11666</v>
      </c>
      <c r="I23" s="18">
        <v>218833</v>
      </c>
      <c r="J23" s="18" t="s">
        <v>52</v>
      </c>
      <c r="K23" s="18" t="s">
        <v>52</v>
      </c>
      <c r="L23" s="18" t="s">
        <v>52</v>
      </c>
      <c r="M23" s="18" t="s">
        <v>52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5" customHeight="1" x14ac:dyDescent="0.25">
      <c r="A24" s="344"/>
      <c r="B24" s="152" t="s">
        <v>421</v>
      </c>
      <c r="C24" s="108">
        <v>3872</v>
      </c>
      <c r="D24" s="53">
        <v>649673</v>
      </c>
      <c r="E24" s="53">
        <v>3931791</v>
      </c>
      <c r="F24" s="53">
        <v>640946</v>
      </c>
      <c r="G24" s="53">
        <v>3905693</v>
      </c>
      <c r="H24" s="53">
        <v>107570</v>
      </c>
      <c r="I24" s="53">
        <v>1171757</v>
      </c>
      <c r="J24" s="53">
        <v>533376</v>
      </c>
      <c r="K24" s="53">
        <v>2733936</v>
      </c>
      <c r="L24" s="53">
        <v>8727</v>
      </c>
      <c r="M24" s="53">
        <v>26098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5" customHeight="1" x14ac:dyDescent="0.25">
      <c r="A25" s="342" t="s">
        <v>422</v>
      </c>
      <c r="B25" s="76" t="s">
        <v>445</v>
      </c>
      <c r="C25" s="185">
        <v>4</v>
      </c>
      <c r="D25" s="185">
        <v>13137</v>
      </c>
      <c r="E25" s="185">
        <v>285966</v>
      </c>
      <c r="F25" s="185">
        <v>13137</v>
      </c>
      <c r="G25" s="185">
        <v>285966</v>
      </c>
      <c r="H25" s="185">
        <v>13137</v>
      </c>
      <c r="I25" s="185">
        <v>285966</v>
      </c>
      <c r="J25" s="185" t="s">
        <v>52</v>
      </c>
      <c r="K25" s="185" t="s">
        <v>52</v>
      </c>
      <c r="L25" s="185" t="s">
        <v>52</v>
      </c>
      <c r="M25" s="185" t="s">
        <v>52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5" customHeight="1" x14ac:dyDescent="0.25">
      <c r="A26" s="343"/>
      <c r="B26" s="78" t="s">
        <v>416</v>
      </c>
      <c r="C26" s="17">
        <v>1</v>
      </c>
      <c r="D26" s="18">
        <v>2800</v>
      </c>
      <c r="E26" s="18">
        <v>40320</v>
      </c>
      <c r="F26" s="18">
        <v>2800</v>
      </c>
      <c r="G26" s="18">
        <v>40320</v>
      </c>
      <c r="H26" s="18">
        <v>2800</v>
      </c>
      <c r="I26" s="18">
        <v>40320</v>
      </c>
      <c r="J26" s="185" t="s">
        <v>52</v>
      </c>
      <c r="K26" s="185" t="s">
        <v>52</v>
      </c>
      <c r="L26" s="185" t="s">
        <v>52</v>
      </c>
      <c r="M26" s="185" t="s">
        <v>52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5" customHeight="1" x14ac:dyDescent="0.25">
      <c r="A27" s="343"/>
      <c r="B27" s="78" t="s">
        <v>417</v>
      </c>
      <c r="C27" s="17">
        <v>1</v>
      </c>
      <c r="D27" s="18">
        <v>5420</v>
      </c>
      <c r="E27" s="18">
        <v>82311</v>
      </c>
      <c r="F27" s="18">
        <v>5420</v>
      </c>
      <c r="G27" s="18">
        <v>82311</v>
      </c>
      <c r="H27" s="18">
        <v>5420</v>
      </c>
      <c r="I27" s="18">
        <v>82311</v>
      </c>
      <c r="J27" s="185" t="s">
        <v>52</v>
      </c>
      <c r="K27" s="185" t="s">
        <v>52</v>
      </c>
      <c r="L27" s="185" t="s">
        <v>52</v>
      </c>
      <c r="M27" s="185" t="s">
        <v>52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5" customHeight="1" x14ac:dyDescent="0.25">
      <c r="A28" s="343"/>
      <c r="B28" s="78" t="s">
        <v>418</v>
      </c>
      <c r="C28" s="17">
        <v>1</v>
      </c>
      <c r="D28" s="18">
        <v>7971</v>
      </c>
      <c r="E28" s="18">
        <v>142365</v>
      </c>
      <c r="F28" s="18">
        <v>7971</v>
      </c>
      <c r="G28" s="18">
        <v>142365</v>
      </c>
      <c r="H28" s="18">
        <v>7971</v>
      </c>
      <c r="I28" s="18">
        <v>142365</v>
      </c>
      <c r="J28" s="185" t="s">
        <v>52</v>
      </c>
      <c r="K28" s="185" t="s">
        <v>52</v>
      </c>
      <c r="L28" s="185" t="s">
        <v>52</v>
      </c>
      <c r="M28" s="185" t="s">
        <v>52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" customHeight="1" x14ac:dyDescent="0.25">
      <c r="A29" s="343"/>
      <c r="B29" s="78" t="s">
        <v>419</v>
      </c>
      <c r="C29" s="17">
        <v>7</v>
      </c>
      <c r="D29" s="18">
        <v>27487</v>
      </c>
      <c r="E29" s="18">
        <v>623774</v>
      </c>
      <c r="F29" s="18">
        <v>27487</v>
      </c>
      <c r="G29" s="185">
        <v>433723</v>
      </c>
      <c r="H29" s="18">
        <v>27487</v>
      </c>
      <c r="I29" s="185">
        <v>433723</v>
      </c>
      <c r="J29" s="185" t="s">
        <v>52</v>
      </c>
      <c r="K29" s="185" t="s">
        <v>52</v>
      </c>
      <c r="L29" s="185" t="s">
        <v>52</v>
      </c>
      <c r="M29" s="185" t="s">
        <v>52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5" customHeight="1" x14ac:dyDescent="0.25">
      <c r="A30" s="343"/>
      <c r="B30" s="77" t="s">
        <v>420</v>
      </c>
      <c r="C30" s="17">
        <v>5</v>
      </c>
      <c r="D30" s="18">
        <v>11664</v>
      </c>
      <c r="E30" s="18">
        <v>218833</v>
      </c>
      <c r="F30" s="18">
        <v>11664</v>
      </c>
      <c r="G30" s="18">
        <v>115138</v>
      </c>
      <c r="H30" s="18">
        <v>11664</v>
      </c>
      <c r="I30" s="18">
        <v>115138</v>
      </c>
      <c r="J30" s="185" t="s">
        <v>52</v>
      </c>
      <c r="K30" s="185" t="s">
        <v>52</v>
      </c>
      <c r="L30" s="185" t="s">
        <v>52</v>
      </c>
      <c r="M30" s="185" t="s">
        <v>52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5" customHeight="1" x14ac:dyDescent="0.25">
      <c r="A31" s="344"/>
      <c r="B31" s="152" t="s">
        <v>421</v>
      </c>
      <c r="C31" s="17">
        <v>3891</v>
      </c>
      <c r="D31" s="18">
        <v>650495</v>
      </c>
      <c r="E31" s="18">
        <v>3935516</v>
      </c>
      <c r="F31" s="18">
        <v>641870</v>
      </c>
      <c r="G31" s="18">
        <v>3909655</v>
      </c>
      <c r="H31" s="18">
        <v>107571</v>
      </c>
      <c r="I31" s="18">
        <v>1171756</v>
      </c>
      <c r="J31" s="18">
        <v>534299</v>
      </c>
      <c r="K31" s="18">
        <v>2737899</v>
      </c>
      <c r="L31" s="18">
        <v>8625</v>
      </c>
      <c r="M31" s="18">
        <v>25861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5" customHeight="1" x14ac:dyDescent="0.25">
      <c r="A32" s="342" t="s">
        <v>423</v>
      </c>
      <c r="B32" s="76" t="s">
        <v>414</v>
      </c>
      <c r="C32" s="65">
        <v>1</v>
      </c>
      <c r="D32" s="66">
        <v>140</v>
      </c>
      <c r="E32" s="66">
        <v>3500</v>
      </c>
      <c r="F32" s="66">
        <v>140</v>
      </c>
      <c r="G32" s="66">
        <v>3500</v>
      </c>
      <c r="H32" s="66">
        <v>140</v>
      </c>
      <c r="I32" s="66">
        <v>3500</v>
      </c>
      <c r="J32" s="66" t="s">
        <v>52</v>
      </c>
      <c r="K32" s="66" t="s">
        <v>52</v>
      </c>
      <c r="L32" s="66" t="s">
        <v>52</v>
      </c>
      <c r="M32" s="66" t="s">
        <v>52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14" ht="15" customHeight="1" x14ac:dyDescent="0.25">
      <c r="A33" s="343"/>
      <c r="B33" s="77" t="s">
        <v>415</v>
      </c>
      <c r="C33" s="17">
        <v>3</v>
      </c>
      <c r="D33" s="18">
        <v>13056</v>
      </c>
      <c r="E33" s="18">
        <v>283492</v>
      </c>
      <c r="F33" s="18">
        <v>13056</v>
      </c>
      <c r="G33" s="18">
        <v>283492</v>
      </c>
      <c r="H33" s="18">
        <v>13056</v>
      </c>
      <c r="I33" s="18">
        <v>283492</v>
      </c>
      <c r="J33" s="18" t="s">
        <v>52</v>
      </c>
      <c r="K33" s="18" t="s">
        <v>52</v>
      </c>
      <c r="L33" s="18" t="s">
        <v>52</v>
      </c>
      <c r="M33" s="18" t="s">
        <v>52</v>
      </c>
    </row>
    <row r="34" spans="1:14" ht="15" customHeight="1" x14ac:dyDescent="0.25">
      <c r="A34" s="343"/>
      <c r="B34" s="78" t="s">
        <v>416</v>
      </c>
      <c r="C34" s="17">
        <v>1</v>
      </c>
      <c r="D34" s="18">
        <v>2800</v>
      </c>
      <c r="E34" s="18">
        <v>40320</v>
      </c>
      <c r="F34" s="18">
        <v>2800</v>
      </c>
      <c r="G34" s="18">
        <v>40320</v>
      </c>
      <c r="H34" s="18">
        <v>2800</v>
      </c>
      <c r="I34" s="18">
        <v>40320</v>
      </c>
      <c r="J34" s="18" t="s">
        <v>52</v>
      </c>
      <c r="K34" s="18" t="s">
        <v>52</v>
      </c>
      <c r="L34" s="18" t="s">
        <v>52</v>
      </c>
      <c r="M34" s="18" t="s">
        <v>52</v>
      </c>
    </row>
    <row r="35" spans="1:14" ht="15" customHeight="1" x14ac:dyDescent="0.25">
      <c r="A35" s="343"/>
      <c r="B35" s="78" t="s">
        <v>417</v>
      </c>
      <c r="C35" s="17">
        <v>1</v>
      </c>
      <c r="D35" s="18">
        <v>5420</v>
      </c>
      <c r="E35" s="18">
        <v>82311</v>
      </c>
      <c r="F35" s="18">
        <v>5420</v>
      </c>
      <c r="G35" s="18">
        <v>82311</v>
      </c>
      <c r="H35" s="18">
        <v>5420</v>
      </c>
      <c r="I35" s="18">
        <v>82311</v>
      </c>
      <c r="J35" s="18" t="s">
        <v>52</v>
      </c>
      <c r="K35" s="18" t="s">
        <v>52</v>
      </c>
      <c r="L35" s="18" t="s">
        <v>52</v>
      </c>
      <c r="M35" s="18" t="s">
        <v>52</v>
      </c>
    </row>
    <row r="36" spans="1:14" ht="15" customHeight="1" x14ac:dyDescent="0.25">
      <c r="A36" s="343"/>
      <c r="B36" s="78" t="s">
        <v>418</v>
      </c>
      <c r="C36" s="17">
        <v>1</v>
      </c>
      <c r="D36" s="18">
        <v>7971</v>
      </c>
      <c r="E36" s="18">
        <v>142365</v>
      </c>
      <c r="F36" s="18">
        <v>7971</v>
      </c>
      <c r="G36" s="18">
        <v>142365</v>
      </c>
      <c r="H36" s="18">
        <v>7971</v>
      </c>
      <c r="I36" s="18">
        <v>142365</v>
      </c>
      <c r="J36" s="18" t="s">
        <v>52</v>
      </c>
      <c r="K36" s="18" t="s">
        <v>52</v>
      </c>
      <c r="L36" s="18" t="s">
        <v>52</v>
      </c>
      <c r="M36" s="18" t="s">
        <v>52</v>
      </c>
    </row>
    <row r="37" spans="1:14" ht="15" customHeight="1" x14ac:dyDescent="0.25">
      <c r="A37" s="343"/>
      <c r="B37" s="78" t="s">
        <v>419</v>
      </c>
      <c r="C37" s="17">
        <v>7</v>
      </c>
      <c r="D37" s="18">
        <v>27568</v>
      </c>
      <c r="E37" s="18">
        <v>624747</v>
      </c>
      <c r="F37" s="18">
        <v>27568</v>
      </c>
      <c r="G37" s="18">
        <v>624747</v>
      </c>
      <c r="H37" s="18">
        <v>27568</v>
      </c>
      <c r="I37" s="18">
        <v>624747</v>
      </c>
      <c r="J37" s="18" t="s">
        <v>52</v>
      </c>
      <c r="K37" s="18" t="s">
        <v>52</v>
      </c>
      <c r="L37" s="18" t="s">
        <v>52</v>
      </c>
      <c r="M37" s="18" t="s">
        <v>52</v>
      </c>
    </row>
    <row r="38" spans="1:14" ht="15" customHeight="1" x14ac:dyDescent="0.25">
      <c r="A38" s="343"/>
      <c r="B38" s="77" t="s">
        <v>420</v>
      </c>
      <c r="C38" s="17">
        <v>5</v>
      </c>
      <c r="D38" s="18">
        <v>11486</v>
      </c>
      <c r="E38" s="18">
        <v>220140</v>
      </c>
      <c r="F38" s="18">
        <v>11486</v>
      </c>
      <c r="G38" s="18">
        <v>220140</v>
      </c>
      <c r="H38" s="18">
        <v>11486</v>
      </c>
      <c r="I38" s="18">
        <v>220140</v>
      </c>
      <c r="J38" s="18" t="s">
        <v>52</v>
      </c>
      <c r="K38" s="18" t="s">
        <v>52</v>
      </c>
      <c r="L38" s="18" t="s">
        <v>52</v>
      </c>
      <c r="M38" s="18" t="s">
        <v>52</v>
      </c>
    </row>
    <row r="39" spans="1:14" ht="15" customHeight="1" x14ac:dyDescent="0.25">
      <c r="A39" s="344"/>
      <c r="B39" s="152" t="s">
        <v>421</v>
      </c>
      <c r="C39" s="17">
        <v>3934</v>
      </c>
      <c r="D39" s="18">
        <v>651651</v>
      </c>
      <c r="E39" s="18">
        <v>3944244</v>
      </c>
      <c r="F39" s="18">
        <v>643104</v>
      </c>
      <c r="G39" s="18">
        <v>3918650</v>
      </c>
      <c r="H39" s="18">
        <v>107691</v>
      </c>
      <c r="I39" s="18">
        <v>1173977</v>
      </c>
      <c r="J39" s="18">
        <v>535413</v>
      </c>
      <c r="K39" s="18">
        <v>2744673</v>
      </c>
      <c r="L39" s="18">
        <v>8547</v>
      </c>
      <c r="M39" s="18">
        <v>25594</v>
      </c>
    </row>
    <row r="40" spans="1:14" ht="15" customHeight="1" x14ac:dyDescent="0.25">
      <c r="A40" s="345" t="s">
        <v>424</v>
      </c>
      <c r="B40" s="77" t="s">
        <v>414</v>
      </c>
      <c r="C40" s="187">
        <v>1</v>
      </c>
      <c r="D40" s="117">
        <v>140</v>
      </c>
      <c r="E40" s="117">
        <v>3500</v>
      </c>
      <c r="F40" s="117">
        <v>140</v>
      </c>
      <c r="G40" s="117">
        <v>3500</v>
      </c>
      <c r="H40" s="117">
        <v>140</v>
      </c>
      <c r="I40" s="117">
        <v>3500</v>
      </c>
      <c r="J40" s="117" t="s">
        <v>52</v>
      </c>
      <c r="K40" s="117" t="s">
        <v>52</v>
      </c>
      <c r="L40" s="117" t="s">
        <v>52</v>
      </c>
      <c r="M40" s="117" t="s">
        <v>52</v>
      </c>
      <c r="N40" s="186"/>
    </row>
    <row r="41" spans="1:14" ht="15" customHeight="1" x14ac:dyDescent="0.25">
      <c r="A41" s="343"/>
      <c r="B41" s="77" t="s">
        <v>415</v>
      </c>
      <c r="C41" s="188">
        <v>3</v>
      </c>
      <c r="D41" s="19">
        <v>12997</v>
      </c>
      <c r="E41" s="19">
        <v>282466</v>
      </c>
      <c r="F41" s="19">
        <v>12997</v>
      </c>
      <c r="G41" s="19">
        <v>282466</v>
      </c>
      <c r="H41" s="19">
        <v>12997</v>
      </c>
      <c r="I41" s="19">
        <v>282466</v>
      </c>
      <c r="J41" s="19" t="s">
        <v>52</v>
      </c>
      <c r="K41" s="19" t="s">
        <v>52</v>
      </c>
      <c r="L41" s="19" t="s">
        <v>52</v>
      </c>
      <c r="M41" s="19" t="s">
        <v>52</v>
      </c>
      <c r="N41" s="186"/>
    </row>
    <row r="42" spans="1:14" ht="15" customHeight="1" x14ac:dyDescent="0.25">
      <c r="A42" s="343"/>
      <c r="B42" s="78" t="s">
        <v>416</v>
      </c>
      <c r="C42" s="17">
        <v>1</v>
      </c>
      <c r="D42" s="18">
        <v>2800</v>
      </c>
      <c r="E42" s="18">
        <v>40575</v>
      </c>
      <c r="F42" s="18">
        <v>2800</v>
      </c>
      <c r="G42" s="18">
        <v>40575</v>
      </c>
      <c r="H42" s="18">
        <v>2800</v>
      </c>
      <c r="I42" s="18">
        <v>40575</v>
      </c>
      <c r="J42" s="18" t="s">
        <v>52</v>
      </c>
      <c r="K42" s="18" t="s">
        <v>52</v>
      </c>
      <c r="L42" s="18" t="s">
        <v>52</v>
      </c>
      <c r="M42" s="18" t="s">
        <v>52</v>
      </c>
      <c r="N42" s="186"/>
    </row>
    <row r="43" spans="1:14" ht="15" customHeight="1" x14ac:dyDescent="0.25">
      <c r="A43" s="343"/>
      <c r="B43" s="79" t="s">
        <v>417</v>
      </c>
      <c r="C43" s="17">
        <v>1</v>
      </c>
      <c r="D43" s="18">
        <v>5250</v>
      </c>
      <c r="E43" s="18">
        <v>74900</v>
      </c>
      <c r="F43" s="18">
        <v>5250</v>
      </c>
      <c r="G43" s="18">
        <v>74900</v>
      </c>
      <c r="H43" s="18">
        <v>5250</v>
      </c>
      <c r="I43" s="18">
        <v>74900</v>
      </c>
      <c r="J43" s="18" t="s">
        <v>52</v>
      </c>
      <c r="K43" s="18" t="s">
        <v>52</v>
      </c>
      <c r="L43" s="18" t="s">
        <v>52</v>
      </c>
      <c r="M43" s="18" t="s">
        <v>52</v>
      </c>
      <c r="N43" s="186"/>
    </row>
    <row r="44" spans="1:14" ht="15" customHeight="1" x14ac:dyDescent="0.25">
      <c r="A44" s="343"/>
      <c r="B44" s="79" t="s">
        <v>418</v>
      </c>
      <c r="C44" s="188">
        <v>1</v>
      </c>
      <c r="D44" s="19">
        <v>7971</v>
      </c>
      <c r="E44" s="19">
        <v>142365</v>
      </c>
      <c r="F44" s="19">
        <v>7971</v>
      </c>
      <c r="G44" s="19">
        <v>142365</v>
      </c>
      <c r="H44" s="19">
        <v>7971</v>
      </c>
      <c r="I44" s="19">
        <v>142365</v>
      </c>
      <c r="J44" s="19" t="s">
        <v>182</v>
      </c>
      <c r="K44" s="19" t="s">
        <v>182</v>
      </c>
      <c r="L44" s="19" t="s">
        <v>182</v>
      </c>
      <c r="M44" s="19" t="s">
        <v>182</v>
      </c>
      <c r="N44" s="186"/>
    </row>
    <row r="45" spans="1:14" ht="15" customHeight="1" x14ac:dyDescent="0.25">
      <c r="A45" s="343"/>
      <c r="B45" s="79" t="s">
        <v>419</v>
      </c>
      <c r="C45" s="188">
        <v>7</v>
      </c>
      <c r="D45" s="19">
        <v>27726</v>
      </c>
      <c r="E45" s="19">
        <v>625188</v>
      </c>
      <c r="F45" s="189">
        <v>27726</v>
      </c>
      <c r="G45" s="19">
        <v>625188</v>
      </c>
      <c r="H45" s="19">
        <v>27726</v>
      </c>
      <c r="I45" s="19">
        <v>625188</v>
      </c>
      <c r="J45" s="19" t="s">
        <v>52</v>
      </c>
      <c r="K45" s="19" t="s">
        <v>52</v>
      </c>
      <c r="L45" s="19" t="s">
        <v>52</v>
      </c>
      <c r="M45" s="19" t="s">
        <v>52</v>
      </c>
      <c r="N45" s="186"/>
    </row>
    <row r="46" spans="1:14" ht="15" customHeight="1" x14ac:dyDescent="0.25">
      <c r="A46" s="343"/>
      <c r="B46" s="80" t="s">
        <v>420</v>
      </c>
      <c r="C46" s="188">
        <v>5</v>
      </c>
      <c r="D46" s="19">
        <v>11666</v>
      </c>
      <c r="E46" s="19">
        <v>218833</v>
      </c>
      <c r="F46" s="189">
        <v>11666</v>
      </c>
      <c r="G46" s="19">
        <v>218833</v>
      </c>
      <c r="H46" s="19">
        <v>11666</v>
      </c>
      <c r="I46" s="19">
        <v>218833</v>
      </c>
      <c r="J46" s="19" t="s">
        <v>52</v>
      </c>
      <c r="K46" s="19" t="s">
        <v>52</v>
      </c>
      <c r="L46" s="19" t="s">
        <v>52</v>
      </c>
      <c r="M46" s="19" t="s">
        <v>52</v>
      </c>
      <c r="N46" s="186"/>
    </row>
    <row r="47" spans="1:14" ht="15" customHeight="1" x14ac:dyDescent="0.25">
      <c r="A47" s="346"/>
      <c r="B47" s="81" t="s">
        <v>421</v>
      </c>
      <c r="C47" s="190">
        <v>3944</v>
      </c>
      <c r="D47" s="19">
        <v>655178.9</v>
      </c>
      <c r="E47" s="112">
        <v>3967344.8</v>
      </c>
      <c r="F47" s="189">
        <v>646630</v>
      </c>
      <c r="G47" s="19">
        <v>3941513</v>
      </c>
      <c r="H47" s="112">
        <v>108095.3</v>
      </c>
      <c r="I47" s="112">
        <v>1179104.6000000001</v>
      </c>
      <c r="J47" s="112">
        <v>538535.19999999995</v>
      </c>
      <c r="K47" s="112">
        <v>2762408.2</v>
      </c>
      <c r="L47" s="112">
        <v>8548.2000000000007</v>
      </c>
      <c r="M47" s="112">
        <v>25832</v>
      </c>
      <c r="N47" s="186"/>
    </row>
    <row r="48" spans="1:14" ht="24" customHeight="1" x14ac:dyDescent="0.25">
      <c r="A48" s="336" t="s">
        <v>425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</row>
    <row r="49" spans="1:1" ht="19.350000000000001" customHeight="1" x14ac:dyDescent="0.25">
      <c r="A49" s="82" t="s">
        <v>426</v>
      </c>
    </row>
  </sheetData>
  <sheetProtection formatCells="0"/>
  <customSheetViews>
    <customSheetView guid="{540F6F0C-D0BE-4526-AE73-D2FF820750BB}" fitToPage="1" topLeftCell="A16">
      <selection activeCell="AG19" sqref="AG19"/>
      <pageMargins left="0" right="0" top="0" bottom="0" header="0" footer="0"/>
      <pageSetup paperSize="9" scale="9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 fitToPage="1">
      <selection activeCell="I21" sqref="I21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 showPageBreaks="1" fitToPage="1" printArea="1" topLeftCell="A15">
      <selection activeCell="G19" sqref="G19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9" scale="76" orientation="portrait" r:id="rId4"/>
      <headerFooter alignWithMargins="0"/>
    </customSheetView>
    <customSheetView guid="{C453FDD0-45FF-4F4F-AB4F-DB8C9C8C6A69}" fitToPage="1"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fitToPage="1" topLeftCell="A16">
      <selection activeCell="AG19" sqref="AG19"/>
      <pageMargins left="0" right="0" top="0" bottom="0" header="0" footer="0"/>
      <pageSetup paperSize="9" scale="9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fitToPage="1" printArea="1" topLeftCell="A8">
      <selection activeCell="F25" sqref="F25"/>
      <pageMargins left="0" right="0" top="0" bottom="0" header="0" footer="0"/>
      <pageSetup paperSize="9" scale="95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14">
    <mergeCell ref="A25:A31"/>
    <mergeCell ref="A32:A39"/>
    <mergeCell ref="A40:A47"/>
    <mergeCell ref="A48:M48"/>
    <mergeCell ref="A3:M3"/>
    <mergeCell ref="C8:E9"/>
    <mergeCell ref="F8:K8"/>
    <mergeCell ref="F9:G9"/>
    <mergeCell ref="H9:I9"/>
    <mergeCell ref="J9:K9"/>
    <mergeCell ref="L8:M9"/>
    <mergeCell ref="A8:B10"/>
    <mergeCell ref="A11:A17"/>
    <mergeCell ref="A18:A24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view="pageLayout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2.59765625" style="2" customWidth="1"/>
    <col min="2" max="4" width="10.265625" style="2" customWidth="1"/>
    <col min="5" max="9" width="13.3984375" style="2" customWidth="1"/>
    <col min="10" max="16384" width="1.59765625" style="2"/>
  </cols>
  <sheetData>
    <row r="1" spans="1:9" s="4" customFormat="1" ht="20.100000000000001" customHeight="1" x14ac:dyDescent="0.25">
      <c r="A1" s="4" t="str">
        <f ca="1">MID(CELL("FILENAME",A1),FIND("]",CELL("FILENAME",A1))+1,99)&amp;"　"&amp;"公園"</f>
        <v>50　公園</v>
      </c>
    </row>
    <row r="2" spans="1:9" x14ac:dyDescent="0.25">
      <c r="A2" s="11"/>
      <c r="B2" s="11"/>
    </row>
    <row r="3" spans="1:9" s="99" customFormat="1" ht="1.35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</row>
    <row r="4" spans="1:9" s="99" customFormat="1" ht="1.35" customHeight="1" x14ac:dyDescent="0.25"/>
    <row r="5" spans="1:9" s="99" customFormat="1" ht="1.35" customHeight="1" x14ac:dyDescent="0.25"/>
    <row r="6" spans="1:9" s="5" customFormat="1" ht="1.35" customHeight="1" x14ac:dyDescent="0.25"/>
    <row r="7" spans="1:9" x14ac:dyDescent="0.25">
      <c r="A7" s="2" t="s">
        <v>427</v>
      </c>
      <c r="F7" s="97"/>
      <c r="I7" s="6" t="s">
        <v>428</v>
      </c>
    </row>
    <row r="8" spans="1:9" ht="28.35" customHeight="1" x14ac:dyDescent="0.25">
      <c r="A8" s="274" t="s">
        <v>6</v>
      </c>
      <c r="B8" s="274"/>
      <c r="C8" s="337"/>
      <c r="D8" s="337"/>
      <c r="E8" s="178" t="s">
        <v>429</v>
      </c>
      <c r="F8" s="156" t="s">
        <v>430</v>
      </c>
      <c r="G8" s="182" t="s">
        <v>431</v>
      </c>
      <c r="H8" s="156" t="s">
        <v>432</v>
      </c>
      <c r="I8" s="182" t="s">
        <v>433</v>
      </c>
    </row>
    <row r="9" spans="1:9" ht="36" customHeight="1" x14ac:dyDescent="0.25">
      <c r="A9" s="207" t="s">
        <v>42</v>
      </c>
      <c r="B9" s="207"/>
      <c r="C9" s="227"/>
      <c r="D9" s="12" t="s">
        <v>434</v>
      </c>
      <c r="E9" s="8">
        <v>478</v>
      </c>
      <c r="F9" s="9">
        <v>481</v>
      </c>
      <c r="G9" s="9">
        <v>481</v>
      </c>
      <c r="H9" s="9">
        <v>481</v>
      </c>
      <c r="I9" s="13">
        <v>478</v>
      </c>
    </row>
    <row r="10" spans="1:9" ht="36" customHeight="1" x14ac:dyDescent="0.25">
      <c r="A10" s="315"/>
      <c r="B10" s="353"/>
      <c r="C10" s="353"/>
      <c r="D10" s="167" t="s">
        <v>412</v>
      </c>
      <c r="E10" s="14">
        <v>163.29</v>
      </c>
      <c r="F10" s="15">
        <v>163.58000000000001</v>
      </c>
      <c r="G10" s="15">
        <v>163.58000000000001</v>
      </c>
      <c r="H10" s="15">
        <v>163.58000000000001</v>
      </c>
      <c r="I10" s="16">
        <v>162.84</v>
      </c>
    </row>
    <row r="11" spans="1:9" ht="36" customHeight="1" x14ac:dyDescent="0.25">
      <c r="A11" s="354"/>
      <c r="B11" s="360" t="s">
        <v>435</v>
      </c>
      <c r="C11" s="356" t="s">
        <v>436</v>
      </c>
      <c r="D11" s="167" t="s">
        <v>434</v>
      </c>
      <c r="E11" s="8">
        <v>116</v>
      </c>
      <c r="F11" s="9">
        <v>116</v>
      </c>
      <c r="G11" s="9">
        <v>116</v>
      </c>
      <c r="H11" s="9">
        <v>116</v>
      </c>
      <c r="I11" s="13">
        <v>116</v>
      </c>
    </row>
    <row r="12" spans="1:9" ht="36" customHeight="1" x14ac:dyDescent="0.25">
      <c r="A12" s="355"/>
      <c r="B12" s="361"/>
      <c r="C12" s="357"/>
      <c r="D12" s="167" t="s">
        <v>412</v>
      </c>
      <c r="E12" s="14">
        <v>136.66</v>
      </c>
      <c r="F12" s="15">
        <v>136.66</v>
      </c>
      <c r="G12" s="15">
        <v>136.66</v>
      </c>
      <c r="H12" s="15">
        <v>136.66</v>
      </c>
      <c r="I12" s="16">
        <v>136.66</v>
      </c>
    </row>
    <row r="13" spans="1:9" ht="36" customHeight="1" x14ac:dyDescent="0.25">
      <c r="A13" s="355"/>
      <c r="B13" s="361"/>
      <c r="C13" s="260" t="s">
        <v>437</v>
      </c>
      <c r="D13" s="167" t="s">
        <v>434</v>
      </c>
      <c r="E13" s="8">
        <v>95</v>
      </c>
      <c r="F13" s="9">
        <v>95</v>
      </c>
      <c r="G13" s="9">
        <v>95</v>
      </c>
      <c r="H13" s="9">
        <v>95</v>
      </c>
      <c r="I13" s="13">
        <v>95</v>
      </c>
    </row>
    <row r="14" spans="1:9" ht="36" customHeight="1" x14ac:dyDescent="0.25">
      <c r="A14" s="355"/>
      <c r="B14" s="361"/>
      <c r="C14" s="307"/>
      <c r="D14" s="167" t="s">
        <v>412</v>
      </c>
      <c r="E14" s="14">
        <v>19.989999999999998</v>
      </c>
      <c r="F14" s="15">
        <v>19.989999999999998</v>
      </c>
      <c r="G14" s="15">
        <v>19.989999999999998</v>
      </c>
      <c r="H14" s="15">
        <v>19.989999999999998</v>
      </c>
      <c r="I14" s="16">
        <v>19.989999999999998</v>
      </c>
    </row>
    <row r="15" spans="1:9" ht="36" customHeight="1" x14ac:dyDescent="0.25">
      <c r="A15" s="355"/>
      <c r="B15" s="361"/>
      <c r="C15" s="233" t="s">
        <v>438</v>
      </c>
      <c r="D15" s="167" t="s">
        <v>434</v>
      </c>
      <c r="E15" s="8">
        <v>13</v>
      </c>
      <c r="F15" s="9">
        <v>13</v>
      </c>
      <c r="G15" s="9">
        <v>13</v>
      </c>
      <c r="H15" s="9">
        <v>13</v>
      </c>
      <c r="I15" s="13">
        <v>13</v>
      </c>
    </row>
    <row r="16" spans="1:9" ht="36" customHeight="1" x14ac:dyDescent="0.25">
      <c r="A16" s="355"/>
      <c r="B16" s="361"/>
      <c r="C16" s="358"/>
      <c r="D16" s="167" t="s">
        <v>412</v>
      </c>
      <c r="E16" s="14">
        <v>20.23</v>
      </c>
      <c r="F16" s="15">
        <v>20.23</v>
      </c>
      <c r="G16" s="15">
        <v>20.23</v>
      </c>
      <c r="H16" s="15">
        <v>20.23</v>
      </c>
      <c r="I16" s="16">
        <v>20.23</v>
      </c>
    </row>
    <row r="17" spans="1:9" ht="36" customHeight="1" x14ac:dyDescent="0.25">
      <c r="A17" s="355"/>
      <c r="B17" s="361"/>
      <c r="C17" s="260" t="s">
        <v>439</v>
      </c>
      <c r="D17" s="167" t="s">
        <v>434</v>
      </c>
      <c r="E17" s="8">
        <v>4</v>
      </c>
      <c r="F17" s="9">
        <v>4</v>
      </c>
      <c r="G17" s="9">
        <v>4</v>
      </c>
      <c r="H17" s="9">
        <v>4</v>
      </c>
      <c r="I17" s="13">
        <v>4</v>
      </c>
    </row>
    <row r="18" spans="1:9" ht="36" customHeight="1" x14ac:dyDescent="0.25">
      <c r="A18" s="355"/>
      <c r="B18" s="361"/>
      <c r="C18" s="307"/>
      <c r="D18" s="167" t="s">
        <v>412</v>
      </c>
      <c r="E18" s="14">
        <v>20.059999999999999</v>
      </c>
      <c r="F18" s="15">
        <v>20.059999999999999</v>
      </c>
      <c r="G18" s="15">
        <v>20.059999999999999</v>
      </c>
      <c r="H18" s="15">
        <v>20.059999999999999</v>
      </c>
      <c r="I18" s="16">
        <v>20.059999999999999</v>
      </c>
    </row>
    <row r="19" spans="1:9" ht="36" customHeight="1" x14ac:dyDescent="0.25">
      <c r="A19" s="355"/>
      <c r="B19" s="361"/>
      <c r="C19" s="257" t="s">
        <v>440</v>
      </c>
      <c r="D19" s="167" t="s">
        <v>434</v>
      </c>
      <c r="E19" s="8">
        <v>2</v>
      </c>
      <c r="F19" s="9">
        <v>2</v>
      </c>
      <c r="G19" s="9">
        <v>2</v>
      </c>
      <c r="H19" s="9">
        <v>2</v>
      </c>
      <c r="I19" s="13">
        <v>2</v>
      </c>
    </row>
    <row r="20" spans="1:9" ht="36" customHeight="1" x14ac:dyDescent="0.25">
      <c r="A20" s="355"/>
      <c r="B20" s="361"/>
      <c r="C20" s="359"/>
      <c r="D20" s="167" t="s">
        <v>412</v>
      </c>
      <c r="E20" s="14">
        <v>16.5</v>
      </c>
      <c r="F20" s="15">
        <v>16.5</v>
      </c>
      <c r="G20" s="15">
        <v>16.5</v>
      </c>
      <c r="H20" s="15">
        <v>16.5</v>
      </c>
      <c r="I20" s="16">
        <v>16.5</v>
      </c>
    </row>
    <row r="21" spans="1:9" ht="36" customHeight="1" x14ac:dyDescent="0.25">
      <c r="A21" s="355"/>
      <c r="B21" s="361"/>
      <c r="C21" s="260" t="s">
        <v>441</v>
      </c>
      <c r="D21" s="167" t="s">
        <v>434</v>
      </c>
      <c r="E21" s="17" t="s">
        <v>52</v>
      </c>
      <c r="F21" s="18" t="s">
        <v>52</v>
      </c>
      <c r="G21" s="18" t="s">
        <v>52</v>
      </c>
      <c r="H21" s="18" t="s">
        <v>52</v>
      </c>
      <c r="I21" s="19" t="s">
        <v>52</v>
      </c>
    </row>
    <row r="22" spans="1:9" ht="36" customHeight="1" x14ac:dyDescent="0.25">
      <c r="A22" s="355"/>
      <c r="B22" s="361"/>
      <c r="C22" s="307"/>
      <c r="D22" s="167" t="s">
        <v>412</v>
      </c>
      <c r="E22" s="17" t="s">
        <v>52</v>
      </c>
      <c r="F22" s="18" t="s">
        <v>52</v>
      </c>
      <c r="G22" s="18" t="s">
        <v>52</v>
      </c>
      <c r="H22" s="18" t="s">
        <v>52</v>
      </c>
      <c r="I22" s="19" t="s">
        <v>52</v>
      </c>
    </row>
    <row r="23" spans="1:9" ht="36" customHeight="1" x14ac:dyDescent="0.25">
      <c r="A23" s="355"/>
      <c r="B23" s="361"/>
      <c r="C23" s="260" t="s">
        <v>442</v>
      </c>
      <c r="D23" s="167" t="s">
        <v>434</v>
      </c>
      <c r="E23" s="8">
        <v>2</v>
      </c>
      <c r="F23" s="9">
        <v>2</v>
      </c>
      <c r="G23" s="9">
        <v>2</v>
      </c>
      <c r="H23" s="9">
        <v>2</v>
      </c>
      <c r="I23" s="13">
        <v>2</v>
      </c>
    </row>
    <row r="24" spans="1:9" ht="36" customHeight="1" x14ac:dyDescent="0.25">
      <c r="A24" s="355"/>
      <c r="B24" s="362"/>
      <c r="C24" s="307"/>
      <c r="D24" s="167" t="s">
        <v>412</v>
      </c>
      <c r="E24" s="14">
        <v>59.88</v>
      </c>
      <c r="F24" s="15">
        <v>59.88</v>
      </c>
      <c r="G24" s="15">
        <v>59.88</v>
      </c>
      <c r="H24" s="15">
        <v>59.88</v>
      </c>
      <c r="I24" s="16">
        <v>59.88</v>
      </c>
    </row>
    <row r="25" spans="1:9" ht="36" customHeight="1" x14ac:dyDescent="0.25">
      <c r="A25" s="155"/>
      <c r="B25" s="210" t="s">
        <v>443</v>
      </c>
      <c r="C25" s="212"/>
      <c r="D25" s="167" t="s">
        <v>434</v>
      </c>
      <c r="E25" s="8">
        <v>362</v>
      </c>
      <c r="F25" s="9">
        <v>365</v>
      </c>
      <c r="G25" s="9">
        <v>365</v>
      </c>
      <c r="H25" s="9">
        <v>365</v>
      </c>
      <c r="I25" s="13">
        <v>362</v>
      </c>
    </row>
    <row r="26" spans="1:9" ht="36" customHeight="1" x14ac:dyDescent="0.25">
      <c r="A26" s="180"/>
      <c r="B26" s="334"/>
      <c r="C26" s="335"/>
      <c r="D26" s="20" t="s">
        <v>412</v>
      </c>
      <c r="E26" s="21">
        <v>26.63</v>
      </c>
      <c r="F26" s="22">
        <v>26.92</v>
      </c>
      <c r="G26" s="22">
        <v>26.92</v>
      </c>
      <c r="H26" s="22">
        <v>26.92</v>
      </c>
      <c r="I26" s="23">
        <v>26.18</v>
      </c>
    </row>
    <row r="27" spans="1:9" x14ac:dyDescent="0.25">
      <c r="B27" s="5"/>
      <c r="I27" s="6" t="s">
        <v>444</v>
      </c>
    </row>
  </sheetData>
  <sheetProtection formatCells="0"/>
  <customSheetViews>
    <customSheetView guid="{540F6F0C-D0BE-4526-AE73-D2FF820750BB}">
      <selection activeCell="A7" sqref="A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H26" sqref="H26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H26" sqref="H26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9" orientation="portrait" r:id="rId4"/>
      <headerFooter alignWithMargins="0"/>
    </customSheetView>
    <customSheetView guid="{C453FDD0-45FF-4F4F-AB4F-DB8C9C8C6A69}" topLeftCell="A16">
      <selection activeCell="O15" sqref="O15"/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>
      <selection activeCell="A7" sqref="A7"/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>
      <selection activeCell="A7" sqref="A7"/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13">
    <mergeCell ref="B25:C26"/>
    <mergeCell ref="A3:I3"/>
    <mergeCell ref="A8:D8"/>
    <mergeCell ref="A9:C10"/>
    <mergeCell ref="A11:A24"/>
    <mergeCell ref="C11:C12"/>
    <mergeCell ref="C13:C14"/>
    <mergeCell ref="C15:C16"/>
    <mergeCell ref="C17:C18"/>
    <mergeCell ref="C19:C20"/>
    <mergeCell ref="C21:C22"/>
    <mergeCell ref="C23:C24"/>
    <mergeCell ref="B11:B24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698A-3A23-4224-A947-99F52A528DA8}">
  <dimension ref="A1:K35"/>
  <sheetViews>
    <sheetView view="pageLayout" topLeftCell="A22" zoomScaleNormal="100" zoomScaleSheetLayoutView="100" workbookViewId="0">
      <selection activeCell="F7" sqref="F7"/>
    </sheetView>
  </sheetViews>
  <sheetFormatPr defaultColWidth="1.59765625" defaultRowHeight="12" x14ac:dyDescent="0.25"/>
  <cols>
    <col min="1" max="5" width="3.59765625" style="2" customWidth="1"/>
    <col min="6" max="6" width="17.86328125" style="2" customWidth="1"/>
    <col min="7" max="11" width="13" style="2" customWidth="1"/>
    <col min="12" max="12" width="1.265625" style="2" customWidth="1"/>
    <col min="13" max="16384" width="1.59765625" style="2"/>
  </cols>
  <sheetData>
    <row r="1" spans="1:11" s="4" customFormat="1" ht="18.75" x14ac:dyDescent="0.25">
      <c r="A1" s="203" t="str">
        <f ca="1">MID(CELL("FILENAME",A1),FIND("]",CELL("FILENAME",A1))+1,99)&amp;"　"&amp;"住宅　－　住宅数、世帯数、住宅の種類、住宅の所有の関係等"</f>
        <v>46(1)　住宅　－　住宅数、世帯数、住宅の種類、住宅の所有の関係等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s="5" customFormat="1" ht="12" customHeight="1" x14ac:dyDescent="0.25"/>
    <row r="3" spans="1:11" s="99" customFormat="1" ht="73.5" customHeight="1" x14ac:dyDescent="0.25">
      <c r="A3" s="204" t="s">
        <v>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1" ht="12" customHeight="1" x14ac:dyDescent="0.25">
      <c r="A4" s="6"/>
      <c r="B4" s="6"/>
      <c r="C4" s="6"/>
      <c r="D4" s="6"/>
      <c r="E4" s="6"/>
      <c r="F4" s="6"/>
      <c r="G4" s="6"/>
      <c r="H4" s="6"/>
    </row>
    <row r="5" spans="1:11" s="101" customFormat="1" ht="1.35" customHeight="1" x14ac:dyDescent="0.25">
      <c r="A5" s="99"/>
      <c r="B5" s="99"/>
      <c r="C5" s="99"/>
      <c r="D5" s="99"/>
      <c r="E5" s="99"/>
      <c r="F5" s="99"/>
      <c r="G5" s="99"/>
      <c r="H5" s="99"/>
    </row>
    <row r="6" spans="1:11" ht="1.35" customHeight="1" x14ac:dyDescent="0.25"/>
    <row r="7" spans="1:11" x14ac:dyDescent="0.25">
      <c r="K7" s="6" t="s">
        <v>5</v>
      </c>
    </row>
    <row r="8" spans="1:11" ht="33.6" customHeight="1" x14ac:dyDescent="0.25">
      <c r="A8" s="205" t="s">
        <v>6</v>
      </c>
      <c r="B8" s="206"/>
      <c r="C8" s="206"/>
      <c r="D8" s="206"/>
      <c r="E8" s="206"/>
      <c r="F8" s="206"/>
      <c r="G8" s="166" t="s">
        <v>7</v>
      </c>
      <c r="H8" s="166" t="s">
        <v>8</v>
      </c>
      <c r="I8" s="166" t="s">
        <v>9</v>
      </c>
      <c r="J8" s="157" t="s">
        <v>10</v>
      </c>
      <c r="K8" s="157" t="s">
        <v>11</v>
      </c>
    </row>
    <row r="9" spans="1:11" ht="18" customHeight="1" x14ac:dyDescent="0.25">
      <c r="A9" s="207" t="s">
        <v>12</v>
      </c>
      <c r="B9" s="207"/>
      <c r="C9" s="207"/>
      <c r="D9" s="207"/>
      <c r="E9" s="207"/>
      <c r="F9" s="208"/>
      <c r="G9" s="61">
        <v>181070</v>
      </c>
      <c r="H9" s="61">
        <v>193700</v>
      </c>
      <c r="I9" s="61">
        <v>199850</v>
      </c>
      <c r="J9" s="61">
        <v>201530</v>
      </c>
      <c r="K9" s="61">
        <v>207120</v>
      </c>
    </row>
    <row r="10" spans="1:11" ht="18" customHeight="1" x14ac:dyDescent="0.25">
      <c r="A10" s="172"/>
      <c r="B10" s="209" t="s">
        <v>13</v>
      </c>
      <c r="C10" s="207"/>
      <c r="D10" s="207"/>
      <c r="E10" s="207"/>
      <c r="F10" s="208"/>
      <c r="G10" s="9">
        <v>153810</v>
      </c>
      <c r="H10" s="9">
        <v>162240</v>
      </c>
      <c r="I10" s="9">
        <v>170570</v>
      </c>
      <c r="J10" s="9">
        <v>169520</v>
      </c>
      <c r="K10" s="9">
        <v>177270</v>
      </c>
    </row>
    <row r="11" spans="1:11" ht="18" customHeight="1" x14ac:dyDescent="0.25">
      <c r="A11" s="172"/>
      <c r="B11" s="84"/>
      <c r="C11" s="210" t="s">
        <v>14</v>
      </c>
      <c r="D11" s="211"/>
      <c r="E11" s="211"/>
      <c r="F11" s="212"/>
      <c r="G11" s="9">
        <v>152340</v>
      </c>
      <c r="H11" s="9">
        <v>161380</v>
      </c>
      <c r="I11" s="9">
        <v>169440</v>
      </c>
      <c r="J11" s="9">
        <v>167760</v>
      </c>
      <c r="K11" s="9">
        <v>176630</v>
      </c>
    </row>
    <row r="12" spans="1:11" ht="18" customHeight="1" x14ac:dyDescent="0.25">
      <c r="A12" s="172"/>
      <c r="B12" s="85"/>
      <c r="C12" s="213" t="s">
        <v>15</v>
      </c>
      <c r="D12" s="214"/>
      <c r="E12" s="214"/>
      <c r="F12" s="215"/>
      <c r="G12" s="9">
        <v>1460</v>
      </c>
      <c r="H12" s="9">
        <v>860</v>
      </c>
      <c r="I12" s="9">
        <v>1130</v>
      </c>
      <c r="J12" s="9">
        <v>1760</v>
      </c>
      <c r="K12" s="9">
        <v>640</v>
      </c>
    </row>
    <row r="13" spans="1:11" ht="18" customHeight="1" x14ac:dyDescent="0.25">
      <c r="A13" s="172"/>
      <c r="B13" s="209" t="s">
        <v>16</v>
      </c>
      <c r="C13" s="207"/>
      <c r="D13" s="207"/>
      <c r="E13" s="207"/>
      <c r="F13" s="208"/>
      <c r="G13" s="9">
        <v>27260</v>
      </c>
      <c r="H13" s="9">
        <v>31460</v>
      </c>
      <c r="I13" s="9">
        <v>29290</v>
      </c>
      <c r="J13" s="9">
        <v>32010</v>
      </c>
      <c r="K13" s="9">
        <v>29850</v>
      </c>
    </row>
    <row r="14" spans="1:11" ht="18" customHeight="1" x14ac:dyDescent="0.25">
      <c r="A14" s="172"/>
      <c r="B14" s="86"/>
      <c r="C14" s="210" t="s">
        <v>17</v>
      </c>
      <c r="D14" s="211"/>
      <c r="E14" s="211"/>
      <c r="F14" s="212"/>
      <c r="G14" s="9">
        <v>1320</v>
      </c>
      <c r="H14" s="9">
        <v>1620</v>
      </c>
      <c r="I14" s="9">
        <v>570</v>
      </c>
      <c r="J14" s="9">
        <v>1050</v>
      </c>
      <c r="K14" s="9">
        <v>1260</v>
      </c>
    </row>
    <row r="15" spans="1:11" ht="18" customHeight="1" x14ac:dyDescent="0.25">
      <c r="A15" s="172"/>
      <c r="B15" s="86"/>
      <c r="C15" s="216" t="s">
        <v>18</v>
      </c>
      <c r="D15" s="217"/>
      <c r="E15" s="217"/>
      <c r="F15" s="218"/>
      <c r="G15" s="9">
        <v>25620</v>
      </c>
      <c r="H15" s="9">
        <v>29730</v>
      </c>
      <c r="I15" s="9">
        <v>28550</v>
      </c>
      <c r="J15" s="9">
        <v>30830</v>
      </c>
      <c r="K15" s="9">
        <v>28370</v>
      </c>
    </row>
    <row r="16" spans="1:11" ht="18" customHeight="1" x14ac:dyDescent="0.25">
      <c r="A16" s="172"/>
      <c r="B16" s="86"/>
      <c r="C16" s="219" t="s">
        <v>19</v>
      </c>
      <c r="D16" s="220"/>
      <c r="E16" s="220"/>
      <c r="F16" s="221"/>
      <c r="G16" s="9">
        <v>320</v>
      </c>
      <c r="H16" s="9">
        <v>100</v>
      </c>
      <c r="I16" s="9">
        <v>170</v>
      </c>
      <c r="J16" s="9">
        <v>140</v>
      </c>
      <c r="K16" s="9">
        <v>220</v>
      </c>
    </row>
    <row r="17" spans="1:11" ht="18" customHeight="1" x14ac:dyDescent="0.25">
      <c r="A17" s="201" t="s">
        <v>20</v>
      </c>
      <c r="B17" s="201"/>
      <c r="C17" s="201"/>
      <c r="D17" s="201"/>
      <c r="E17" s="201"/>
      <c r="F17" s="202"/>
      <c r="G17" s="90">
        <v>140</v>
      </c>
      <c r="H17" s="90">
        <v>100</v>
      </c>
      <c r="I17" s="90">
        <v>90</v>
      </c>
      <c r="J17" s="90">
        <v>240</v>
      </c>
      <c r="K17" s="90">
        <v>130</v>
      </c>
    </row>
    <row r="18" spans="1:11" ht="18" customHeight="1" x14ac:dyDescent="0.25">
      <c r="B18" s="223" t="s">
        <v>21</v>
      </c>
      <c r="C18" s="209" t="s">
        <v>22</v>
      </c>
      <c r="D18" s="207"/>
      <c r="E18" s="207"/>
      <c r="F18" s="208"/>
      <c r="G18" s="9">
        <v>155740</v>
      </c>
      <c r="H18" s="9">
        <v>163140</v>
      </c>
      <c r="I18" s="9">
        <v>171760</v>
      </c>
      <c r="J18" s="9">
        <v>171390</v>
      </c>
      <c r="K18" s="9">
        <v>177940</v>
      </c>
    </row>
    <row r="19" spans="1:11" ht="18" customHeight="1" x14ac:dyDescent="0.25">
      <c r="B19" s="224"/>
      <c r="C19" s="216" t="s">
        <v>23</v>
      </c>
      <c r="D19" s="217"/>
      <c r="E19" s="217"/>
      <c r="F19" s="218"/>
      <c r="G19" s="9">
        <v>378110</v>
      </c>
      <c r="H19" s="9">
        <v>377540</v>
      </c>
      <c r="I19" s="9">
        <v>390050</v>
      </c>
      <c r="J19" s="9">
        <v>391960</v>
      </c>
      <c r="K19" s="9">
        <v>392900</v>
      </c>
    </row>
    <row r="20" spans="1:11" ht="18" customHeight="1" x14ac:dyDescent="0.25">
      <c r="B20" s="224"/>
      <c r="C20" s="233" t="s">
        <v>24</v>
      </c>
      <c r="D20" s="234"/>
      <c r="E20" s="234"/>
      <c r="F20" s="235"/>
      <c r="G20" s="75">
        <v>4.0599999999999996</v>
      </c>
      <c r="H20" s="75">
        <v>4</v>
      </c>
      <c r="I20" s="75">
        <v>3.97</v>
      </c>
      <c r="J20" s="75">
        <v>3.95</v>
      </c>
      <c r="K20" s="75">
        <v>3.82</v>
      </c>
    </row>
    <row r="21" spans="1:11" ht="18" customHeight="1" x14ac:dyDescent="0.25">
      <c r="B21" s="224"/>
      <c r="C21" s="233" t="s">
        <v>25</v>
      </c>
      <c r="D21" s="234"/>
      <c r="E21" s="234"/>
      <c r="F21" s="235"/>
      <c r="G21" s="75">
        <v>26.75</v>
      </c>
      <c r="H21" s="75">
        <v>27.06</v>
      </c>
      <c r="I21" s="75">
        <v>28.7</v>
      </c>
      <c r="J21" s="75">
        <v>29.78</v>
      </c>
      <c r="K21" s="75">
        <v>28.68</v>
      </c>
    </row>
    <row r="22" spans="1:11" ht="18" customHeight="1" x14ac:dyDescent="0.25">
      <c r="B22" s="224"/>
      <c r="C22" s="233" t="s">
        <v>26</v>
      </c>
      <c r="D22" s="234"/>
      <c r="E22" s="234"/>
      <c r="F22" s="235"/>
      <c r="G22" s="75">
        <v>72.55</v>
      </c>
      <c r="H22" s="75">
        <v>72.22</v>
      </c>
      <c r="I22" s="75">
        <v>75.92</v>
      </c>
      <c r="J22" s="75">
        <v>77.78</v>
      </c>
      <c r="K22" s="75">
        <v>75.739999999999995</v>
      </c>
    </row>
    <row r="23" spans="1:11" ht="18" customHeight="1" x14ac:dyDescent="0.25">
      <c r="B23" s="224"/>
      <c r="C23" s="233" t="s">
        <v>27</v>
      </c>
      <c r="D23" s="234"/>
      <c r="E23" s="234"/>
      <c r="F23" s="235"/>
      <c r="G23" s="75">
        <v>10.83</v>
      </c>
      <c r="H23" s="75">
        <v>11.53</v>
      </c>
      <c r="I23" s="75">
        <v>12.56</v>
      </c>
      <c r="J23" s="75">
        <v>12.92</v>
      </c>
      <c r="K23" s="75">
        <v>12.81</v>
      </c>
    </row>
    <row r="24" spans="1:11" ht="18" customHeight="1" x14ac:dyDescent="0.25">
      <c r="B24" s="224"/>
      <c r="C24" s="213" t="s">
        <v>28</v>
      </c>
      <c r="D24" s="214"/>
      <c r="E24" s="214"/>
      <c r="F24" s="215"/>
      <c r="G24" s="89">
        <v>0.61</v>
      </c>
      <c r="H24" s="89">
        <v>0.59</v>
      </c>
      <c r="I24" s="89">
        <v>0.57999999999999996</v>
      </c>
      <c r="J24" s="89">
        <v>0.57999999999999996</v>
      </c>
      <c r="K24" s="89">
        <v>0.59</v>
      </c>
    </row>
    <row r="25" spans="1:11" ht="18" customHeight="1" x14ac:dyDescent="0.25">
      <c r="A25" s="222"/>
      <c r="B25" s="224"/>
      <c r="C25" s="223" t="s">
        <v>29</v>
      </c>
      <c r="D25" s="226" t="s">
        <v>30</v>
      </c>
      <c r="E25" s="227"/>
      <c r="F25" s="228"/>
      <c r="G25" s="9">
        <v>150740</v>
      </c>
      <c r="H25" s="9">
        <v>159560</v>
      </c>
      <c r="I25" s="9">
        <v>168450</v>
      </c>
      <c r="J25" s="9">
        <v>167490</v>
      </c>
      <c r="K25" s="9">
        <v>176190</v>
      </c>
    </row>
    <row r="26" spans="1:11" ht="18" customHeight="1" x14ac:dyDescent="0.25">
      <c r="A26" s="222"/>
      <c r="B26" s="224"/>
      <c r="C26" s="224"/>
      <c r="D26" s="83"/>
      <c r="E26" s="229" t="s">
        <v>31</v>
      </c>
      <c r="F26" s="230"/>
      <c r="G26" s="9">
        <v>70420</v>
      </c>
      <c r="H26" s="9">
        <v>76130</v>
      </c>
      <c r="I26" s="9">
        <v>88170</v>
      </c>
      <c r="J26" s="9">
        <v>86730</v>
      </c>
      <c r="K26" s="9">
        <v>95260</v>
      </c>
    </row>
    <row r="27" spans="1:11" ht="18" customHeight="1" x14ac:dyDescent="0.25">
      <c r="A27" s="222"/>
      <c r="B27" s="224"/>
      <c r="C27" s="224"/>
      <c r="D27" s="83"/>
      <c r="E27" s="226" t="s">
        <v>32</v>
      </c>
      <c r="F27" s="228"/>
      <c r="G27" s="9">
        <v>76680</v>
      </c>
      <c r="H27" s="9">
        <v>76560</v>
      </c>
      <c r="I27" s="9">
        <v>77330</v>
      </c>
      <c r="J27" s="9">
        <v>75090</v>
      </c>
      <c r="K27" s="9">
        <v>76860</v>
      </c>
    </row>
    <row r="28" spans="1:11" ht="18" customHeight="1" x14ac:dyDescent="0.25">
      <c r="A28" s="222"/>
      <c r="B28" s="224"/>
      <c r="C28" s="224"/>
      <c r="D28" s="175"/>
      <c r="E28" s="175"/>
      <c r="F28" s="48" t="s">
        <v>33</v>
      </c>
      <c r="G28" s="9">
        <v>7340</v>
      </c>
      <c r="H28" s="9">
        <v>7550</v>
      </c>
      <c r="I28" s="9">
        <v>6500</v>
      </c>
      <c r="J28" s="9">
        <v>5510</v>
      </c>
      <c r="K28" s="9">
        <v>5080</v>
      </c>
    </row>
    <row r="29" spans="1:11" ht="22.9" customHeight="1" x14ac:dyDescent="0.25">
      <c r="A29" s="222"/>
      <c r="B29" s="224"/>
      <c r="C29" s="224"/>
      <c r="D29" s="175"/>
      <c r="E29" s="175"/>
      <c r="F29" s="105" t="s">
        <v>34</v>
      </c>
      <c r="G29" s="9">
        <v>7840</v>
      </c>
      <c r="H29" s="9">
        <v>7370</v>
      </c>
      <c r="I29" s="9">
        <v>8330</v>
      </c>
      <c r="J29" s="9">
        <v>7980</v>
      </c>
      <c r="K29" s="9">
        <v>7460</v>
      </c>
    </row>
    <row r="30" spans="1:11" ht="18" customHeight="1" x14ac:dyDescent="0.25">
      <c r="A30" s="222"/>
      <c r="B30" s="224"/>
      <c r="C30" s="224"/>
      <c r="D30" s="175"/>
      <c r="E30" s="175"/>
      <c r="F30" s="41" t="s">
        <v>35</v>
      </c>
      <c r="G30" s="9">
        <v>56020</v>
      </c>
      <c r="H30" s="9">
        <v>56110</v>
      </c>
      <c r="I30" s="9">
        <v>58510</v>
      </c>
      <c r="J30" s="9">
        <v>57910</v>
      </c>
      <c r="K30" s="9">
        <v>60310</v>
      </c>
    </row>
    <row r="31" spans="1:11" ht="18" customHeight="1" x14ac:dyDescent="0.25">
      <c r="A31" s="222"/>
      <c r="B31" s="224"/>
      <c r="C31" s="224"/>
      <c r="D31" s="175"/>
      <c r="E31" s="176"/>
      <c r="F31" s="103" t="s">
        <v>36</v>
      </c>
      <c r="G31" s="9">
        <v>5480</v>
      </c>
      <c r="H31" s="9">
        <v>5530</v>
      </c>
      <c r="I31" s="9">
        <v>3990</v>
      </c>
      <c r="J31" s="9">
        <v>3690</v>
      </c>
      <c r="K31" s="9">
        <v>3990</v>
      </c>
    </row>
    <row r="32" spans="1:11" ht="18" customHeight="1" x14ac:dyDescent="0.25">
      <c r="A32" s="100"/>
      <c r="B32" s="224"/>
      <c r="C32" s="224"/>
      <c r="D32" s="226" t="s">
        <v>448</v>
      </c>
      <c r="E32" s="227"/>
      <c r="F32" s="228"/>
      <c r="G32" s="9">
        <v>3060</v>
      </c>
      <c r="H32" s="9">
        <v>2690</v>
      </c>
      <c r="I32" s="9">
        <v>2110</v>
      </c>
      <c r="J32" s="9">
        <v>2030</v>
      </c>
      <c r="K32" s="9">
        <v>1080</v>
      </c>
    </row>
    <row r="33" spans="1:11" ht="18" customHeight="1" x14ac:dyDescent="0.25">
      <c r="A33" s="100"/>
      <c r="B33" s="224"/>
      <c r="C33" s="224"/>
      <c r="D33" s="83"/>
      <c r="E33" s="229" t="s">
        <v>31</v>
      </c>
      <c r="F33" s="230"/>
      <c r="G33" s="9">
        <v>2200</v>
      </c>
      <c r="H33" s="9">
        <v>1960</v>
      </c>
      <c r="I33" s="9">
        <v>1610</v>
      </c>
      <c r="J33" s="9">
        <v>1510</v>
      </c>
      <c r="K33" s="9">
        <v>740</v>
      </c>
    </row>
    <row r="34" spans="1:11" ht="18" customHeight="1" x14ac:dyDescent="0.25">
      <c r="A34" s="87"/>
      <c r="B34" s="225"/>
      <c r="C34" s="225"/>
      <c r="D34" s="88"/>
      <c r="E34" s="231" t="s">
        <v>37</v>
      </c>
      <c r="F34" s="232"/>
      <c r="G34" s="10">
        <v>780</v>
      </c>
      <c r="H34" s="10">
        <v>580</v>
      </c>
      <c r="I34" s="10">
        <v>390</v>
      </c>
      <c r="J34" s="10">
        <v>280</v>
      </c>
      <c r="K34" s="10">
        <v>340</v>
      </c>
    </row>
    <row r="35" spans="1:11" x14ac:dyDescent="0.25">
      <c r="B35" s="171"/>
      <c r="C35" s="171"/>
      <c r="D35" s="171"/>
      <c r="E35" s="171"/>
      <c r="F35" s="171"/>
      <c r="K35" s="6" t="s">
        <v>38</v>
      </c>
    </row>
  </sheetData>
  <customSheetViews>
    <customSheetView guid="{540F6F0C-D0BE-4526-AE73-D2FF820750BB}" topLeftCell="A22">
      <selection activeCell="E26" sqref="E26:F26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>
      <selection activeCell="K7" sqref="K7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topLeftCell="A19">
      <selection activeCell="K25" sqref="K25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</customSheetViews>
  <mergeCells count="28">
    <mergeCell ref="A25:A31"/>
    <mergeCell ref="C25:C34"/>
    <mergeCell ref="D25:F25"/>
    <mergeCell ref="E26:F26"/>
    <mergeCell ref="E27:F27"/>
    <mergeCell ref="D32:F32"/>
    <mergeCell ref="E33:F33"/>
    <mergeCell ref="E34:F34"/>
    <mergeCell ref="B18:B34"/>
    <mergeCell ref="C18:F18"/>
    <mergeCell ref="C19:F19"/>
    <mergeCell ref="C20:F20"/>
    <mergeCell ref="C21:F21"/>
    <mergeCell ref="C22:F22"/>
    <mergeCell ref="C23:F23"/>
    <mergeCell ref="C24:F24"/>
    <mergeCell ref="A17:F17"/>
    <mergeCell ref="A1:K1"/>
    <mergeCell ref="A3:K3"/>
    <mergeCell ref="A8:F8"/>
    <mergeCell ref="A9:F9"/>
    <mergeCell ref="B10:F10"/>
    <mergeCell ref="C11:F11"/>
    <mergeCell ref="C12:F12"/>
    <mergeCell ref="B13:F13"/>
    <mergeCell ref="C14:F14"/>
    <mergeCell ref="C15:F15"/>
    <mergeCell ref="C16:F16"/>
  </mergeCells>
  <phoneticPr fontId="2"/>
  <pageMargins left="0.25" right="0.25" top="0.75" bottom="0.75" header="0.3" footer="0.3"/>
  <pageSetup paperSize="9" orientation="portrait" r:id="rId4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72172-1530-4E9C-8A30-369F2F79AC19}">
  <dimension ref="A1:Q21"/>
  <sheetViews>
    <sheetView view="pageLayout" topLeftCell="A13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3.59765625" style="2" customWidth="1"/>
    <col min="2" max="2" width="2.73046875" style="2" customWidth="1"/>
    <col min="3" max="3" width="16" style="2" customWidth="1"/>
    <col min="4" max="11" width="9.73046875" style="2" customWidth="1"/>
    <col min="12" max="12" width="9" style="2" customWidth="1"/>
    <col min="13" max="18" width="6" style="2" customWidth="1"/>
    <col min="19" max="19" width="4.86328125" style="2" customWidth="1"/>
    <col min="20" max="16384" width="1.59765625" style="2"/>
  </cols>
  <sheetData>
    <row r="1" spans="1:17" s="4" customFormat="1" ht="18.75" customHeight="1" x14ac:dyDescent="0.25">
      <c r="A1" s="4" t="str">
        <f ca="1">MID(CELL("FILENAME",A1),FIND("]",CELL("FILENAME",A1))+1,99)&amp;"　"&amp;"住宅　－　住宅の種類、構造、建築の時期別住宅数"</f>
        <v>46(2)　住宅　－　住宅の種類、構造、建築の時期別住宅数</v>
      </c>
      <c r="L1" s="98"/>
    </row>
    <row r="2" spans="1:17" s="5" customFormat="1" ht="18.600000000000001" customHeight="1" x14ac:dyDescent="0.25"/>
    <row r="3" spans="1:17" s="99" customFormat="1" ht="71.650000000000006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7" ht="12" customHeight="1" x14ac:dyDescent="0.25">
      <c r="A4" s="5"/>
      <c r="B4" s="5"/>
      <c r="C4" s="5"/>
      <c r="D4" s="5"/>
      <c r="M4" s="5"/>
      <c r="N4" s="5"/>
      <c r="O4" s="5"/>
      <c r="P4" s="5"/>
      <c r="Q4" s="5"/>
    </row>
    <row r="5" spans="1:17" ht="1.35" customHeight="1" x14ac:dyDescent="0.25"/>
    <row r="6" spans="1:17" ht="1.35" customHeight="1" x14ac:dyDescent="0.25"/>
    <row r="7" spans="1:17" x14ac:dyDescent="0.25">
      <c r="D7" s="5"/>
      <c r="K7" s="64" t="s">
        <v>39</v>
      </c>
    </row>
    <row r="8" spans="1:17" ht="24.75" customHeight="1" x14ac:dyDescent="0.25">
      <c r="A8" s="246" t="s">
        <v>6</v>
      </c>
      <c r="B8" s="246"/>
      <c r="C8" s="247"/>
      <c r="D8" s="256" t="s">
        <v>42</v>
      </c>
      <c r="E8" s="254" t="s">
        <v>40</v>
      </c>
      <c r="F8" s="255"/>
      <c r="G8" s="240" t="s">
        <v>41</v>
      </c>
      <c r="H8" s="241"/>
      <c r="I8" s="241"/>
      <c r="J8" s="241"/>
      <c r="K8" s="241"/>
    </row>
    <row r="9" spans="1:17" ht="9" customHeight="1" x14ac:dyDescent="0.25">
      <c r="A9" s="248"/>
      <c r="B9" s="248"/>
      <c r="C9" s="249"/>
      <c r="D9" s="257"/>
      <c r="E9" s="252" t="s">
        <v>45</v>
      </c>
      <c r="F9" s="252" t="s">
        <v>46</v>
      </c>
      <c r="G9" s="242" t="s">
        <v>43</v>
      </c>
      <c r="H9" s="244" t="s">
        <v>44</v>
      </c>
      <c r="I9" s="129"/>
      <c r="J9" s="129"/>
      <c r="K9" s="129"/>
    </row>
    <row r="10" spans="1:17" ht="32.25" customHeight="1" x14ac:dyDescent="0.25">
      <c r="A10" s="250"/>
      <c r="B10" s="250"/>
      <c r="C10" s="251"/>
      <c r="D10" s="258"/>
      <c r="E10" s="253"/>
      <c r="F10" s="253"/>
      <c r="G10" s="243"/>
      <c r="H10" s="245"/>
      <c r="I10" s="141" t="s">
        <v>47</v>
      </c>
      <c r="J10" s="137" t="s">
        <v>48</v>
      </c>
      <c r="K10" s="136" t="s">
        <v>49</v>
      </c>
    </row>
    <row r="11" spans="1:17" ht="33.4" customHeight="1" x14ac:dyDescent="0.25">
      <c r="A11" s="238" t="s">
        <v>50</v>
      </c>
      <c r="B11" s="236" t="s">
        <v>42</v>
      </c>
      <c r="C11" s="237"/>
      <c r="D11" s="17">
        <v>177270</v>
      </c>
      <c r="E11" s="18">
        <v>176190</v>
      </c>
      <c r="F11" s="18">
        <v>1080</v>
      </c>
      <c r="G11" s="18">
        <v>57750</v>
      </c>
      <c r="H11" s="18">
        <v>119520</v>
      </c>
      <c r="I11" s="18">
        <v>105190</v>
      </c>
      <c r="J11" s="18">
        <v>14120</v>
      </c>
      <c r="K11" s="18">
        <v>210</v>
      </c>
    </row>
    <row r="12" spans="1:17" ht="33.4" customHeight="1" x14ac:dyDescent="0.25">
      <c r="A12" s="238"/>
      <c r="B12" s="83"/>
      <c r="C12" s="138" t="s">
        <v>51</v>
      </c>
      <c r="D12" s="134">
        <v>12480</v>
      </c>
      <c r="E12" s="130">
        <v>12290</v>
      </c>
      <c r="F12" s="18">
        <v>190</v>
      </c>
      <c r="G12" s="18">
        <v>8540</v>
      </c>
      <c r="H12" s="18">
        <v>3940</v>
      </c>
      <c r="I12" s="18">
        <v>3550</v>
      </c>
      <c r="J12" s="18">
        <v>390</v>
      </c>
      <c r="K12" s="18" t="s">
        <v>52</v>
      </c>
    </row>
    <row r="13" spans="1:17" ht="33.4" customHeight="1" x14ac:dyDescent="0.25">
      <c r="A13" s="238"/>
      <c r="B13" s="83"/>
      <c r="C13" s="139" t="s">
        <v>53</v>
      </c>
      <c r="D13" s="134">
        <v>26150</v>
      </c>
      <c r="E13" s="130">
        <v>25900</v>
      </c>
      <c r="F13" s="18">
        <v>250</v>
      </c>
      <c r="G13" s="18">
        <v>8660</v>
      </c>
      <c r="H13" s="18">
        <v>17490</v>
      </c>
      <c r="I13" s="18">
        <v>16200</v>
      </c>
      <c r="J13" s="18">
        <v>1290</v>
      </c>
      <c r="K13" s="18" t="s">
        <v>52</v>
      </c>
    </row>
    <row r="14" spans="1:17" ht="33.4" customHeight="1" x14ac:dyDescent="0.25">
      <c r="A14" s="238"/>
      <c r="B14" s="83"/>
      <c r="C14" s="139" t="s">
        <v>54</v>
      </c>
      <c r="D14" s="134">
        <v>30200</v>
      </c>
      <c r="E14" s="130">
        <v>29980</v>
      </c>
      <c r="F14" s="18">
        <v>210</v>
      </c>
      <c r="G14" s="18">
        <v>6820</v>
      </c>
      <c r="H14" s="18">
        <v>23380</v>
      </c>
      <c r="I14" s="18">
        <v>20950</v>
      </c>
      <c r="J14" s="18">
        <v>2380</v>
      </c>
      <c r="K14" s="18">
        <v>40</v>
      </c>
    </row>
    <row r="15" spans="1:17" ht="33.4" customHeight="1" x14ac:dyDescent="0.25">
      <c r="A15" s="238"/>
      <c r="B15" s="83"/>
      <c r="C15" s="139" t="s">
        <v>55</v>
      </c>
      <c r="D15" s="134">
        <v>31530</v>
      </c>
      <c r="E15" s="130">
        <v>31480</v>
      </c>
      <c r="F15" s="18">
        <v>50</v>
      </c>
      <c r="G15" s="18">
        <v>8010</v>
      </c>
      <c r="H15" s="18">
        <v>23520</v>
      </c>
      <c r="I15" s="18">
        <v>20770</v>
      </c>
      <c r="J15" s="18">
        <v>2750</v>
      </c>
      <c r="K15" s="18" t="s">
        <v>52</v>
      </c>
    </row>
    <row r="16" spans="1:17" ht="33.4" customHeight="1" x14ac:dyDescent="0.25">
      <c r="A16" s="238"/>
      <c r="B16" s="83"/>
      <c r="C16" s="139" t="s">
        <v>56</v>
      </c>
      <c r="D16" s="134">
        <v>15760</v>
      </c>
      <c r="E16" s="130">
        <v>15620</v>
      </c>
      <c r="F16" s="18">
        <v>150</v>
      </c>
      <c r="G16" s="18">
        <v>4450</v>
      </c>
      <c r="H16" s="18">
        <v>11310</v>
      </c>
      <c r="I16" s="18">
        <v>10050</v>
      </c>
      <c r="J16" s="18">
        <v>1210</v>
      </c>
      <c r="K16" s="18">
        <v>50</v>
      </c>
    </row>
    <row r="17" spans="1:11" ht="33.4" customHeight="1" x14ac:dyDescent="0.25">
      <c r="A17" s="238"/>
      <c r="B17" s="83"/>
      <c r="C17" s="139" t="s">
        <v>57</v>
      </c>
      <c r="D17" s="134">
        <v>15830</v>
      </c>
      <c r="E17" s="130">
        <v>15810</v>
      </c>
      <c r="F17" s="131">
        <v>20</v>
      </c>
      <c r="G17" s="18">
        <v>4180</v>
      </c>
      <c r="H17" s="18">
        <v>11640</v>
      </c>
      <c r="I17" s="18">
        <v>9870</v>
      </c>
      <c r="J17" s="18">
        <v>1770</v>
      </c>
      <c r="K17" s="18" t="s">
        <v>52</v>
      </c>
    </row>
    <row r="18" spans="1:11" ht="33.4" customHeight="1" x14ac:dyDescent="0.25">
      <c r="A18" s="238"/>
      <c r="B18" s="83"/>
      <c r="C18" s="139" t="s">
        <v>58</v>
      </c>
      <c r="D18" s="134">
        <v>18540</v>
      </c>
      <c r="E18" s="130">
        <v>18450</v>
      </c>
      <c r="F18" s="131">
        <v>90</v>
      </c>
      <c r="G18" s="18">
        <v>5060</v>
      </c>
      <c r="H18" s="18">
        <v>13480</v>
      </c>
      <c r="I18" s="18">
        <v>12280</v>
      </c>
      <c r="J18" s="18">
        <v>1210</v>
      </c>
      <c r="K18" s="18" t="s">
        <v>52</v>
      </c>
    </row>
    <row r="19" spans="1:11" ht="33.4" customHeight="1" x14ac:dyDescent="0.25">
      <c r="A19" s="238"/>
      <c r="B19" s="83"/>
      <c r="C19" s="139" t="s">
        <v>59</v>
      </c>
      <c r="D19" s="134">
        <v>15490</v>
      </c>
      <c r="E19" s="130">
        <v>15450</v>
      </c>
      <c r="F19" s="131">
        <v>40</v>
      </c>
      <c r="G19" s="18">
        <v>6080</v>
      </c>
      <c r="H19" s="18">
        <v>9410</v>
      </c>
      <c r="I19" s="18">
        <v>8050</v>
      </c>
      <c r="J19" s="18">
        <v>1330</v>
      </c>
      <c r="K19" s="18">
        <v>30</v>
      </c>
    </row>
    <row r="20" spans="1:11" ht="33.4" customHeight="1" x14ac:dyDescent="0.25">
      <c r="A20" s="239"/>
      <c r="B20" s="88"/>
      <c r="C20" s="140" t="s">
        <v>60</v>
      </c>
      <c r="D20" s="135">
        <v>5270</v>
      </c>
      <c r="E20" s="133">
        <v>5230</v>
      </c>
      <c r="F20" s="125">
        <v>40</v>
      </c>
      <c r="G20" s="57">
        <v>2360</v>
      </c>
      <c r="H20" s="57">
        <v>2900</v>
      </c>
      <c r="I20" s="57">
        <v>2200</v>
      </c>
      <c r="J20" s="57">
        <v>700</v>
      </c>
      <c r="K20" s="57" t="s">
        <v>52</v>
      </c>
    </row>
    <row r="21" spans="1:11" x14ac:dyDescent="0.25">
      <c r="K21" s="6" t="s">
        <v>38</v>
      </c>
    </row>
  </sheetData>
  <customSheetViews>
    <customSheetView guid="{540F6F0C-D0BE-4526-AE73-D2FF820750BB}" showPageBreaks="1" printArea="1" view="pageLayout" topLeftCell="A3">
      <selection activeCell="K7" sqref="K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 view="pageLayout" topLeftCell="A3">
      <selection activeCell="K7" sqref="K7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 topLeftCell="A14">
      <selection activeCell="D11" sqref="D1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</customSheetViews>
  <mergeCells count="11">
    <mergeCell ref="B11:C11"/>
    <mergeCell ref="A11:A20"/>
    <mergeCell ref="A3:K3"/>
    <mergeCell ref="G8:K8"/>
    <mergeCell ref="G9:G10"/>
    <mergeCell ref="H9:H10"/>
    <mergeCell ref="A8:C10"/>
    <mergeCell ref="E9:E10"/>
    <mergeCell ref="F9:F10"/>
    <mergeCell ref="E8:F8"/>
    <mergeCell ref="D8:D10"/>
  </mergeCells>
  <phoneticPr fontId="2"/>
  <pageMargins left="0.25" right="0.25" top="0.75" bottom="0.75" header="0.3" footer="0.3"/>
  <pageSetup paperSize="9" orientation="portrait" r:id="rId4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6652-4B0A-4054-8E28-85957674346D}">
  <dimension ref="A1:O16"/>
  <sheetViews>
    <sheetView view="pageLayout" topLeftCell="A10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2.3984375" style="2" customWidth="1"/>
    <col min="2" max="2" width="10.265625" style="2" customWidth="1"/>
    <col min="3" max="9" width="12.59765625" style="2" customWidth="1"/>
    <col min="10" max="10" width="9" style="2" customWidth="1"/>
    <col min="11" max="16" width="6" style="2" customWidth="1"/>
    <col min="17" max="17" width="4.86328125" style="2" customWidth="1"/>
    <col min="18" max="16384" width="1.59765625" style="2"/>
  </cols>
  <sheetData>
    <row r="1" spans="1:15" s="4" customFormat="1" ht="18.75" x14ac:dyDescent="0.25">
      <c r="A1" s="4" t="str">
        <f ca="1">MID(CELL("FILENAME",A1),FIND("]",CELL("FILENAME",A1))+1,99)&amp;"　"&amp;"住宅　－　住宅の所有の関係、建て方別専用住宅数"</f>
        <v>46(3)　住宅　－　住宅の所有の関係、建て方別専用住宅数</v>
      </c>
      <c r="J1" s="98"/>
    </row>
    <row r="2" spans="1:15" s="5" customFormat="1" ht="18.600000000000001" customHeight="1" x14ac:dyDescent="0.25"/>
    <row r="3" spans="1:15" s="99" customFormat="1" ht="71.650000000000006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  <c r="G3" s="204"/>
      <c r="H3" s="204"/>
      <c r="I3" s="204"/>
    </row>
    <row r="4" spans="1:15" ht="12" customHeight="1" x14ac:dyDescent="0.25">
      <c r="A4" s="5"/>
      <c r="B4" s="5"/>
      <c r="C4" s="5"/>
      <c r="K4" s="5"/>
      <c r="L4" s="5"/>
      <c r="M4" s="5"/>
      <c r="N4" s="5"/>
      <c r="O4" s="5"/>
    </row>
    <row r="5" spans="1:15" ht="1.35" customHeight="1" x14ac:dyDescent="0.25"/>
    <row r="6" spans="1:15" ht="1.35" customHeight="1" x14ac:dyDescent="0.25"/>
    <row r="7" spans="1:15" x14ac:dyDescent="0.25">
      <c r="C7" s="5"/>
      <c r="I7" s="64" t="s">
        <v>39</v>
      </c>
    </row>
    <row r="8" spans="1:15" ht="15" customHeight="1" x14ac:dyDescent="0.25">
      <c r="A8" s="246" t="s">
        <v>6</v>
      </c>
      <c r="B8" s="246"/>
      <c r="C8" s="256" t="s">
        <v>42</v>
      </c>
      <c r="D8" s="161"/>
      <c r="E8" s="161"/>
      <c r="F8" s="159"/>
      <c r="G8" s="158"/>
      <c r="H8" s="158"/>
      <c r="I8" s="158"/>
    </row>
    <row r="9" spans="1:15" ht="15" customHeight="1" x14ac:dyDescent="0.25">
      <c r="A9" s="248"/>
      <c r="B9" s="248"/>
      <c r="C9" s="257"/>
      <c r="D9" s="252" t="s">
        <v>61</v>
      </c>
      <c r="E9" s="260" t="s">
        <v>32</v>
      </c>
      <c r="F9" s="143"/>
      <c r="G9" s="162"/>
      <c r="H9" s="162"/>
      <c r="I9" s="162"/>
    </row>
    <row r="10" spans="1:15" ht="39.75" customHeight="1" x14ac:dyDescent="0.25">
      <c r="A10" s="250"/>
      <c r="B10" s="250"/>
      <c r="C10" s="258"/>
      <c r="D10" s="253"/>
      <c r="E10" s="253"/>
      <c r="F10" s="142" t="s">
        <v>62</v>
      </c>
      <c r="G10" s="121" t="s">
        <v>63</v>
      </c>
      <c r="H10" s="120" t="s">
        <v>35</v>
      </c>
      <c r="I10" s="193" t="s">
        <v>36</v>
      </c>
    </row>
    <row r="11" spans="1:15" ht="46.9" customHeight="1" x14ac:dyDescent="0.25">
      <c r="A11" s="259" t="s">
        <v>42</v>
      </c>
      <c r="B11" s="237"/>
      <c r="C11" s="65">
        <v>176190</v>
      </c>
      <c r="D11" s="66">
        <v>95260</v>
      </c>
      <c r="E11" s="66">
        <v>76860</v>
      </c>
      <c r="F11" s="66">
        <v>5080</v>
      </c>
      <c r="G11" s="18">
        <v>7460</v>
      </c>
      <c r="H11" s="18">
        <v>60310</v>
      </c>
      <c r="I11" s="18">
        <v>3990</v>
      </c>
    </row>
    <row r="12" spans="1:15" ht="46.9" customHeight="1" x14ac:dyDescent="0.25">
      <c r="A12" s="171"/>
      <c r="B12" s="138" t="s">
        <v>64</v>
      </c>
      <c r="C12" s="134">
        <v>54510</v>
      </c>
      <c r="D12" s="130">
        <v>49020</v>
      </c>
      <c r="E12" s="18">
        <v>3460</v>
      </c>
      <c r="F12" s="18">
        <v>50</v>
      </c>
      <c r="G12" s="18" t="s">
        <v>52</v>
      </c>
      <c r="H12" s="18">
        <v>2990</v>
      </c>
      <c r="I12" s="18">
        <v>410</v>
      </c>
    </row>
    <row r="13" spans="1:15" ht="46.9" customHeight="1" x14ac:dyDescent="0.25">
      <c r="A13" s="171"/>
      <c r="B13" s="139" t="s">
        <v>65</v>
      </c>
      <c r="C13" s="134">
        <v>6960</v>
      </c>
      <c r="D13" s="130">
        <v>4170</v>
      </c>
      <c r="E13" s="18">
        <v>2360</v>
      </c>
      <c r="F13" s="18">
        <v>40</v>
      </c>
      <c r="G13" s="18" t="s">
        <v>52</v>
      </c>
      <c r="H13" s="18">
        <v>2270</v>
      </c>
      <c r="I13" s="18">
        <v>60</v>
      </c>
    </row>
    <row r="14" spans="1:15" ht="46.9" customHeight="1" x14ac:dyDescent="0.25">
      <c r="A14" s="171"/>
      <c r="B14" s="139" t="s">
        <v>66</v>
      </c>
      <c r="C14" s="134">
        <v>114680</v>
      </c>
      <c r="D14" s="130">
        <v>42030</v>
      </c>
      <c r="E14" s="18">
        <v>71040</v>
      </c>
      <c r="F14" s="18">
        <v>4990</v>
      </c>
      <c r="G14" s="18">
        <v>7460</v>
      </c>
      <c r="H14" s="18">
        <v>55050</v>
      </c>
      <c r="I14" s="18">
        <v>3530</v>
      </c>
    </row>
    <row r="15" spans="1:15" ht="46.9" customHeight="1" x14ac:dyDescent="0.25">
      <c r="A15" s="180"/>
      <c r="B15" s="140" t="s">
        <v>49</v>
      </c>
      <c r="C15" s="135">
        <v>40</v>
      </c>
      <c r="D15" s="132">
        <v>40</v>
      </c>
      <c r="E15" s="57" t="s">
        <v>52</v>
      </c>
      <c r="F15" s="57" t="s">
        <v>52</v>
      </c>
      <c r="G15" s="57" t="s">
        <v>52</v>
      </c>
      <c r="H15" s="57" t="s">
        <v>52</v>
      </c>
      <c r="I15" s="57" t="s">
        <v>52</v>
      </c>
    </row>
    <row r="16" spans="1:15" x14ac:dyDescent="0.25">
      <c r="I16" s="6" t="s">
        <v>38</v>
      </c>
    </row>
  </sheetData>
  <customSheetViews>
    <customSheetView guid="{540F6F0C-D0BE-4526-AE73-D2FF820750BB}" showPageBreaks="1" printArea="1" view="pageLayout">
      <selection activeCell="I7" sqref="I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 view="pageLayout">
      <selection activeCell="I7" sqref="I7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 topLeftCell="A3">
      <selection activeCell="C11" sqref="C1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</customSheetViews>
  <mergeCells count="6">
    <mergeCell ref="A11:B11"/>
    <mergeCell ref="A3:I3"/>
    <mergeCell ref="D9:D10"/>
    <mergeCell ref="E9:E10"/>
    <mergeCell ref="C8:C10"/>
    <mergeCell ref="A8:B10"/>
  </mergeCells>
  <phoneticPr fontId="2"/>
  <pageMargins left="0.25" right="0.25" top="0.75" bottom="0.75" header="0.3" footer="0.3"/>
  <pageSetup paperSize="9" orientation="portrait" r:id="rId4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908B-1479-4F27-BEAF-61F2B8F1CD34}">
  <dimension ref="A1:N33"/>
  <sheetViews>
    <sheetView view="pageLayout" topLeftCell="A17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1.59765625" style="2" customWidth="1"/>
    <col min="2" max="2" width="3.86328125" style="2" customWidth="1"/>
    <col min="3" max="5" width="1.86328125" style="2" customWidth="1"/>
    <col min="6" max="6" width="23.3984375" style="2" customWidth="1"/>
    <col min="7" max="14" width="8.265625" style="2" customWidth="1"/>
    <col min="15" max="16384" width="1.59765625" style="2"/>
  </cols>
  <sheetData>
    <row r="1" spans="1:14" s="4" customFormat="1" ht="39.6" customHeight="1" x14ac:dyDescent="0.25">
      <c r="A1" s="203" t="str">
        <f ca="1">MID(CELL("FILENAME",A1),FIND("]",CELL("FILENAME",A1))+1,99)&amp;"　"&amp;"住宅　－　世帯の年間収入階級、世帯の種類、住宅の所有の関係別世帯数"</f>
        <v>46(4)　住宅　－　世帯の年間収入階級、世帯の種類、住宅の所有の関係別世帯数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s="5" customFormat="1" ht="18.600000000000001" customHeight="1" x14ac:dyDescent="0.25"/>
    <row r="3" spans="1:14" s="99" customFormat="1" ht="69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 ht="12" customHeight="1" x14ac:dyDescent="0.25">
      <c r="A4" s="5"/>
      <c r="B4" s="5"/>
      <c r="C4" s="5"/>
      <c r="D4" s="5"/>
      <c r="E4" s="5"/>
      <c r="F4" s="5"/>
    </row>
    <row r="5" spans="1:14" s="5" customFormat="1" ht="1.3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5" customFormat="1" ht="1.35" customHeight="1" x14ac:dyDescent="0.25"/>
    <row r="7" spans="1:14" s="5" customFormat="1" x14ac:dyDescent="0.25">
      <c r="N7" s="64" t="s">
        <v>67</v>
      </c>
    </row>
    <row r="8" spans="1:14" s="102" customFormat="1" ht="9.4" customHeight="1" x14ac:dyDescent="0.25">
      <c r="A8" s="265" t="s">
        <v>6</v>
      </c>
      <c r="B8" s="265"/>
      <c r="C8" s="265"/>
      <c r="D8" s="265"/>
      <c r="E8" s="265"/>
      <c r="F8" s="265"/>
      <c r="G8" s="267" t="s">
        <v>42</v>
      </c>
      <c r="H8" s="164"/>
      <c r="I8" s="173"/>
      <c r="J8" s="173"/>
      <c r="K8" s="173"/>
      <c r="L8" s="173"/>
      <c r="M8" s="173"/>
      <c r="N8" s="173"/>
    </row>
    <row r="9" spans="1:14" s="102" customFormat="1" ht="37.15" customHeight="1" x14ac:dyDescent="0.25">
      <c r="A9" s="266"/>
      <c r="B9" s="266"/>
      <c r="C9" s="266"/>
      <c r="D9" s="266"/>
      <c r="E9" s="266"/>
      <c r="F9" s="266"/>
      <c r="G9" s="268"/>
      <c r="H9" s="147" t="s">
        <v>68</v>
      </c>
      <c r="I9" s="147" t="s">
        <v>69</v>
      </c>
      <c r="J9" s="147" t="s">
        <v>70</v>
      </c>
      <c r="K9" s="148" t="s">
        <v>71</v>
      </c>
      <c r="L9" s="148" t="s">
        <v>72</v>
      </c>
      <c r="M9" s="148" t="s">
        <v>73</v>
      </c>
      <c r="N9" s="149" t="s">
        <v>74</v>
      </c>
    </row>
    <row r="10" spans="1:14" ht="24.95" customHeight="1" x14ac:dyDescent="0.25">
      <c r="A10" s="227" t="s">
        <v>42</v>
      </c>
      <c r="B10" s="227"/>
      <c r="C10" s="227"/>
      <c r="D10" s="227"/>
      <c r="E10" s="227"/>
      <c r="F10" s="228"/>
      <c r="G10" s="17">
        <v>177270</v>
      </c>
      <c r="H10" s="18">
        <v>61600</v>
      </c>
      <c r="I10" s="18">
        <v>41930</v>
      </c>
      <c r="J10" s="18">
        <v>24460</v>
      </c>
      <c r="K10" s="18">
        <v>24940</v>
      </c>
      <c r="L10" s="18">
        <v>13690</v>
      </c>
      <c r="M10" s="18">
        <v>5580</v>
      </c>
      <c r="N10" s="18">
        <v>5070</v>
      </c>
    </row>
    <row r="11" spans="1:14" ht="24.95" customHeight="1" x14ac:dyDescent="0.25">
      <c r="A11" s="269"/>
      <c r="B11" s="261" t="s">
        <v>75</v>
      </c>
      <c r="C11" s="207" t="s">
        <v>61</v>
      </c>
      <c r="D11" s="207"/>
      <c r="E11" s="207"/>
      <c r="F11" s="208"/>
      <c r="G11" s="65">
        <v>96000</v>
      </c>
      <c r="H11" s="66">
        <v>29660</v>
      </c>
      <c r="I11" s="66">
        <v>20610</v>
      </c>
      <c r="J11" s="66">
        <v>14340</v>
      </c>
      <c r="K11" s="66">
        <v>16020</v>
      </c>
      <c r="L11" s="66">
        <v>10250</v>
      </c>
      <c r="M11" s="66">
        <v>4660</v>
      </c>
      <c r="N11" s="66">
        <v>460</v>
      </c>
    </row>
    <row r="12" spans="1:14" ht="24.95" customHeight="1" x14ac:dyDescent="0.25">
      <c r="A12" s="269"/>
      <c r="B12" s="261"/>
      <c r="C12" s="217" t="s">
        <v>32</v>
      </c>
      <c r="D12" s="217"/>
      <c r="E12" s="217"/>
      <c r="F12" s="218"/>
      <c r="G12" s="17">
        <v>77200</v>
      </c>
      <c r="H12" s="18">
        <v>31940</v>
      </c>
      <c r="I12" s="18">
        <v>21320</v>
      </c>
      <c r="J12" s="18">
        <v>10120</v>
      </c>
      <c r="K12" s="18">
        <v>8920</v>
      </c>
      <c r="L12" s="18">
        <v>3440</v>
      </c>
      <c r="M12" s="18">
        <v>910</v>
      </c>
      <c r="N12" s="18">
        <v>550</v>
      </c>
    </row>
    <row r="13" spans="1:14" ht="24.95" customHeight="1" x14ac:dyDescent="0.25">
      <c r="A13" s="269"/>
      <c r="B13" s="261"/>
      <c r="D13" s="209" t="s">
        <v>76</v>
      </c>
      <c r="E13" s="207"/>
      <c r="F13" s="208"/>
      <c r="G13" s="17">
        <v>5080</v>
      </c>
      <c r="H13" s="18">
        <v>4070</v>
      </c>
      <c r="I13" s="18">
        <v>660</v>
      </c>
      <c r="J13" s="18">
        <v>140</v>
      </c>
      <c r="K13" s="18">
        <v>140</v>
      </c>
      <c r="L13" s="18">
        <v>20</v>
      </c>
      <c r="M13" s="18" t="s">
        <v>52</v>
      </c>
      <c r="N13" s="18">
        <v>50</v>
      </c>
    </row>
    <row r="14" spans="1:14" ht="24.95" customHeight="1" x14ac:dyDescent="0.25">
      <c r="A14" s="269"/>
      <c r="B14" s="261"/>
      <c r="D14" s="216" t="s">
        <v>77</v>
      </c>
      <c r="E14" s="217"/>
      <c r="F14" s="218"/>
      <c r="G14" s="17">
        <v>7460</v>
      </c>
      <c r="H14" s="18">
        <v>3360</v>
      </c>
      <c r="I14" s="18">
        <v>2140</v>
      </c>
      <c r="J14" s="18">
        <v>1000</v>
      </c>
      <c r="K14" s="18">
        <v>690</v>
      </c>
      <c r="L14" s="18">
        <v>210</v>
      </c>
      <c r="M14" s="18">
        <v>60</v>
      </c>
      <c r="N14" s="18" t="s">
        <v>52</v>
      </c>
    </row>
    <row r="15" spans="1:14" ht="24.95" customHeight="1" x14ac:dyDescent="0.25">
      <c r="A15" s="269"/>
      <c r="B15" s="261"/>
      <c r="D15" s="216" t="s">
        <v>78</v>
      </c>
      <c r="E15" s="217"/>
      <c r="F15" s="218"/>
      <c r="G15" s="17">
        <v>60660</v>
      </c>
      <c r="H15" s="18">
        <v>23960</v>
      </c>
      <c r="I15" s="18">
        <v>17810</v>
      </c>
      <c r="J15" s="18">
        <v>8310</v>
      </c>
      <c r="K15" s="18">
        <v>6650</v>
      </c>
      <c r="L15" s="18">
        <v>2690</v>
      </c>
      <c r="M15" s="18">
        <v>760</v>
      </c>
      <c r="N15" s="18">
        <v>470</v>
      </c>
    </row>
    <row r="16" spans="1:14" ht="24.95" customHeight="1" x14ac:dyDescent="0.25">
      <c r="A16" s="269"/>
      <c r="B16" s="261"/>
      <c r="C16" s="38"/>
      <c r="D16" s="219" t="s">
        <v>79</v>
      </c>
      <c r="E16" s="220"/>
      <c r="F16" s="221"/>
      <c r="G16" s="108">
        <v>3990</v>
      </c>
      <c r="H16" s="53">
        <v>550</v>
      </c>
      <c r="I16" s="53">
        <v>710</v>
      </c>
      <c r="J16" s="53">
        <v>670</v>
      </c>
      <c r="K16" s="53">
        <v>1440</v>
      </c>
      <c r="L16" s="53">
        <v>520</v>
      </c>
      <c r="M16" s="53">
        <v>90</v>
      </c>
      <c r="N16" s="53">
        <v>20</v>
      </c>
    </row>
    <row r="17" spans="1:14" ht="24.95" customHeight="1" x14ac:dyDescent="0.25">
      <c r="A17" s="269"/>
      <c r="B17" s="261" t="s">
        <v>80</v>
      </c>
      <c r="C17" s="207" t="s">
        <v>81</v>
      </c>
      <c r="D17" s="207"/>
      <c r="E17" s="207"/>
      <c r="F17" s="208"/>
      <c r="G17" s="17">
        <v>108290</v>
      </c>
      <c r="H17" s="18">
        <v>23740</v>
      </c>
      <c r="I17" s="18">
        <v>26820</v>
      </c>
      <c r="J17" s="18">
        <v>19010</v>
      </c>
      <c r="K17" s="18">
        <v>21450</v>
      </c>
      <c r="L17" s="18">
        <v>12020</v>
      </c>
      <c r="M17" s="18">
        <v>5100</v>
      </c>
      <c r="N17" s="18">
        <v>140</v>
      </c>
    </row>
    <row r="18" spans="1:14" ht="24.95" customHeight="1" x14ac:dyDescent="0.25">
      <c r="A18" s="269"/>
      <c r="B18" s="261"/>
      <c r="D18" s="209" t="s">
        <v>82</v>
      </c>
      <c r="E18" s="207"/>
      <c r="F18" s="208"/>
      <c r="G18" s="17">
        <v>104110</v>
      </c>
      <c r="H18" s="18">
        <v>22520</v>
      </c>
      <c r="I18" s="18">
        <v>25580</v>
      </c>
      <c r="J18" s="18">
        <v>18610</v>
      </c>
      <c r="K18" s="18">
        <v>20760</v>
      </c>
      <c r="L18" s="18">
        <v>11530</v>
      </c>
      <c r="M18" s="18">
        <v>4970</v>
      </c>
      <c r="N18" s="18">
        <v>140</v>
      </c>
    </row>
    <row r="19" spans="1:14" ht="24.95" customHeight="1" x14ac:dyDescent="0.25">
      <c r="A19" s="269"/>
      <c r="B19" s="261"/>
      <c r="D19" s="83"/>
      <c r="E19" s="209" t="s">
        <v>83</v>
      </c>
      <c r="F19" s="208"/>
      <c r="G19" s="17">
        <v>38970</v>
      </c>
      <c r="H19" s="18">
        <v>12430</v>
      </c>
      <c r="I19" s="18">
        <v>11690</v>
      </c>
      <c r="J19" s="18">
        <v>5930</v>
      </c>
      <c r="K19" s="18">
        <v>5550</v>
      </c>
      <c r="L19" s="18">
        <v>2290</v>
      </c>
      <c r="M19" s="18">
        <v>1040</v>
      </c>
      <c r="N19" s="18">
        <v>30</v>
      </c>
    </row>
    <row r="20" spans="1:14" ht="24.95" customHeight="1" x14ac:dyDescent="0.25">
      <c r="A20" s="269"/>
      <c r="B20" s="261"/>
      <c r="D20" s="83"/>
      <c r="E20" s="209" t="s">
        <v>84</v>
      </c>
      <c r="F20" s="208"/>
      <c r="G20" s="17">
        <v>50520</v>
      </c>
      <c r="H20" s="18">
        <v>4470</v>
      </c>
      <c r="I20" s="18">
        <v>9100</v>
      </c>
      <c r="J20" s="18">
        <v>10460</v>
      </c>
      <c r="K20" s="18">
        <v>13980</v>
      </c>
      <c r="L20" s="18">
        <v>8750</v>
      </c>
      <c r="M20" s="18">
        <v>3650</v>
      </c>
      <c r="N20" s="18">
        <v>110</v>
      </c>
    </row>
    <row r="21" spans="1:14" ht="24.95" customHeight="1" x14ac:dyDescent="0.25">
      <c r="A21" s="269"/>
      <c r="B21" s="261"/>
      <c r="D21" s="83"/>
      <c r="E21" s="83"/>
      <c r="F21" s="183" t="s">
        <v>85</v>
      </c>
      <c r="G21" s="17">
        <v>50110</v>
      </c>
      <c r="H21" s="18">
        <v>4410</v>
      </c>
      <c r="I21" s="18">
        <v>8880</v>
      </c>
      <c r="J21" s="18">
        <v>10380</v>
      </c>
      <c r="K21" s="18">
        <v>13950</v>
      </c>
      <c r="L21" s="18">
        <v>8730</v>
      </c>
      <c r="M21" s="18">
        <v>3650</v>
      </c>
      <c r="N21" s="18">
        <v>110</v>
      </c>
    </row>
    <row r="22" spans="1:14" ht="24.95" customHeight="1" x14ac:dyDescent="0.25">
      <c r="A22" s="269"/>
      <c r="B22" s="261"/>
      <c r="D22" s="83"/>
      <c r="E22" s="83"/>
      <c r="F22" s="184" t="s">
        <v>86</v>
      </c>
      <c r="G22" s="17">
        <v>410</v>
      </c>
      <c r="H22" s="18">
        <v>60</v>
      </c>
      <c r="I22" s="18">
        <v>220</v>
      </c>
      <c r="J22" s="18">
        <v>70</v>
      </c>
      <c r="K22" s="18">
        <v>30</v>
      </c>
      <c r="L22" s="18">
        <v>20</v>
      </c>
      <c r="M22" s="18" t="s">
        <v>52</v>
      </c>
      <c r="N22" s="18" t="s">
        <v>52</v>
      </c>
    </row>
    <row r="23" spans="1:14" ht="24.95" customHeight="1" x14ac:dyDescent="0.25">
      <c r="A23" s="269"/>
      <c r="B23" s="261"/>
      <c r="D23" s="83"/>
      <c r="E23" s="263" t="s">
        <v>87</v>
      </c>
      <c r="F23" s="264"/>
      <c r="G23" s="17">
        <v>14620</v>
      </c>
      <c r="H23" s="18">
        <v>5610</v>
      </c>
      <c r="I23" s="18">
        <v>4790</v>
      </c>
      <c r="J23" s="18">
        <v>2220</v>
      </c>
      <c r="K23" s="18">
        <v>1230</v>
      </c>
      <c r="L23" s="18">
        <v>490</v>
      </c>
      <c r="M23" s="18">
        <v>280</v>
      </c>
      <c r="N23" s="18" t="s">
        <v>52</v>
      </c>
    </row>
    <row r="24" spans="1:14" ht="24.95" customHeight="1" x14ac:dyDescent="0.25">
      <c r="A24" s="269"/>
      <c r="B24" s="261"/>
      <c r="D24" s="83"/>
      <c r="E24" s="83"/>
      <c r="F24" s="183" t="s">
        <v>88</v>
      </c>
      <c r="G24" s="17">
        <v>11330</v>
      </c>
      <c r="H24" s="18">
        <v>4580</v>
      </c>
      <c r="I24" s="18">
        <v>3670</v>
      </c>
      <c r="J24" s="18">
        <v>1630</v>
      </c>
      <c r="K24" s="18">
        <v>780</v>
      </c>
      <c r="L24" s="18">
        <v>430</v>
      </c>
      <c r="M24" s="18">
        <v>240</v>
      </c>
      <c r="N24" s="18" t="s">
        <v>52</v>
      </c>
    </row>
    <row r="25" spans="1:14" ht="24.95" customHeight="1" x14ac:dyDescent="0.25">
      <c r="A25" s="269"/>
      <c r="B25" s="261"/>
      <c r="D25" s="83"/>
      <c r="E25" s="83"/>
      <c r="F25" s="184" t="s">
        <v>89</v>
      </c>
      <c r="G25" s="17">
        <v>3290</v>
      </c>
      <c r="H25" s="18">
        <v>1030</v>
      </c>
      <c r="I25" s="18">
        <v>1110</v>
      </c>
      <c r="J25" s="18">
        <v>590</v>
      </c>
      <c r="K25" s="18">
        <v>450</v>
      </c>
      <c r="L25" s="18">
        <v>60</v>
      </c>
      <c r="M25" s="18">
        <v>50</v>
      </c>
      <c r="N25" s="18" t="s">
        <v>52</v>
      </c>
    </row>
    <row r="26" spans="1:14" ht="24.95" customHeight="1" x14ac:dyDescent="0.25">
      <c r="A26" s="269"/>
      <c r="B26" s="261"/>
      <c r="D26" s="209" t="s">
        <v>90</v>
      </c>
      <c r="E26" s="207"/>
      <c r="F26" s="208"/>
      <c r="G26" s="17">
        <v>4180</v>
      </c>
      <c r="H26" s="18">
        <v>1220</v>
      </c>
      <c r="I26" s="18">
        <v>1240</v>
      </c>
      <c r="J26" s="18">
        <v>400</v>
      </c>
      <c r="K26" s="18">
        <v>690</v>
      </c>
      <c r="L26" s="18">
        <v>490</v>
      </c>
      <c r="M26" s="18">
        <v>130</v>
      </c>
      <c r="N26" s="18" t="s">
        <v>52</v>
      </c>
    </row>
    <row r="27" spans="1:14" ht="24.95" customHeight="1" x14ac:dyDescent="0.25">
      <c r="A27" s="269"/>
      <c r="B27" s="261"/>
      <c r="C27" s="209" t="s">
        <v>91</v>
      </c>
      <c r="D27" s="207"/>
      <c r="E27" s="207"/>
      <c r="F27" s="208"/>
      <c r="G27" s="17">
        <v>1430</v>
      </c>
      <c r="H27" s="18">
        <v>350</v>
      </c>
      <c r="I27" s="18">
        <v>480</v>
      </c>
      <c r="J27" s="18">
        <v>400</v>
      </c>
      <c r="K27" s="18">
        <v>130</v>
      </c>
      <c r="L27" s="18">
        <v>40</v>
      </c>
      <c r="M27" s="18" t="s">
        <v>52</v>
      </c>
      <c r="N27" s="18">
        <v>40</v>
      </c>
    </row>
    <row r="28" spans="1:14" ht="24.95" customHeight="1" x14ac:dyDescent="0.25">
      <c r="A28" s="269"/>
      <c r="B28" s="261"/>
      <c r="C28" s="217" t="s">
        <v>92</v>
      </c>
      <c r="D28" s="217"/>
      <c r="E28" s="217"/>
      <c r="F28" s="218"/>
      <c r="G28" s="17">
        <v>62070</v>
      </c>
      <c r="H28" s="18">
        <v>35610</v>
      </c>
      <c r="I28" s="18">
        <v>13320</v>
      </c>
      <c r="J28" s="18">
        <v>4370</v>
      </c>
      <c r="K28" s="18">
        <v>2910</v>
      </c>
      <c r="L28" s="18">
        <v>1400</v>
      </c>
      <c r="M28" s="18">
        <v>320</v>
      </c>
      <c r="N28" s="18">
        <v>4140</v>
      </c>
    </row>
    <row r="29" spans="1:14" ht="24.95" customHeight="1" x14ac:dyDescent="0.25">
      <c r="A29" s="269"/>
      <c r="B29" s="261"/>
      <c r="C29" s="217" t="s">
        <v>93</v>
      </c>
      <c r="D29" s="217"/>
      <c r="E29" s="217"/>
      <c r="F29" s="218"/>
      <c r="G29" s="17">
        <v>21040</v>
      </c>
      <c r="H29" s="18">
        <v>9440</v>
      </c>
      <c r="I29" s="18">
        <v>7330</v>
      </c>
      <c r="J29" s="18">
        <v>1760</v>
      </c>
      <c r="K29" s="18">
        <v>1560</v>
      </c>
      <c r="L29" s="18">
        <v>450</v>
      </c>
      <c r="M29" s="18">
        <v>500</v>
      </c>
      <c r="N29" s="18" t="s">
        <v>52</v>
      </c>
    </row>
    <row r="30" spans="1:14" ht="24.95" customHeight="1" x14ac:dyDescent="0.25">
      <c r="A30" s="272"/>
      <c r="B30" s="262"/>
      <c r="C30" s="270" t="s">
        <v>94</v>
      </c>
      <c r="D30" s="270"/>
      <c r="E30" s="270"/>
      <c r="F30" s="271"/>
      <c r="G30" s="72">
        <v>73260</v>
      </c>
      <c r="H30" s="57">
        <v>41810</v>
      </c>
      <c r="I30" s="57">
        <v>18650</v>
      </c>
      <c r="J30" s="57">
        <v>5280</v>
      </c>
      <c r="K30" s="57">
        <v>4450</v>
      </c>
      <c r="L30" s="57">
        <v>1610</v>
      </c>
      <c r="M30" s="57">
        <v>1480</v>
      </c>
      <c r="N30" s="57" t="s">
        <v>52</v>
      </c>
    </row>
    <row r="31" spans="1:14" x14ac:dyDescent="0.25">
      <c r="N31" s="6" t="s">
        <v>38</v>
      </c>
    </row>
    <row r="33" spans="6:6" x14ac:dyDescent="0.25">
      <c r="F33" s="5"/>
    </row>
  </sheetData>
  <customSheetViews>
    <customSheetView guid="{540F6F0C-D0BE-4526-AE73-D2FF820750BB}" showPageBreaks="1" printArea="1" view="pageLayout">
      <selection activeCell="N7" sqref="N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 view="pageLayout">
      <selection activeCell="N7" sqref="N7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 topLeftCell="A17">
      <selection activeCell="I11" sqref="I1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</customSheetViews>
  <mergeCells count="25">
    <mergeCell ref="A1:N1"/>
    <mergeCell ref="A3:N3"/>
    <mergeCell ref="B11:B16"/>
    <mergeCell ref="A17:A30"/>
    <mergeCell ref="C11:F11"/>
    <mergeCell ref="C12:F12"/>
    <mergeCell ref="D13:F13"/>
    <mergeCell ref="D14:F14"/>
    <mergeCell ref="D15:F15"/>
    <mergeCell ref="D16:F16"/>
    <mergeCell ref="D26:F26"/>
    <mergeCell ref="E19:F19"/>
    <mergeCell ref="E20:F20"/>
    <mergeCell ref="C17:F17"/>
    <mergeCell ref="D18:F18"/>
    <mergeCell ref="C27:F27"/>
    <mergeCell ref="B17:B30"/>
    <mergeCell ref="E23:F23"/>
    <mergeCell ref="A8:F9"/>
    <mergeCell ref="G8:G9"/>
    <mergeCell ref="A10:F10"/>
    <mergeCell ref="A11:A16"/>
    <mergeCell ref="C28:F28"/>
    <mergeCell ref="C29:F29"/>
    <mergeCell ref="C30:F30"/>
  </mergeCells>
  <phoneticPr fontId="2"/>
  <pageMargins left="0.25" right="0.25" top="0.75" bottom="0.75" header="0.3" footer="0.3"/>
  <pageSetup paperSize="9" orientation="portrait" r:id="rId4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DD25-B449-4DA8-A597-059FB31228B5}">
  <dimension ref="A1:H47"/>
  <sheetViews>
    <sheetView view="pageLayout" zoomScaleNormal="100" zoomScaleSheetLayoutView="100" workbookViewId="0">
      <selection activeCell="F7" sqref="F7"/>
    </sheetView>
  </sheetViews>
  <sheetFormatPr defaultColWidth="2" defaultRowHeight="12" x14ac:dyDescent="0.25"/>
  <cols>
    <col min="1" max="1" width="4" style="2" customWidth="1"/>
    <col min="2" max="2" width="31.265625" style="2" customWidth="1"/>
    <col min="3" max="3" width="3" style="2" customWidth="1"/>
    <col min="4" max="4" width="17.59765625" style="2" customWidth="1"/>
    <col min="5" max="5" width="17.3984375" style="2" customWidth="1"/>
    <col min="6" max="6" width="27.33203125" style="2" customWidth="1"/>
    <col min="7" max="8" width="2.59765625" style="2" customWidth="1"/>
    <col min="9" max="16384" width="2" style="2"/>
  </cols>
  <sheetData>
    <row r="1" spans="1:8" s="4" customFormat="1" ht="18.399999999999999" customHeight="1" x14ac:dyDescent="0.25">
      <c r="A1" s="4" t="str">
        <f ca="1">MID(CELL("FILENAME",A1),FIND("]",CELL("FILENAME",A1))+1,99)&amp;"　"&amp;"住宅　－　最寄りの各施設等までの距離別主世帯数"</f>
        <v>46(5)　住宅　－　最寄りの各施設等までの距離別主世帯数</v>
      </c>
    </row>
    <row r="2" spans="1:8" s="5" customFormat="1" ht="13.9" customHeight="1" x14ac:dyDescent="0.25"/>
    <row r="3" spans="1:8" s="99" customFormat="1" ht="67.5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</row>
    <row r="4" spans="1:8" ht="9.9499999999999993" customHeight="1" x14ac:dyDescent="0.25">
      <c r="A4" s="5"/>
      <c r="B4" s="5"/>
      <c r="C4" s="5"/>
      <c r="D4" s="5"/>
    </row>
    <row r="5" spans="1:8" ht="1.35" customHeight="1" x14ac:dyDescent="0.25">
      <c r="A5" s="5"/>
      <c r="B5" s="5"/>
      <c r="C5" s="5"/>
      <c r="D5" s="5"/>
    </row>
    <row r="6" spans="1:8" s="101" customFormat="1" ht="1.1499999999999999" customHeight="1" x14ac:dyDescent="0.25">
      <c r="A6" s="99"/>
      <c r="B6" s="99"/>
      <c r="C6" s="99"/>
      <c r="D6" s="99"/>
    </row>
    <row r="7" spans="1:8" x14ac:dyDescent="0.25">
      <c r="A7" s="5"/>
      <c r="B7" s="5"/>
      <c r="C7" s="5"/>
      <c r="D7" s="64"/>
      <c r="F7" s="64" t="s">
        <v>67</v>
      </c>
    </row>
    <row r="8" spans="1:8" s="28" customFormat="1" ht="25.15" customHeight="1" x14ac:dyDescent="0.25">
      <c r="A8" s="274" t="s">
        <v>95</v>
      </c>
      <c r="B8" s="274"/>
      <c r="C8" s="274"/>
      <c r="D8" s="274"/>
      <c r="E8" s="255"/>
      <c r="F8" s="128" t="s">
        <v>96</v>
      </c>
    </row>
    <row r="9" spans="1:8" s="28" customFormat="1" ht="15" customHeight="1" x14ac:dyDescent="0.25">
      <c r="A9" s="217" t="s">
        <v>42</v>
      </c>
      <c r="B9" s="217"/>
      <c r="C9" s="217"/>
      <c r="D9" s="217"/>
      <c r="E9" s="218"/>
      <c r="F9" s="127">
        <v>177270</v>
      </c>
      <c r="G9" s="126"/>
      <c r="H9" s="126"/>
    </row>
    <row r="10" spans="1:8" s="28" customFormat="1" ht="15" customHeight="1" x14ac:dyDescent="0.25">
      <c r="A10" s="153"/>
      <c r="B10" s="209" t="s">
        <v>97</v>
      </c>
      <c r="C10" s="209" t="s">
        <v>98</v>
      </c>
      <c r="D10" s="207"/>
      <c r="E10" s="208"/>
      <c r="F10" s="146">
        <v>5490</v>
      </c>
      <c r="G10" s="126"/>
      <c r="H10" s="126"/>
    </row>
    <row r="11" spans="1:8" s="28" customFormat="1" ht="15" customHeight="1" x14ac:dyDescent="0.25">
      <c r="A11" s="153"/>
      <c r="B11" s="216"/>
      <c r="C11" s="275" t="s">
        <v>99</v>
      </c>
      <c r="D11" s="201"/>
      <c r="E11" s="202"/>
      <c r="F11" s="145">
        <v>31920</v>
      </c>
      <c r="G11" s="126"/>
      <c r="H11" s="126"/>
    </row>
    <row r="12" spans="1:8" s="28" customFormat="1" ht="15" customHeight="1" x14ac:dyDescent="0.25">
      <c r="A12" s="153"/>
      <c r="B12" s="216"/>
      <c r="C12" s="275" t="s">
        <v>100</v>
      </c>
      <c r="D12" s="201"/>
      <c r="E12" s="202"/>
      <c r="F12" s="145">
        <v>69350</v>
      </c>
      <c r="G12" s="126"/>
      <c r="H12" s="126"/>
    </row>
    <row r="13" spans="1:8" s="28" customFormat="1" ht="15" customHeight="1" x14ac:dyDescent="0.25">
      <c r="A13" s="153"/>
      <c r="B13" s="216"/>
      <c r="C13" s="216" t="s">
        <v>101</v>
      </c>
      <c r="D13" s="217"/>
      <c r="E13" s="218"/>
      <c r="F13" s="145">
        <v>68450</v>
      </c>
      <c r="G13" s="126"/>
      <c r="H13" s="126"/>
    </row>
    <row r="14" spans="1:8" s="28" customFormat="1" ht="15" customHeight="1" x14ac:dyDescent="0.25">
      <c r="A14" s="153"/>
      <c r="B14" s="216"/>
      <c r="C14" s="86"/>
      <c r="D14" s="276" t="s">
        <v>102</v>
      </c>
      <c r="E14" s="12" t="s">
        <v>103</v>
      </c>
      <c r="F14" s="145">
        <v>5170</v>
      </c>
      <c r="G14" s="126"/>
      <c r="H14" s="126"/>
    </row>
    <row r="15" spans="1:8" s="28" customFormat="1" ht="15" customHeight="1" x14ac:dyDescent="0.25">
      <c r="A15" s="153"/>
      <c r="B15" s="216"/>
      <c r="C15" s="86"/>
      <c r="D15" s="277"/>
      <c r="E15" s="86" t="s">
        <v>104</v>
      </c>
      <c r="F15" s="145">
        <v>14100</v>
      </c>
      <c r="G15" s="126"/>
      <c r="H15" s="126"/>
    </row>
    <row r="16" spans="1:8" s="28" customFormat="1" ht="15" customHeight="1" x14ac:dyDescent="0.25">
      <c r="A16" s="153"/>
      <c r="B16" s="216"/>
      <c r="C16" s="86"/>
      <c r="D16" s="277"/>
      <c r="E16" s="86" t="s">
        <v>99</v>
      </c>
      <c r="F16" s="145">
        <v>35580</v>
      </c>
      <c r="G16" s="126"/>
      <c r="H16" s="126"/>
    </row>
    <row r="17" spans="1:8" s="28" customFormat="1" ht="15" customHeight="1" x14ac:dyDescent="0.25">
      <c r="A17" s="153"/>
      <c r="B17" s="216"/>
      <c r="C17" s="86"/>
      <c r="D17" s="277"/>
      <c r="E17" s="86" t="s">
        <v>105</v>
      </c>
      <c r="F17" s="145">
        <v>13590</v>
      </c>
      <c r="G17" s="126"/>
      <c r="H17" s="126"/>
    </row>
    <row r="18" spans="1:8" s="28" customFormat="1" ht="15" customHeight="1" x14ac:dyDescent="0.25">
      <c r="A18" s="153"/>
      <c r="B18" s="216"/>
      <c r="C18" s="209" t="s">
        <v>106</v>
      </c>
      <c r="D18" s="207"/>
      <c r="E18" s="208"/>
      <c r="F18" s="145">
        <v>2070</v>
      </c>
      <c r="G18" s="126"/>
      <c r="H18" s="126"/>
    </row>
    <row r="19" spans="1:8" s="28" customFormat="1" ht="15" customHeight="1" x14ac:dyDescent="0.25">
      <c r="A19" s="153"/>
      <c r="B19" s="216"/>
      <c r="C19" s="86"/>
      <c r="D19" s="276" t="s">
        <v>102</v>
      </c>
      <c r="E19" s="12" t="s">
        <v>103</v>
      </c>
      <c r="F19" s="145" t="s">
        <v>52</v>
      </c>
      <c r="G19" s="126"/>
      <c r="H19" s="126"/>
    </row>
    <row r="20" spans="1:8" s="28" customFormat="1" ht="15" customHeight="1" x14ac:dyDescent="0.25">
      <c r="A20" s="153"/>
      <c r="B20" s="216"/>
      <c r="C20" s="86"/>
      <c r="D20" s="277"/>
      <c r="E20" s="86" t="s">
        <v>104</v>
      </c>
      <c r="F20" s="145">
        <v>430</v>
      </c>
      <c r="G20" s="126"/>
      <c r="H20" s="126"/>
    </row>
    <row r="21" spans="1:8" s="28" customFormat="1" ht="15" customHeight="1" x14ac:dyDescent="0.25">
      <c r="A21" s="153"/>
      <c r="B21" s="216"/>
      <c r="C21" s="86"/>
      <c r="D21" s="277"/>
      <c r="E21" s="86" t="s">
        <v>99</v>
      </c>
      <c r="F21" s="145">
        <v>870</v>
      </c>
      <c r="G21" s="126"/>
      <c r="H21" s="126"/>
    </row>
    <row r="22" spans="1:8" s="28" customFormat="1" ht="15" customHeight="1" x14ac:dyDescent="0.25">
      <c r="A22" s="153"/>
      <c r="B22" s="216"/>
      <c r="C22" s="86"/>
      <c r="D22" s="277"/>
      <c r="E22" s="86" t="s">
        <v>100</v>
      </c>
      <c r="F22" s="145" t="s">
        <v>52</v>
      </c>
      <c r="G22" s="126"/>
      <c r="H22" s="126"/>
    </row>
    <row r="23" spans="1:8" s="28" customFormat="1" ht="15" customHeight="1" x14ac:dyDescent="0.25">
      <c r="A23" s="153"/>
      <c r="B23" s="219"/>
      <c r="C23" s="86"/>
      <c r="D23" s="277"/>
      <c r="E23" s="144" t="s">
        <v>107</v>
      </c>
      <c r="F23" s="145">
        <v>760</v>
      </c>
      <c r="G23" s="126"/>
      <c r="H23" s="126"/>
    </row>
    <row r="24" spans="1:8" ht="15" customHeight="1" x14ac:dyDescent="0.25">
      <c r="B24" s="273" t="s">
        <v>108</v>
      </c>
      <c r="C24" s="229" t="s">
        <v>109</v>
      </c>
      <c r="D24" s="278"/>
      <c r="E24" s="230"/>
      <c r="F24" s="65">
        <v>67530</v>
      </c>
    </row>
    <row r="25" spans="1:8" ht="15" customHeight="1" x14ac:dyDescent="0.25">
      <c r="B25" s="273"/>
      <c r="C25" s="229" t="s">
        <v>110</v>
      </c>
      <c r="D25" s="278"/>
      <c r="E25" s="230"/>
      <c r="F25" s="17">
        <v>81300</v>
      </c>
    </row>
    <row r="26" spans="1:8" ht="15" customHeight="1" x14ac:dyDescent="0.25">
      <c r="B26" s="273"/>
      <c r="C26" s="229" t="s">
        <v>111</v>
      </c>
      <c r="D26" s="278"/>
      <c r="E26" s="230"/>
      <c r="F26" s="17">
        <v>27190</v>
      </c>
    </row>
    <row r="27" spans="1:8" ht="15" customHeight="1" x14ac:dyDescent="0.25">
      <c r="B27" s="273"/>
      <c r="C27" s="229" t="s">
        <v>112</v>
      </c>
      <c r="D27" s="278"/>
      <c r="E27" s="230"/>
      <c r="F27" s="108">
        <v>1250</v>
      </c>
    </row>
    <row r="28" spans="1:8" ht="15" customHeight="1" x14ac:dyDescent="0.25">
      <c r="B28" s="273" t="s">
        <v>113</v>
      </c>
      <c r="C28" s="229" t="s">
        <v>109</v>
      </c>
      <c r="D28" s="278"/>
      <c r="E28" s="230"/>
      <c r="F28" s="185">
        <v>99120</v>
      </c>
    </row>
    <row r="29" spans="1:8" ht="15" customHeight="1" x14ac:dyDescent="0.25">
      <c r="B29" s="273"/>
      <c r="C29" s="229" t="s">
        <v>110</v>
      </c>
      <c r="D29" s="278"/>
      <c r="E29" s="230"/>
      <c r="F29" s="185">
        <v>67610</v>
      </c>
    </row>
    <row r="30" spans="1:8" ht="15" customHeight="1" x14ac:dyDescent="0.25">
      <c r="B30" s="273"/>
      <c r="C30" s="229" t="s">
        <v>111</v>
      </c>
      <c r="D30" s="278"/>
      <c r="E30" s="230"/>
      <c r="F30" s="185">
        <v>10160</v>
      </c>
    </row>
    <row r="31" spans="1:8" ht="15" customHeight="1" x14ac:dyDescent="0.25">
      <c r="B31" s="273"/>
      <c r="C31" s="229" t="s">
        <v>112</v>
      </c>
      <c r="D31" s="278"/>
      <c r="E31" s="230"/>
      <c r="F31" s="185">
        <v>380</v>
      </c>
    </row>
    <row r="32" spans="1:8" ht="15" customHeight="1" x14ac:dyDescent="0.25">
      <c r="B32" s="273" t="s">
        <v>114</v>
      </c>
      <c r="C32" s="229" t="s">
        <v>109</v>
      </c>
      <c r="D32" s="278"/>
      <c r="E32" s="230"/>
      <c r="F32" s="65">
        <v>83600</v>
      </c>
    </row>
    <row r="33" spans="1:6" ht="15" customHeight="1" x14ac:dyDescent="0.25">
      <c r="B33" s="273"/>
      <c r="C33" s="229" t="s">
        <v>110</v>
      </c>
      <c r="D33" s="278"/>
      <c r="E33" s="230"/>
      <c r="F33" s="17">
        <v>78160</v>
      </c>
    </row>
    <row r="34" spans="1:6" ht="15" customHeight="1" x14ac:dyDescent="0.25">
      <c r="B34" s="273"/>
      <c r="C34" s="229" t="s">
        <v>111</v>
      </c>
      <c r="D34" s="278"/>
      <c r="E34" s="230"/>
      <c r="F34" s="17">
        <v>15050</v>
      </c>
    </row>
    <row r="35" spans="1:6" ht="15" customHeight="1" x14ac:dyDescent="0.25">
      <c r="B35" s="273"/>
      <c r="C35" s="229" t="s">
        <v>115</v>
      </c>
      <c r="D35" s="278"/>
      <c r="E35" s="230"/>
      <c r="F35" s="17">
        <v>460</v>
      </c>
    </row>
    <row r="36" spans="1:6" ht="15" customHeight="1" x14ac:dyDescent="0.25">
      <c r="B36" s="273"/>
      <c r="C36" s="229" t="s">
        <v>116</v>
      </c>
      <c r="D36" s="278"/>
      <c r="E36" s="230"/>
      <c r="F36" s="108" t="s">
        <v>52</v>
      </c>
    </row>
    <row r="37" spans="1:6" ht="15" customHeight="1" x14ac:dyDescent="0.25">
      <c r="B37" s="273" t="s">
        <v>117</v>
      </c>
      <c r="C37" s="229" t="s">
        <v>118</v>
      </c>
      <c r="D37" s="278"/>
      <c r="E37" s="230"/>
      <c r="F37" s="185">
        <v>9940</v>
      </c>
    </row>
    <row r="38" spans="1:6" ht="15" customHeight="1" x14ac:dyDescent="0.25">
      <c r="B38" s="273"/>
      <c r="C38" s="229" t="s">
        <v>119</v>
      </c>
      <c r="D38" s="278"/>
      <c r="E38" s="230"/>
      <c r="F38" s="185">
        <v>22500</v>
      </c>
    </row>
    <row r="39" spans="1:6" ht="15" customHeight="1" x14ac:dyDescent="0.25">
      <c r="B39" s="273"/>
      <c r="C39" s="229" t="s">
        <v>120</v>
      </c>
      <c r="D39" s="278"/>
      <c r="E39" s="230"/>
      <c r="F39" s="185">
        <v>88230</v>
      </c>
    </row>
    <row r="40" spans="1:6" ht="15" customHeight="1" x14ac:dyDescent="0.25">
      <c r="B40" s="273"/>
      <c r="C40" s="229" t="s">
        <v>111</v>
      </c>
      <c r="D40" s="278"/>
      <c r="E40" s="230"/>
      <c r="F40" s="185">
        <v>51320</v>
      </c>
    </row>
    <row r="41" spans="1:6" ht="15" customHeight="1" x14ac:dyDescent="0.25">
      <c r="B41" s="273"/>
      <c r="C41" s="229" t="s">
        <v>112</v>
      </c>
      <c r="D41" s="278"/>
      <c r="E41" s="230"/>
      <c r="F41" s="185">
        <v>5280</v>
      </c>
    </row>
    <row r="42" spans="1:6" ht="15" customHeight="1" x14ac:dyDescent="0.25">
      <c r="B42" s="273" t="s">
        <v>121</v>
      </c>
      <c r="C42" s="229" t="s">
        <v>118</v>
      </c>
      <c r="D42" s="278"/>
      <c r="E42" s="230"/>
      <c r="F42" s="65">
        <v>2820</v>
      </c>
    </row>
    <row r="43" spans="1:6" ht="15" customHeight="1" x14ac:dyDescent="0.25">
      <c r="B43" s="273"/>
      <c r="C43" s="229" t="s">
        <v>119</v>
      </c>
      <c r="D43" s="278"/>
      <c r="E43" s="230"/>
      <c r="F43" s="17">
        <v>6140</v>
      </c>
    </row>
    <row r="44" spans="1:6" ht="15" customHeight="1" x14ac:dyDescent="0.25">
      <c r="B44" s="273"/>
      <c r="C44" s="229" t="s">
        <v>120</v>
      </c>
      <c r="D44" s="278"/>
      <c r="E44" s="230"/>
      <c r="F44" s="17">
        <v>51910</v>
      </c>
    </row>
    <row r="45" spans="1:6" ht="15" customHeight="1" x14ac:dyDescent="0.25">
      <c r="B45" s="273"/>
      <c r="C45" s="229" t="s">
        <v>111</v>
      </c>
      <c r="D45" s="278"/>
      <c r="E45" s="230"/>
      <c r="F45" s="17">
        <v>103050</v>
      </c>
    </row>
    <row r="46" spans="1:6" ht="15" customHeight="1" x14ac:dyDescent="0.25">
      <c r="A46" s="26"/>
      <c r="B46" s="280"/>
      <c r="C46" s="231" t="s">
        <v>112</v>
      </c>
      <c r="D46" s="279"/>
      <c r="E46" s="232"/>
      <c r="F46" s="72">
        <v>13340</v>
      </c>
    </row>
    <row r="47" spans="1:6" x14ac:dyDescent="0.25">
      <c r="D47" s="6"/>
      <c r="F47" s="6" t="s">
        <v>38</v>
      </c>
    </row>
  </sheetData>
  <customSheetViews>
    <customSheetView guid="{540F6F0C-D0BE-4526-AE73-D2FF820750BB}" showPageBreaks="1" printArea="1" view="pageLayout"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 view="pageLayout"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 topLeftCell="A19">
      <selection activeCell="E1" sqref="E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</customSheetViews>
  <mergeCells count="39">
    <mergeCell ref="C46:E46"/>
    <mergeCell ref="C42:E42"/>
    <mergeCell ref="C37:E37"/>
    <mergeCell ref="C41:E41"/>
    <mergeCell ref="A3:F3"/>
    <mergeCell ref="C44:E44"/>
    <mergeCell ref="C43:E43"/>
    <mergeCell ref="C45:E45"/>
    <mergeCell ref="B32:B36"/>
    <mergeCell ref="B37:B41"/>
    <mergeCell ref="B42:B46"/>
    <mergeCell ref="C24:E24"/>
    <mergeCell ref="C25:E25"/>
    <mergeCell ref="C26:E26"/>
    <mergeCell ref="C27:E27"/>
    <mergeCell ref="C28:E28"/>
    <mergeCell ref="C38:E38"/>
    <mergeCell ref="C39:E39"/>
    <mergeCell ref="C40:E40"/>
    <mergeCell ref="C18:E18"/>
    <mergeCell ref="D19:D23"/>
    <mergeCell ref="C32:E32"/>
    <mergeCell ref="C33:E33"/>
    <mergeCell ref="C34:E34"/>
    <mergeCell ref="C35:E35"/>
    <mergeCell ref="C36:E36"/>
    <mergeCell ref="B24:B27"/>
    <mergeCell ref="B28:B31"/>
    <mergeCell ref="A8:E8"/>
    <mergeCell ref="A9:E9"/>
    <mergeCell ref="B10:B23"/>
    <mergeCell ref="C10:E10"/>
    <mergeCell ref="C11:E11"/>
    <mergeCell ref="C12:E12"/>
    <mergeCell ref="C13:E13"/>
    <mergeCell ref="D14:D17"/>
    <mergeCell ref="C29:E29"/>
    <mergeCell ref="C30:E30"/>
    <mergeCell ref="C31:E31"/>
  </mergeCells>
  <phoneticPr fontId="2"/>
  <pageMargins left="0.25" right="0.25" top="0.75" bottom="0.75" header="0.3" footer="0.3"/>
  <pageSetup paperSize="9" orientation="portrait" r:id="rId4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view="pageLayout" topLeftCell="A11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4.265625" style="2" customWidth="1"/>
    <col min="2" max="2" width="17.86328125" style="2" customWidth="1"/>
    <col min="3" max="3" width="28.1328125" style="2" customWidth="1"/>
    <col min="4" max="6" width="16.86328125" style="2" customWidth="1"/>
    <col min="7" max="16384" width="1.59765625" style="2"/>
  </cols>
  <sheetData>
    <row r="1" spans="1:6" s="4" customFormat="1" ht="20.100000000000001" customHeight="1" x14ac:dyDescent="0.25">
      <c r="A1" s="4" t="str">
        <f ca="1">MID(CELL("FILENAME",A1),FIND("]",CELL("FILENAME",A1))+1,99)&amp;"　"&amp;"住宅　－　住宅の種類、1か月当たり家賃・共益費・管理費別借家数"</f>
        <v>46(6)　住宅　－　住宅の種類、1か月当たり家賃・共益費・管理費別借家数</v>
      </c>
    </row>
    <row r="2" spans="1:6" s="5" customFormat="1" ht="18.600000000000001" customHeight="1" x14ac:dyDescent="0.25"/>
    <row r="3" spans="1:6" s="99" customFormat="1" ht="73.5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</row>
    <row r="4" spans="1:6" ht="12" customHeight="1" x14ac:dyDescent="0.25">
      <c r="A4" s="5"/>
      <c r="B4" s="5"/>
      <c r="C4" s="5"/>
    </row>
    <row r="5" spans="1:6" s="5" customFormat="1" ht="1.35" customHeight="1" x14ac:dyDescent="0.25">
      <c r="A5" s="2"/>
      <c r="B5" s="2"/>
      <c r="C5" s="2"/>
      <c r="D5" s="2"/>
      <c r="E5" s="2"/>
      <c r="F5" s="2"/>
    </row>
    <row r="6" spans="1:6" s="5" customFormat="1" ht="1.35" customHeight="1" x14ac:dyDescent="0.25"/>
    <row r="7" spans="1:6" s="5" customFormat="1" x14ac:dyDescent="0.25">
      <c r="F7" s="64" t="s">
        <v>39</v>
      </c>
    </row>
    <row r="8" spans="1:6" s="28" customFormat="1" ht="16.899999999999999" customHeight="1" x14ac:dyDescent="0.25">
      <c r="A8" s="255" t="s">
        <v>6</v>
      </c>
      <c r="B8" s="255"/>
      <c r="C8" s="287"/>
      <c r="D8" s="246" t="s">
        <v>122</v>
      </c>
      <c r="E8" s="158"/>
      <c r="F8" s="161"/>
    </row>
    <row r="9" spans="1:6" s="28" customFormat="1" ht="35.65" customHeight="1" x14ac:dyDescent="0.25">
      <c r="A9" s="288"/>
      <c r="B9" s="288"/>
      <c r="C9" s="289"/>
      <c r="D9" s="251"/>
      <c r="E9" s="68" t="s">
        <v>123</v>
      </c>
      <c r="F9" s="104" t="s">
        <v>124</v>
      </c>
    </row>
    <row r="10" spans="1:6" ht="30" customHeight="1" x14ac:dyDescent="0.25">
      <c r="A10" s="208" t="s">
        <v>42</v>
      </c>
      <c r="B10" s="202"/>
      <c r="C10" s="290"/>
      <c r="D10" s="18">
        <v>77200</v>
      </c>
      <c r="E10" s="18">
        <v>76860</v>
      </c>
      <c r="F10" s="18">
        <v>340</v>
      </c>
    </row>
    <row r="11" spans="1:6" ht="30" customHeight="1" x14ac:dyDescent="0.25">
      <c r="A11" s="24"/>
      <c r="B11" s="291" t="s">
        <v>447</v>
      </c>
      <c r="C11" s="167" t="s">
        <v>125</v>
      </c>
      <c r="D11" s="18">
        <v>610</v>
      </c>
      <c r="E11" s="18">
        <v>610</v>
      </c>
      <c r="F11" s="18" t="s">
        <v>52</v>
      </c>
    </row>
    <row r="12" spans="1:6" ht="30" customHeight="1" x14ac:dyDescent="0.25">
      <c r="A12" s="24"/>
      <c r="B12" s="202"/>
      <c r="C12" s="69" t="s">
        <v>126</v>
      </c>
      <c r="D12" s="18">
        <v>610</v>
      </c>
      <c r="E12" s="18">
        <v>610</v>
      </c>
      <c r="F12" s="18" t="s">
        <v>52</v>
      </c>
    </row>
    <row r="13" spans="1:6" ht="30" customHeight="1" x14ac:dyDescent="0.25">
      <c r="A13" s="24"/>
      <c r="B13" s="202"/>
      <c r="C13" s="69" t="s">
        <v>127</v>
      </c>
      <c r="D13" s="18">
        <v>3000</v>
      </c>
      <c r="E13" s="18">
        <v>3000</v>
      </c>
      <c r="F13" s="18" t="s">
        <v>52</v>
      </c>
    </row>
    <row r="14" spans="1:6" ht="30" customHeight="1" x14ac:dyDescent="0.25">
      <c r="A14" s="24"/>
      <c r="B14" s="202"/>
      <c r="C14" s="69" t="s">
        <v>128</v>
      </c>
      <c r="D14" s="18">
        <v>6050</v>
      </c>
      <c r="E14" s="18">
        <v>6050</v>
      </c>
      <c r="F14" s="18" t="s">
        <v>52</v>
      </c>
    </row>
    <row r="15" spans="1:6" ht="30" customHeight="1" x14ac:dyDescent="0.25">
      <c r="A15" s="24"/>
      <c r="B15" s="202"/>
      <c r="C15" s="69" t="s">
        <v>129</v>
      </c>
      <c r="D15" s="18">
        <v>17440</v>
      </c>
      <c r="E15" s="18">
        <v>17370</v>
      </c>
      <c r="F15" s="18">
        <v>80</v>
      </c>
    </row>
    <row r="16" spans="1:6" ht="30" customHeight="1" x14ac:dyDescent="0.25">
      <c r="A16" s="24"/>
      <c r="B16" s="202"/>
      <c r="C16" s="69" t="s">
        <v>130</v>
      </c>
      <c r="D16" s="18">
        <v>22370</v>
      </c>
      <c r="E16" s="18">
        <v>22280</v>
      </c>
      <c r="F16" s="18">
        <v>90</v>
      </c>
    </row>
    <row r="17" spans="1:6" ht="30" customHeight="1" x14ac:dyDescent="0.25">
      <c r="A17" s="24"/>
      <c r="B17" s="202"/>
      <c r="C17" s="69" t="s">
        <v>131</v>
      </c>
      <c r="D17" s="18">
        <v>12770</v>
      </c>
      <c r="E17" s="18">
        <v>12690</v>
      </c>
      <c r="F17" s="18">
        <v>80</v>
      </c>
    </row>
    <row r="18" spans="1:6" ht="30" customHeight="1" x14ac:dyDescent="0.25">
      <c r="A18" s="24"/>
      <c r="B18" s="202"/>
      <c r="C18" s="69" t="s">
        <v>132</v>
      </c>
      <c r="D18" s="18">
        <v>10080</v>
      </c>
      <c r="E18" s="18">
        <v>10020</v>
      </c>
      <c r="F18" s="18">
        <v>70</v>
      </c>
    </row>
    <row r="19" spans="1:6" ht="30" customHeight="1" x14ac:dyDescent="0.25">
      <c r="A19" s="24"/>
      <c r="B19" s="202"/>
      <c r="C19" s="69" t="s">
        <v>133</v>
      </c>
      <c r="D19" s="18">
        <v>3030</v>
      </c>
      <c r="E19" s="18">
        <v>3000</v>
      </c>
      <c r="F19" s="18">
        <v>30</v>
      </c>
    </row>
    <row r="20" spans="1:6" ht="30" customHeight="1" x14ac:dyDescent="0.25">
      <c r="A20" s="24"/>
      <c r="B20" s="202"/>
      <c r="C20" s="69" t="s">
        <v>134</v>
      </c>
      <c r="D20" s="18">
        <v>780</v>
      </c>
      <c r="E20" s="18">
        <v>780</v>
      </c>
      <c r="F20" s="18" t="s">
        <v>52</v>
      </c>
    </row>
    <row r="21" spans="1:6" ht="30" customHeight="1" x14ac:dyDescent="0.25">
      <c r="A21" s="37"/>
      <c r="B21" s="202"/>
      <c r="C21" s="167" t="s">
        <v>135</v>
      </c>
      <c r="D21" s="18">
        <v>450</v>
      </c>
      <c r="E21" s="18">
        <v>450</v>
      </c>
      <c r="F21" s="18" t="s">
        <v>52</v>
      </c>
    </row>
    <row r="22" spans="1:6" ht="30" customHeight="1" x14ac:dyDescent="0.25">
      <c r="A22" s="281" t="s">
        <v>446</v>
      </c>
      <c r="B22" s="282"/>
      <c r="C22" s="70" t="s">
        <v>136</v>
      </c>
      <c r="D22" s="65">
        <v>72479</v>
      </c>
      <c r="E22" s="66">
        <v>72430</v>
      </c>
      <c r="F22" s="66">
        <v>83370</v>
      </c>
    </row>
    <row r="23" spans="1:6" ht="30" customHeight="1" x14ac:dyDescent="0.25">
      <c r="A23" s="283"/>
      <c r="B23" s="284"/>
      <c r="C23" s="70" t="s">
        <v>137</v>
      </c>
      <c r="D23" s="18">
        <v>73059</v>
      </c>
      <c r="E23" s="18">
        <v>73013</v>
      </c>
      <c r="F23" s="18">
        <v>83370</v>
      </c>
    </row>
    <row r="24" spans="1:6" ht="30" customHeight="1" x14ac:dyDescent="0.25">
      <c r="A24" s="281" t="s">
        <v>138</v>
      </c>
      <c r="B24" s="282"/>
      <c r="C24" s="70" t="s">
        <v>136</v>
      </c>
      <c r="D24" s="18">
        <v>3715</v>
      </c>
      <c r="E24" s="18">
        <v>3723</v>
      </c>
      <c r="F24" s="18">
        <v>1857</v>
      </c>
    </row>
    <row r="25" spans="1:6" ht="30" customHeight="1" x14ac:dyDescent="0.25">
      <c r="A25" s="285"/>
      <c r="B25" s="286"/>
      <c r="C25" s="71" t="s">
        <v>137</v>
      </c>
      <c r="D25" s="57">
        <v>6093</v>
      </c>
      <c r="E25" s="57">
        <v>6094</v>
      </c>
      <c r="F25" s="57">
        <v>5810</v>
      </c>
    </row>
    <row r="26" spans="1:6" x14ac:dyDescent="0.25">
      <c r="F26" s="6" t="s">
        <v>38</v>
      </c>
    </row>
  </sheetData>
  <customSheetViews>
    <customSheetView guid="{540F6F0C-D0BE-4526-AE73-D2FF820750BB}">
      <selection activeCell="F7" sqref="F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V11" sqref="V11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V11" sqref="V1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9" orientation="portrait" r:id="rId4"/>
      <headerFooter alignWithMargins="0"/>
    </customSheetView>
    <customSheetView guid="{C453FDD0-45FF-4F4F-AB4F-DB8C9C8C6A69}">
      <selection activeCell="V11" sqref="V11"/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printArea="1">
      <selection activeCell="F7" sqref="F7"/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>
      <selection activeCell="A3" sqref="A3:F3"/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7">
    <mergeCell ref="A22:B23"/>
    <mergeCell ref="A24:B25"/>
    <mergeCell ref="A3:F3"/>
    <mergeCell ref="A8:C9"/>
    <mergeCell ref="D8:D9"/>
    <mergeCell ref="A10:C10"/>
    <mergeCell ref="B11:B21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"/>
  <sheetViews>
    <sheetView view="pageLayout" zoomScaleNormal="100" zoomScaleSheetLayoutView="100" workbookViewId="0">
      <selection activeCell="F7" sqref="F7"/>
    </sheetView>
  </sheetViews>
  <sheetFormatPr defaultColWidth="1.59765625" defaultRowHeight="12" x14ac:dyDescent="0.25"/>
  <cols>
    <col min="1" max="1" width="3.1328125" style="2" customWidth="1"/>
    <col min="2" max="3" width="2.86328125" style="2" customWidth="1"/>
    <col min="4" max="4" width="14.33203125" style="2" customWidth="1"/>
    <col min="5" max="5" width="13" style="2" customWidth="1"/>
    <col min="6" max="12" width="9.265625" style="2" customWidth="1"/>
    <col min="13" max="13" width="9" style="2" customWidth="1"/>
    <col min="14" max="19" width="6" style="2" customWidth="1"/>
    <col min="20" max="20" width="4.86328125" style="2" customWidth="1"/>
    <col min="21" max="16384" width="1.59765625" style="2"/>
  </cols>
  <sheetData>
    <row r="1" spans="1:18" s="4" customFormat="1" ht="40.35" customHeight="1" x14ac:dyDescent="0.25">
      <c r="A1" s="203" t="str">
        <f ca="1">MID(CELL("FILENAME",A1),FIND("]",CELL("FILENAME",A1))+1,99)&amp;"　"&amp;"住宅　－　建築の時期、高齢者等のための設備状況別65歳以上の世帯員のいる主世帯数(バリアフリー化住宅に居住する主世帯数－特掲)"</f>
        <v>46(7)　住宅　－　建築の時期、高齢者等のための設備状況別65歳以上の世帯員のいる主世帯数(バリアフリー化住宅に居住する主世帯数－特掲)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98"/>
    </row>
    <row r="2" spans="1:18" s="5" customFormat="1" ht="18.600000000000001" customHeight="1" x14ac:dyDescent="0.25"/>
    <row r="3" spans="1:18" s="99" customFormat="1" ht="70.900000000000006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</row>
    <row r="4" spans="1:18" ht="12" customHeight="1" x14ac:dyDescent="0.25">
      <c r="A4" s="5"/>
      <c r="B4" s="5"/>
      <c r="N4" s="5"/>
      <c r="O4" s="5"/>
      <c r="P4" s="5"/>
      <c r="Q4" s="5"/>
      <c r="R4" s="5"/>
    </row>
    <row r="5" spans="1:18" ht="1.35" customHeight="1" x14ac:dyDescent="0.25"/>
    <row r="6" spans="1:18" ht="1.35" customHeight="1" x14ac:dyDescent="0.25"/>
    <row r="7" spans="1:18" x14ac:dyDescent="0.25">
      <c r="B7" s="5"/>
      <c r="L7" s="64" t="s">
        <v>39</v>
      </c>
    </row>
    <row r="8" spans="1:18" ht="15" customHeight="1" x14ac:dyDescent="0.25">
      <c r="A8" s="247" t="s">
        <v>6</v>
      </c>
      <c r="B8" s="303"/>
      <c r="C8" s="303"/>
      <c r="D8" s="304"/>
      <c r="E8" s="308" t="s">
        <v>139</v>
      </c>
      <c r="F8" s="274" t="s">
        <v>140</v>
      </c>
      <c r="G8" s="274"/>
      <c r="H8" s="274"/>
      <c r="I8" s="274"/>
      <c r="J8" s="274"/>
      <c r="K8" s="274"/>
      <c r="L8" s="274"/>
    </row>
    <row r="9" spans="1:18" ht="21" x14ac:dyDescent="0.25">
      <c r="A9" s="305"/>
      <c r="B9" s="306"/>
      <c r="C9" s="306"/>
      <c r="D9" s="307"/>
      <c r="E9" s="309"/>
      <c r="F9" s="151" t="s">
        <v>141</v>
      </c>
      <c r="G9" s="120" t="s">
        <v>53</v>
      </c>
      <c r="H9" s="120" t="s">
        <v>54</v>
      </c>
      <c r="I9" s="120" t="s">
        <v>55</v>
      </c>
      <c r="J9" s="120" t="s">
        <v>142</v>
      </c>
      <c r="K9" s="120" t="s">
        <v>143</v>
      </c>
      <c r="L9" s="95" t="s">
        <v>144</v>
      </c>
    </row>
    <row r="10" spans="1:18" ht="25.35" customHeight="1" x14ac:dyDescent="0.25">
      <c r="A10" s="202" t="s">
        <v>145</v>
      </c>
      <c r="B10" s="293"/>
      <c r="C10" s="293"/>
      <c r="D10" s="293"/>
      <c r="E10" s="66">
        <v>73260</v>
      </c>
      <c r="F10" s="66">
        <v>9480</v>
      </c>
      <c r="G10" s="66">
        <v>16800</v>
      </c>
      <c r="H10" s="66">
        <v>15620</v>
      </c>
      <c r="I10" s="66">
        <v>12610</v>
      </c>
      <c r="J10" s="66">
        <v>9370</v>
      </c>
      <c r="K10" s="66">
        <v>7530</v>
      </c>
      <c r="L10" s="66">
        <v>610</v>
      </c>
    </row>
    <row r="11" spans="1:18" ht="25.35" customHeight="1" x14ac:dyDescent="0.25">
      <c r="A11" s="310" t="s">
        <v>146</v>
      </c>
      <c r="B11" s="300" t="s">
        <v>147</v>
      </c>
      <c r="C11" s="301"/>
      <c r="D11" s="302"/>
      <c r="E11" s="18">
        <v>50430</v>
      </c>
      <c r="F11" s="18">
        <v>6030</v>
      </c>
      <c r="G11" s="18">
        <v>10960</v>
      </c>
      <c r="H11" s="18">
        <v>9310</v>
      </c>
      <c r="I11" s="18">
        <v>8930</v>
      </c>
      <c r="J11" s="18">
        <v>7800</v>
      </c>
      <c r="K11" s="18">
        <v>6500</v>
      </c>
      <c r="L11" s="18">
        <v>410</v>
      </c>
    </row>
    <row r="12" spans="1:18" ht="25.35" customHeight="1" x14ac:dyDescent="0.25">
      <c r="A12" s="310"/>
      <c r="B12" s="91"/>
      <c r="C12" s="209" t="s">
        <v>148</v>
      </c>
      <c r="D12" s="202"/>
      <c r="E12" s="18">
        <v>42330</v>
      </c>
      <c r="F12" s="18">
        <v>5490</v>
      </c>
      <c r="G12" s="18">
        <v>8890</v>
      </c>
      <c r="H12" s="18">
        <v>7490</v>
      </c>
      <c r="I12" s="18">
        <v>7160</v>
      </c>
      <c r="J12" s="18">
        <v>6880</v>
      </c>
      <c r="K12" s="18">
        <v>5860</v>
      </c>
      <c r="L12" s="18">
        <v>310</v>
      </c>
    </row>
    <row r="13" spans="1:18" ht="25.35" customHeight="1" x14ac:dyDescent="0.25">
      <c r="A13" s="310"/>
      <c r="B13" s="92"/>
      <c r="C13" s="93"/>
      <c r="D13" s="167" t="s">
        <v>149</v>
      </c>
      <c r="E13" s="18">
        <v>16630</v>
      </c>
      <c r="F13" s="18">
        <v>1970</v>
      </c>
      <c r="G13" s="18">
        <v>3110</v>
      </c>
      <c r="H13" s="18">
        <v>2610</v>
      </c>
      <c r="I13" s="18">
        <v>2950</v>
      </c>
      <c r="J13" s="18">
        <v>2790</v>
      </c>
      <c r="K13" s="18">
        <v>3020</v>
      </c>
      <c r="L13" s="18">
        <v>150</v>
      </c>
    </row>
    <row r="14" spans="1:18" ht="25.35" customHeight="1" x14ac:dyDescent="0.25">
      <c r="A14" s="310"/>
      <c r="B14" s="92"/>
      <c r="C14" s="93"/>
      <c r="D14" s="167" t="s">
        <v>150</v>
      </c>
      <c r="E14" s="18">
        <v>27200</v>
      </c>
      <c r="F14" s="18">
        <v>2990</v>
      </c>
      <c r="G14" s="18">
        <v>5810</v>
      </c>
      <c r="H14" s="18">
        <v>4430</v>
      </c>
      <c r="I14" s="18">
        <v>4300</v>
      </c>
      <c r="J14" s="18">
        <v>5010</v>
      </c>
      <c r="K14" s="18">
        <v>4460</v>
      </c>
      <c r="L14" s="18">
        <v>110</v>
      </c>
    </row>
    <row r="15" spans="1:18" ht="25.35" customHeight="1" x14ac:dyDescent="0.25">
      <c r="A15" s="310"/>
      <c r="B15" s="92"/>
      <c r="C15" s="93"/>
      <c r="D15" s="167" t="s">
        <v>151</v>
      </c>
      <c r="E15" s="18">
        <v>29870</v>
      </c>
      <c r="F15" s="18">
        <v>3330</v>
      </c>
      <c r="G15" s="18">
        <v>5950</v>
      </c>
      <c r="H15" s="18">
        <v>4820</v>
      </c>
      <c r="I15" s="18">
        <v>4890</v>
      </c>
      <c r="J15" s="18">
        <v>5570</v>
      </c>
      <c r="K15" s="18">
        <v>5010</v>
      </c>
      <c r="L15" s="18">
        <v>200</v>
      </c>
    </row>
    <row r="16" spans="1:18" ht="25.35" customHeight="1" x14ac:dyDescent="0.25">
      <c r="A16" s="310"/>
      <c r="B16" s="92"/>
      <c r="C16" s="93"/>
      <c r="D16" s="167" t="s">
        <v>152</v>
      </c>
      <c r="E16" s="18">
        <v>5050</v>
      </c>
      <c r="F16" s="18">
        <v>460</v>
      </c>
      <c r="G16" s="18">
        <v>710</v>
      </c>
      <c r="H16" s="18">
        <v>550</v>
      </c>
      <c r="I16" s="18">
        <v>770</v>
      </c>
      <c r="J16" s="18">
        <v>480</v>
      </c>
      <c r="K16" s="18">
        <v>1960</v>
      </c>
      <c r="L16" s="18">
        <v>90</v>
      </c>
    </row>
    <row r="17" spans="1:12" ht="25.35" customHeight="1" x14ac:dyDescent="0.25">
      <c r="A17" s="310"/>
      <c r="B17" s="92"/>
      <c r="C17" s="93"/>
      <c r="D17" s="167" t="s">
        <v>153</v>
      </c>
      <c r="E17" s="18">
        <v>6170</v>
      </c>
      <c r="F17" s="18">
        <v>850</v>
      </c>
      <c r="G17" s="18">
        <v>1250</v>
      </c>
      <c r="H17" s="18">
        <v>1180</v>
      </c>
      <c r="I17" s="18">
        <v>1170</v>
      </c>
      <c r="J17" s="18">
        <v>760</v>
      </c>
      <c r="K17" s="18">
        <v>880</v>
      </c>
      <c r="L17" s="18">
        <v>70</v>
      </c>
    </row>
    <row r="18" spans="1:12" ht="25.35" customHeight="1" x14ac:dyDescent="0.25">
      <c r="A18" s="310"/>
      <c r="B18" s="92"/>
      <c r="C18" s="93"/>
      <c r="D18" s="169" t="s">
        <v>154</v>
      </c>
      <c r="E18" s="18">
        <v>20870</v>
      </c>
      <c r="F18" s="18">
        <v>3340</v>
      </c>
      <c r="G18" s="18">
        <v>4710</v>
      </c>
      <c r="H18" s="18">
        <v>4090</v>
      </c>
      <c r="I18" s="18">
        <v>3810</v>
      </c>
      <c r="J18" s="18">
        <v>2680</v>
      </c>
      <c r="K18" s="18">
        <v>1830</v>
      </c>
      <c r="L18" s="18">
        <v>190</v>
      </c>
    </row>
    <row r="19" spans="1:12" ht="25.35" customHeight="1" x14ac:dyDescent="0.25">
      <c r="A19" s="310"/>
      <c r="B19" s="92"/>
      <c r="C19" s="93"/>
      <c r="D19" s="169" t="s">
        <v>155</v>
      </c>
      <c r="E19" s="18">
        <v>1890</v>
      </c>
      <c r="F19" s="18">
        <v>320</v>
      </c>
      <c r="G19" s="18">
        <v>530</v>
      </c>
      <c r="H19" s="18">
        <v>120</v>
      </c>
      <c r="I19" s="18">
        <v>270</v>
      </c>
      <c r="J19" s="18">
        <v>170</v>
      </c>
      <c r="K19" s="18">
        <v>450</v>
      </c>
      <c r="L19" s="18">
        <v>30</v>
      </c>
    </row>
    <row r="20" spans="1:12" ht="25.35" customHeight="1" x14ac:dyDescent="0.25">
      <c r="A20" s="310"/>
      <c r="B20" s="92"/>
      <c r="C20" s="94"/>
      <c r="D20" s="169" t="s">
        <v>156</v>
      </c>
      <c r="E20" s="18">
        <v>1090</v>
      </c>
      <c r="F20" s="18">
        <v>170</v>
      </c>
      <c r="G20" s="18">
        <v>310</v>
      </c>
      <c r="H20" s="18" t="s">
        <v>52</v>
      </c>
      <c r="I20" s="18">
        <v>120</v>
      </c>
      <c r="J20" s="18">
        <v>60</v>
      </c>
      <c r="K20" s="18">
        <v>420</v>
      </c>
      <c r="L20" s="18" t="s">
        <v>52</v>
      </c>
    </row>
    <row r="21" spans="1:12" ht="25.35" customHeight="1" x14ac:dyDescent="0.25">
      <c r="A21" s="310"/>
      <c r="B21" s="92"/>
      <c r="C21" s="292" t="s">
        <v>157</v>
      </c>
      <c r="D21" s="311"/>
      <c r="E21" s="18">
        <v>23110</v>
      </c>
      <c r="F21" s="18">
        <v>1620</v>
      </c>
      <c r="G21" s="18">
        <v>3920</v>
      </c>
      <c r="H21" s="18">
        <v>3910</v>
      </c>
      <c r="I21" s="18">
        <v>3960</v>
      </c>
      <c r="J21" s="18">
        <v>4880</v>
      </c>
      <c r="K21" s="18">
        <v>4440</v>
      </c>
      <c r="L21" s="18">
        <v>310</v>
      </c>
    </row>
    <row r="22" spans="1:12" ht="25.35" customHeight="1" x14ac:dyDescent="0.25">
      <c r="A22" s="310"/>
      <c r="B22" s="92"/>
      <c r="C22" s="294" t="s">
        <v>158</v>
      </c>
      <c r="D22" s="295"/>
      <c r="E22" s="18">
        <v>21400</v>
      </c>
      <c r="F22" s="18">
        <v>1050</v>
      </c>
      <c r="G22" s="18">
        <v>2100</v>
      </c>
      <c r="H22" s="18">
        <v>2810</v>
      </c>
      <c r="I22" s="18">
        <v>4550</v>
      </c>
      <c r="J22" s="18">
        <v>5900</v>
      </c>
      <c r="K22" s="18">
        <v>4660</v>
      </c>
      <c r="L22" s="18">
        <v>260</v>
      </c>
    </row>
    <row r="23" spans="1:12" ht="25.35" customHeight="1" x14ac:dyDescent="0.25">
      <c r="A23" s="310"/>
      <c r="B23" s="92"/>
      <c r="C23" s="292" t="s">
        <v>159</v>
      </c>
      <c r="D23" s="311"/>
      <c r="E23" s="18">
        <v>18610</v>
      </c>
      <c r="F23" s="18">
        <v>990</v>
      </c>
      <c r="G23" s="18">
        <v>2510</v>
      </c>
      <c r="H23" s="18">
        <v>2250</v>
      </c>
      <c r="I23" s="18">
        <v>3900</v>
      </c>
      <c r="J23" s="18">
        <v>4500</v>
      </c>
      <c r="K23" s="18">
        <v>4270</v>
      </c>
      <c r="L23" s="18">
        <v>150</v>
      </c>
    </row>
    <row r="24" spans="1:12" ht="25.35" customHeight="1" x14ac:dyDescent="0.25">
      <c r="A24" s="310"/>
      <c r="B24" s="92"/>
      <c r="C24" s="292" t="s">
        <v>160</v>
      </c>
      <c r="D24" s="311"/>
      <c r="E24" s="18">
        <v>20920</v>
      </c>
      <c r="F24" s="18">
        <v>1240</v>
      </c>
      <c r="G24" s="18">
        <v>2820</v>
      </c>
      <c r="H24" s="18">
        <v>1880</v>
      </c>
      <c r="I24" s="18">
        <v>3900</v>
      </c>
      <c r="J24" s="18">
        <v>5750</v>
      </c>
      <c r="K24" s="18">
        <v>4900</v>
      </c>
      <c r="L24" s="18">
        <v>200</v>
      </c>
    </row>
    <row r="25" spans="1:12" ht="25.35" customHeight="1" x14ac:dyDescent="0.25">
      <c r="A25" s="310"/>
      <c r="B25" s="96"/>
      <c r="C25" s="292" t="s">
        <v>161</v>
      </c>
      <c r="D25" s="311"/>
      <c r="E25" s="18">
        <v>18050</v>
      </c>
      <c r="F25" s="18">
        <v>990</v>
      </c>
      <c r="G25" s="18">
        <v>3370</v>
      </c>
      <c r="H25" s="18">
        <v>2140</v>
      </c>
      <c r="I25" s="18">
        <v>3150</v>
      </c>
      <c r="J25" s="18">
        <v>4400</v>
      </c>
      <c r="K25" s="18">
        <v>3850</v>
      </c>
      <c r="L25" s="18">
        <v>120</v>
      </c>
    </row>
    <row r="26" spans="1:12" ht="25.35" customHeight="1" x14ac:dyDescent="0.25">
      <c r="A26" s="310"/>
      <c r="B26" s="292" t="s">
        <v>162</v>
      </c>
      <c r="C26" s="293"/>
      <c r="D26" s="293"/>
      <c r="E26" s="18">
        <v>22840</v>
      </c>
      <c r="F26" s="18">
        <v>3450</v>
      </c>
      <c r="G26" s="18">
        <v>5850</v>
      </c>
      <c r="H26" s="18">
        <v>6300</v>
      </c>
      <c r="I26" s="18">
        <v>3680</v>
      </c>
      <c r="J26" s="18">
        <v>1570</v>
      </c>
      <c r="K26" s="18">
        <v>1030</v>
      </c>
      <c r="L26" s="18">
        <v>200</v>
      </c>
    </row>
    <row r="27" spans="1:12" ht="25.35" customHeight="1" x14ac:dyDescent="0.25">
      <c r="A27" s="296" t="s">
        <v>163</v>
      </c>
      <c r="B27" s="298" t="s">
        <v>164</v>
      </c>
      <c r="C27" s="293"/>
      <c r="D27" s="293"/>
      <c r="E27" s="18">
        <v>36250</v>
      </c>
      <c r="F27" s="18">
        <v>3860</v>
      </c>
      <c r="G27" s="18">
        <v>7420</v>
      </c>
      <c r="H27" s="18">
        <v>5320</v>
      </c>
      <c r="I27" s="18">
        <v>6220</v>
      </c>
      <c r="J27" s="18">
        <v>6930</v>
      </c>
      <c r="K27" s="18">
        <v>5920</v>
      </c>
      <c r="L27" s="18">
        <v>280</v>
      </c>
    </row>
    <row r="28" spans="1:12" ht="25.35" customHeight="1" x14ac:dyDescent="0.25">
      <c r="A28" s="297"/>
      <c r="B28" s="67"/>
      <c r="C28" s="299" t="s">
        <v>165</v>
      </c>
      <c r="D28" s="299"/>
      <c r="E28" s="57">
        <v>10030</v>
      </c>
      <c r="F28" s="57">
        <v>290</v>
      </c>
      <c r="G28" s="57">
        <v>690</v>
      </c>
      <c r="H28" s="57">
        <v>580</v>
      </c>
      <c r="I28" s="57">
        <v>1820</v>
      </c>
      <c r="J28" s="57">
        <v>3380</v>
      </c>
      <c r="K28" s="57">
        <v>3220</v>
      </c>
      <c r="L28" s="57">
        <v>30</v>
      </c>
    </row>
    <row r="29" spans="1:12" x14ac:dyDescent="0.25">
      <c r="L29" s="6" t="s">
        <v>38</v>
      </c>
    </row>
    <row r="30" spans="1:12" x14ac:dyDescent="0.25">
      <c r="A30" s="2" t="s">
        <v>166</v>
      </c>
    </row>
    <row r="31" spans="1:12" x14ac:dyDescent="0.25">
      <c r="A31" s="2" t="s">
        <v>167</v>
      </c>
    </row>
    <row r="32" spans="1:12" x14ac:dyDescent="0.25">
      <c r="A32" s="2" t="s">
        <v>168</v>
      </c>
    </row>
  </sheetData>
  <customSheetViews>
    <customSheetView guid="{540F6F0C-D0BE-4526-AE73-D2FF820750BB}">
      <selection activeCell="H13" sqref="H13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V11" sqref="V11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V11" sqref="V11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>
      <selection activeCell="D2" sqref="D2"/>
      <pageMargins left="0" right="0" top="0" bottom="0" header="0" footer="0"/>
      <pageSetup paperSize="8" orientation="landscape" r:id="rId4"/>
      <headerFooter alignWithMargins="0"/>
    </customSheetView>
    <customSheetView guid="{C453FDD0-45FF-4F4F-AB4F-DB8C9C8C6A69}">
      <selection activeCell="V11" sqref="V11"/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showPageBreaks="1" printArea="1">
      <selection activeCell="V11" sqref="V11"/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>
      <selection activeCell="K10" sqref="K10"/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18">
    <mergeCell ref="A3:L3"/>
    <mergeCell ref="A1:L1"/>
    <mergeCell ref="B11:D11"/>
    <mergeCell ref="C12:D12"/>
    <mergeCell ref="F8:L8"/>
    <mergeCell ref="A8:D9"/>
    <mergeCell ref="E8:E9"/>
    <mergeCell ref="A10:D10"/>
    <mergeCell ref="A11:A26"/>
    <mergeCell ref="C21:D21"/>
    <mergeCell ref="C23:D23"/>
    <mergeCell ref="C24:D24"/>
    <mergeCell ref="C25:D25"/>
    <mergeCell ref="B26:D26"/>
    <mergeCell ref="C22:D22"/>
    <mergeCell ref="A27:A28"/>
    <mergeCell ref="B27:D27"/>
    <mergeCell ref="C28:D28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5"/>
  <sheetViews>
    <sheetView view="pageLayout" topLeftCell="A15" zoomScaleNormal="100" zoomScaleSheetLayoutView="100" workbookViewId="0">
      <selection activeCell="F7" sqref="F7"/>
    </sheetView>
  </sheetViews>
  <sheetFormatPr defaultColWidth="1.59765625" defaultRowHeight="12" x14ac:dyDescent="0.25"/>
  <cols>
    <col min="1" max="2" width="2" style="2" customWidth="1"/>
    <col min="3" max="3" width="19.86328125" style="2" customWidth="1"/>
    <col min="4" max="10" width="11" style="2" customWidth="1"/>
    <col min="11" max="11" width="1.59765625" style="2"/>
    <col min="12" max="18" width="1.59765625" style="5"/>
    <col min="19" max="16384" width="1.59765625" style="2"/>
  </cols>
  <sheetData>
    <row r="1" spans="1:10" s="4" customFormat="1" ht="20.100000000000001" customHeight="1" x14ac:dyDescent="0.25">
      <c r="A1" s="4" t="str">
        <f ca="1">MID(CELL("FILENAME",A1),FIND("]",CELL("FILENAME",A1))+1,99)&amp;"　"&amp;"住宅　－　空き家の種類、腐朽・破損の有無、建て方、構造別空き家数"</f>
        <v>46(8)　住宅　－　空き家の種類、腐朽・破損の有無、建て方、構造別空き家数</v>
      </c>
    </row>
    <row r="2" spans="1:10" s="5" customFormat="1" ht="18.600000000000001" customHeight="1" x14ac:dyDescent="0.25"/>
    <row r="3" spans="1:10" s="99" customFormat="1" ht="69.75" customHeight="1" x14ac:dyDescent="0.25">
      <c r="A3" s="204" t="str">
        <f>'46(1)'!A3</f>
        <v>この表に掲げる数値は、標本調査による推計値であり、1位を四捨五入して10位までをそれぞれ有効数字として表章している。したがって、表中の個々の数字の合計が必ずしも総数とは一致しない。
1住宅に1世帯が住んでいる場合はその世帯を｢主世帯｣とし、1住宅に2世帯以上住んでいる場合には、そのうちの主な世帯（家の持ち主や借り主の世帯など）を｢主世帯｣とし、他の世帯を｢同居世帯｣とした。なお、単身者が友人と共同でアパートの1室を借りて住んでいる場合など、1住宅に二人以上の単身者が住んでいる場合は、そのうちの一人を｢主世帯」 とし、他の人は一人一人を｢同居世帯｣とした。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12" customHeight="1" x14ac:dyDescent="0.25">
      <c r="A4" s="5"/>
      <c r="B4" s="5"/>
      <c r="C4" s="5"/>
    </row>
    <row r="5" spans="1:10" ht="1.35" customHeight="1" x14ac:dyDescent="0.25"/>
    <row r="6" spans="1:10" ht="1.3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64" t="s">
        <v>39</v>
      </c>
    </row>
    <row r="8" spans="1:10" s="28" customFormat="1" ht="28.35" customHeight="1" x14ac:dyDescent="0.25">
      <c r="A8" s="317" t="s">
        <v>6</v>
      </c>
      <c r="B8" s="317"/>
      <c r="C8" s="318"/>
      <c r="D8" s="320" t="s">
        <v>169</v>
      </c>
      <c r="E8" s="312" t="s">
        <v>170</v>
      </c>
      <c r="F8" s="313"/>
      <c r="G8" s="314"/>
      <c r="H8" s="312" t="s">
        <v>171</v>
      </c>
      <c r="I8" s="313"/>
      <c r="J8" s="313"/>
    </row>
    <row r="9" spans="1:10" s="28" customFormat="1" ht="28.35" customHeight="1" x14ac:dyDescent="0.25">
      <c r="A9" s="319"/>
      <c r="B9" s="319"/>
      <c r="C9" s="305"/>
      <c r="D9" s="321"/>
      <c r="E9" s="73" t="s">
        <v>169</v>
      </c>
      <c r="F9" s="73" t="s">
        <v>172</v>
      </c>
      <c r="G9" s="73" t="s">
        <v>173</v>
      </c>
      <c r="H9" s="73" t="s">
        <v>169</v>
      </c>
      <c r="I9" s="73" t="s">
        <v>172</v>
      </c>
      <c r="J9" s="179" t="s">
        <v>173</v>
      </c>
    </row>
    <row r="10" spans="1:10" ht="33" customHeight="1" x14ac:dyDescent="0.25">
      <c r="A10" s="227" t="s">
        <v>169</v>
      </c>
      <c r="B10" s="278"/>
      <c r="C10" s="230"/>
      <c r="D10" s="122">
        <v>28370</v>
      </c>
      <c r="E10" s="74">
        <v>3700</v>
      </c>
      <c r="F10" s="74">
        <v>3330</v>
      </c>
      <c r="G10" s="74">
        <v>370</v>
      </c>
      <c r="H10" s="74">
        <v>24660</v>
      </c>
      <c r="I10" s="74">
        <v>6090</v>
      </c>
      <c r="J10" s="74">
        <v>18570</v>
      </c>
    </row>
    <row r="11" spans="1:10" ht="33" customHeight="1" x14ac:dyDescent="0.25">
      <c r="A11" s="172"/>
      <c r="B11" s="322" t="s">
        <v>174</v>
      </c>
      <c r="C11" s="228"/>
      <c r="D11" s="123">
        <v>9510</v>
      </c>
      <c r="E11" s="74">
        <v>2920</v>
      </c>
      <c r="F11" s="74">
        <v>2650</v>
      </c>
      <c r="G11" s="74">
        <v>270</v>
      </c>
      <c r="H11" s="74">
        <v>6580</v>
      </c>
      <c r="I11" s="74">
        <v>2150</v>
      </c>
      <c r="J11" s="74">
        <v>4440</v>
      </c>
    </row>
    <row r="12" spans="1:10" ht="33" customHeight="1" x14ac:dyDescent="0.25">
      <c r="A12" s="154"/>
      <c r="B12" s="323" t="s">
        <v>175</v>
      </c>
      <c r="C12" s="316"/>
      <c r="D12" s="123">
        <v>16840</v>
      </c>
      <c r="E12" s="74">
        <v>130</v>
      </c>
      <c r="F12" s="74">
        <v>130</v>
      </c>
      <c r="G12" s="74" t="s">
        <v>52</v>
      </c>
      <c r="H12" s="74">
        <v>16710</v>
      </c>
      <c r="I12" s="74">
        <v>3770</v>
      </c>
      <c r="J12" s="74">
        <v>12930</v>
      </c>
    </row>
    <row r="13" spans="1:10" ht="33" customHeight="1" x14ac:dyDescent="0.25">
      <c r="A13" s="154"/>
      <c r="B13" s="323" t="s">
        <v>176</v>
      </c>
      <c r="C13" s="316"/>
      <c r="D13" s="123">
        <v>1260</v>
      </c>
      <c r="E13" s="74">
        <v>530</v>
      </c>
      <c r="F13" s="74">
        <v>420</v>
      </c>
      <c r="G13" s="74">
        <v>110</v>
      </c>
      <c r="H13" s="74">
        <v>730</v>
      </c>
      <c r="I13" s="74">
        <v>40</v>
      </c>
      <c r="J13" s="74">
        <v>690</v>
      </c>
    </row>
    <row r="14" spans="1:10" ht="33" customHeight="1" x14ac:dyDescent="0.25">
      <c r="A14" s="154"/>
      <c r="B14" s="324" t="s">
        <v>177</v>
      </c>
      <c r="C14" s="325"/>
      <c r="D14" s="123">
        <v>760</v>
      </c>
      <c r="E14" s="74">
        <v>130</v>
      </c>
      <c r="F14" s="74">
        <v>130</v>
      </c>
      <c r="G14" s="74" t="s">
        <v>52</v>
      </c>
      <c r="H14" s="74">
        <v>640</v>
      </c>
      <c r="I14" s="74">
        <v>130</v>
      </c>
      <c r="J14" s="74">
        <v>510</v>
      </c>
    </row>
    <row r="15" spans="1:10" ht="33" customHeight="1" x14ac:dyDescent="0.25">
      <c r="A15" s="154"/>
      <c r="B15" s="217" t="s">
        <v>178</v>
      </c>
      <c r="C15" s="218"/>
      <c r="D15" s="123">
        <v>7530</v>
      </c>
      <c r="E15" s="74">
        <v>1200</v>
      </c>
      <c r="F15" s="74">
        <v>1160</v>
      </c>
      <c r="G15" s="74">
        <v>30</v>
      </c>
      <c r="H15" s="74">
        <v>6330</v>
      </c>
      <c r="I15" s="74">
        <v>3280</v>
      </c>
      <c r="J15" s="74">
        <v>3040</v>
      </c>
    </row>
    <row r="16" spans="1:10" ht="33" customHeight="1" x14ac:dyDescent="0.25">
      <c r="A16" s="154"/>
      <c r="B16" s="153"/>
      <c r="C16" s="150" t="s">
        <v>179</v>
      </c>
      <c r="D16" s="123">
        <v>2730</v>
      </c>
      <c r="E16" s="74">
        <v>930</v>
      </c>
      <c r="F16" s="74">
        <v>890</v>
      </c>
      <c r="G16" s="74">
        <v>30</v>
      </c>
      <c r="H16" s="74">
        <v>1800</v>
      </c>
      <c r="I16" s="74">
        <v>960</v>
      </c>
      <c r="J16" s="74">
        <v>850</v>
      </c>
    </row>
    <row r="17" spans="1:10" ht="33" customHeight="1" x14ac:dyDescent="0.25">
      <c r="A17" s="154"/>
      <c r="B17" s="153"/>
      <c r="C17" s="41" t="s">
        <v>175</v>
      </c>
      <c r="D17" s="123">
        <v>4180</v>
      </c>
      <c r="E17" s="74">
        <v>50</v>
      </c>
      <c r="F17" s="74">
        <v>50</v>
      </c>
      <c r="G17" s="74" t="s">
        <v>52</v>
      </c>
      <c r="H17" s="74">
        <v>4130</v>
      </c>
      <c r="I17" s="74">
        <v>2280</v>
      </c>
      <c r="J17" s="74">
        <v>1850</v>
      </c>
    </row>
    <row r="18" spans="1:10" ht="33" customHeight="1" x14ac:dyDescent="0.25">
      <c r="A18" s="154"/>
      <c r="B18" s="153"/>
      <c r="C18" s="41" t="s">
        <v>176</v>
      </c>
      <c r="D18" s="123">
        <v>370</v>
      </c>
      <c r="E18" s="74">
        <v>190</v>
      </c>
      <c r="F18" s="74">
        <v>190</v>
      </c>
      <c r="G18" s="74" t="s">
        <v>52</v>
      </c>
      <c r="H18" s="74">
        <v>180</v>
      </c>
      <c r="I18" s="74">
        <v>40</v>
      </c>
      <c r="J18" s="74">
        <v>140</v>
      </c>
    </row>
    <row r="19" spans="1:10" ht="33" customHeight="1" x14ac:dyDescent="0.25">
      <c r="A19" s="172"/>
      <c r="B19" s="176"/>
      <c r="C19" s="103" t="s">
        <v>180</v>
      </c>
      <c r="D19" s="123">
        <v>240</v>
      </c>
      <c r="E19" s="74">
        <v>30</v>
      </c>
      <c r="F19" s="74">
        <v>30</v>
      </c>
      <c r="G19" s="74" t="s">
        <v>52</v>
      </c>
      <c r="H19" s="74">
        <v>210</v>
      </c>
      <c r="I19" s="74" t="s">
        <v>52</v>
      </c>
      <c r="J19" s="74">
        <v>210</v>
      </c>
    </row>
    <row r="20" spans="1:10" ht="33" customHeight="1" x14ac:dyDescent="0.25">
      <c r="A20" s="172"/>
      <c r="B20" s="315" t="s">
        <v>181</v>
      </c>
      <c r="C20" s="316"/>
      <c r="D20" s="123">
        <v>20840</v>
      </c>
      <c r="E20" s="74">
        <v>2510</v>
      </c>
      <c r="F20" s="74">
        <v>2170</v>
      </c>
      <c r="G20" s="74">
        <v>340</v>
      </c>
      <c r="H20" s="74">
        <v>18330</v>
      </c>
      <c r="I20" s="74">
        <v>2810</v>
      </c>
      <c r="J20" s="74">
        <v>15530</v>
      </c>
    </row>
    <row r="21" spans="1:10" ht="33" customHeight="1" x14ac:dyDescent="0.25">
      <c r="A21" s="172"/>
      <c r="B21" s="41"/>
      <c r="C21" s="150" t="s">
        <v>179</v>
      </c>
      <c r="D21" s="123">
        <v>6770</v>
      </c>
      <c r="E21" s="74">
        <v>1990</v>
      </c>
      <c r="F21" s="74">
        <v>1760</v>
      </c>
      <c r="G21" s="74">
        <v>230</v>
      </c>
      <c r="H21" s="74">
        <v>4780</v>
      </c>
      <c r="I21" s="74">
        <v>1190</v>
      </c>
      <c r="J21" s="74">
        <v>3590</v>
      </c>
    </row>
    <row r="22" spans="1:10" ht="33" customHeight="1" x14ac:dyDescent="0.25">
      <c r="A22" s="172"/>
      <c r="B22" s="41"/>
      <c r="C22" s="41" t="s">
        <v>175</v>
      </c>
      <c r="D22" s="123">
        <v>12660</v>
      </c>
      <c r="E22" s="74">
        <v>80</v>
      </c>
      <c r="F22" s="74">
        <v>80</v>
      </c>
      <c r="G22" s="74" t="s">
        <v>52</v>
      </c>
      <c r="H22" s="74">
        <v>12580</v>
      </c>
      <c r="I22" s="74">
        <v>1490</v>
      </c>
      <c r="J22" s="74">
        <v>11090</v>
      </c>
    </row>
    <row r="23" spans="1:10" ht="33" customHeight="1" x14ac:dyDescent="0.25">
      <c r="A23" s="172"/>
      <c r="B23" s="41"/>
      <c r="C23" s="41" t="s">
        <v>176</v>
      </c>
      <c r="D23" s="123">
        <v>890</v>
      </c>
      <c r="E23" s="74">
        <v>330</v>
      </c>
      <c r="F23" s="74">
        <v>230</v>
      </c>
      <c r="G23" s="74">
        <v>110</v>
      </c>
      <c r="H23" s="74">
        <v>550</v>
      </c>
      <c r="I23" s="74" t="s">
        <v>52</v>
      </c>
      <c r="J23" s="74">
        <v>550</v>
      </c>
    </row>
    <row r="24" spans="1:10" ht="33" customHeight="1" x14ac:dyDescent="0.25">
      <c r="A24" s="181"/>
      <c r="B24" s="67"/>
      <c r="C24" s="67" t="s">
        <v>180</v>
      </c>
      <c r="D24" s="124">
        <v>520</v>
      </c>
      <c r="E24" s="125">
        <v>100</v>
      </c>
      <c r="F24" s="125">
        <v>100</v>
      </c>
      <c r="G24" s="125" t="s">
        <v>52</v>
      </c>
      <c r="H24" s="125">
        <v>430</v>
      </c>
      <c r="I24" s="125">
        <v>130</v>
      </c>
      <c r="J24" s="125">
        <v>290</v>
      </c>
    </row>
    <row r="25" spans="1:10" x14ac:dyDescent="0.25">
      <c r="J25" s="6" t="s">
        <v>38</v>
      </c>
    </row>
  </sheetData>
  <customSheetViews>
    <customSheetView guid="{540F6F0C-D0BE-4526-AE73-D2FF820750BB}">
      <selection activeCell="J7" sqref="J7"/>
      <pageMargins left="0" right="0" top="0" bottom="0" header="0" footer="0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6B48D592-CFE5-4474-8C5F-4E67D23C49B7}">
      <selection activeCell="G13" sqref="G13"/>
      <pageMargins left="0" right="0" top="0" bottom="0" header="0" footer="0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5429254E-FD5B-4AA7-8C3A-1432D2DF4197}">
      <selection activeCell="G13" sqref="G13"/>
      <pageMargins left="0" right="0" top="0" bottom="0" header="0" footer="0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17370A40-2FA7-444A-8CA8-37511EDBD2CB}" showPageBreaks="1" printArea="1" view="pageLayout" topLeftCell="A4">
      <selection activeCell="D2" sqref="D2"/>
      <pageMargins left="0" right="0" top="0" bottom="0" header="0" footer="0"/>
      <pageSetup paperSize="9" scale="98" orientation="portrait" r:id="rId4"/>
      <headerFooter alignWithMargins="0"/>
    </customSheetView>
    <customSheetView guid="{C453FDD0-45FF-4F4F-AB4F-DB8C9C8C6A69}">
      <selection activeCell="G13" sqref="G13"/>
      <pageMargins left="0" right="0" top="0" bottom="0" header="0" footer="0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E74A831E-4664-4721-B3FE-3847729854CC}" printArea="1">
      <selection activeCell="J7" sqref="J7"/>
      <pageMargins left="0" right="0" top="0" bottom="0" header="0" footer="0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  <customSheetView guid="{FD30CAE9-4940-4085-80BA-0C9908F74369}" showPageBreaks="1" printArea="1" view="pageLayout">
      <selection activeCell="E9" sqref="E9"/>
      <pageMargins left="0" right="0" top="0" bottom="0" header="0" footer="0"/>
      <pageSetup paperSize="9" orientation="portrait" r:id="rId7"/>
      <headerFooter>
        <oddFooter>&amp;L&amp;"HGPｺﾞｼｯｸM,ﾒﾃﾞｨｳﾑ"&amp;A&amp;R&amp;"HGPｺﾞｼｯｸM,ﾒﾃﾞｨｳﾑ"&amp;A</oddFooter>
      </headerFooter>
    </customSheetView>
  </customSheetViews>
  <mergeCells count="12">
    <mergeCell ref="A3:J3"/>
    <mergeCell ref="E8:G8"/>
    <mergeCell ref="H8:J8"/>
    <mergeCell ref="B15:C15"/>
    <mergeCell ref="B20:C20"/>
    <mergeCell ref="A10:C10"/>
    <mergeCell ref="A8:C9"/>
    <mergeCell ref="D8:D9"/>
    <mergeCell ref="B11:C11"/>
    <mergeCell ref="B12:C12"/>
    <mergeCell ref="B13:C13"/>
    <mergeCell ref="B14:C14"/>
  </mergeCells>
  <phoneticPr fontId="2"/>
  <pageMargins left="0.25" right="0.25" top="0.75" bottom="0.75" header="0.3" footer="0.3"/>
  <pageSetup paperSize="9" orientation="portrait" r:id="rId8"/>
  <headerFooter>
    <oddHeader>&amp;L&amp;"HGPｺﾞｼｯｸM,ﾒﾃﾞｨｳﾑ"&amp;8第9章　建設および住宅&amp;R&amp;"HGPｺﾞｼｯｸM,ﾒﾃﾞｨｳﾑ"&amp;8第9章　建設および住宅</oddHead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目次</vt:lpstr>
      <vt:lpstr>46(1)</vt:lpstr>
      <vt:lpstr>46(2)</vt:lpstr>
      <vt:lpstr>46(3)</vt:lpstr>
      <vt:lpstr>46(4)</vt:lpstr>
      <vt:lpstr>46(5)</vt:lpstr>
      <vt:lpstr>46(6)</vt:lpstr>
      <vt:lpstr>46(7)</vt:lpstr>
      <vt:lpstr>46(8)</vt:lpstr>
      <vt:lpstr>47</vt:lpstr>
      <vt:lpstr>48(1)</vt:lpstr>
      <vt:lpstr>48(2)</vt:lpstr>
      <vt:lpstr>49</vt:lpstr>
      <vt:lpstr>50</vt:lpstr>
      <vt:lpstr>'46(1)'!Print_Area</vt:lpstr>
      <vt:lpstr>'46(2)'!Print_Area</vt:lpstr>
      <vt:lpstr>'46(3)'!Print_Area</vt:lpstr>
      <vt:lpstr>'46(4)'!Print_Area</vt:lpstr>
      <vt:lpstr>'46(5)'!Print_Area</vt:lpstr>
      <vt:lpstr>'46(6)'!Print_Area</vt:lpstr>
      <vt:lpstr>'46(7)'!Print_Area</vt:lpstr>
      <vt:lpstr>'46(8)'!Print_Area</vt:lpstr>
      <vt:lpstr>'47'!Print_Area</vt:lpstr>
      <vt:lpstr>'48(1)'!Print_Area</vt:lpstr>
      <vt:lpstr>'48(2)'!Print_Area</vt:lpstr>
      <vt:lpstr>'49'!Print_Area</vt:lpstr>
      <vt:lpstr>'50'!Print_Area</vt:lpstr>
      <vt:lpstr>目次!Print_Area</vt:lpstr>
      <vt:lpstr>'48(2)'!Print_Titles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豊中市</dc:creator>
  <cp:keywords/>
  <dc:description/>
  <cp:lastModifiedBy>清水 真理子</cp:lastModifiedBy>
  <cp:revision/>
  <cp:lastPrinted>2025-03-24T04:21:09Z</cp:lastPrinted>
  <dcterms:created xsi:type="dcterms:W3CDTF">2021-08-23T05:43:51Z</dcterms:created>
  <dcterms:modified xsi:type="dcterms:W3CDTF">2025-03-24T06:02:16Z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2024-06-27T04:19:00Z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1d156ac4-602e-437f-a711-7e67921115ab</vt:lpwstr>
  </property>
  <property fmtid="{D5CDD505-2E9C-101B-9397-08002B2CF9AE}" pid="8" name="MSIP_Label_defa4170-0d19-0005-0004-bc88714345d2_ContentBits">
    <vt:lpwstr>0</vt:lpwstr>
  </property>
</Properties>
</file>