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api.box.com/wopi/files/1819142781254/WOPIServiceId_TP_BOX_2/WOPIUserId_-/"/>
    </mc:Choice>
  </mc:AlternateContent>
  <xr:revisionPtr revIDLastSave="2" documentId="13_ncr:1_{8496F4D1-D598-4F9A-9E0E-185A045F4FD5}" xr6:coauthVersionLast="47" xr6:coauthVersionMax="47" xr10:uidLastSave="{99E36473-FA66-4C6A-A7FD-79C701842CB6}"/>
  <bookViews>
    <workbookView xWindow="-98" yWindow="-98" windowWidth="21795" windowHeight="13875" tabRatio="809" activeTab="12" xr2:uid="{00000000-000D-0000-FFFF-FFFF00000000}"/>
  </bookViews>
  <sheets>
    <sheet name="目次" sheetId="1" r:id="rId1"/>
    <sheet name="83" sheetId="2" r:id="rId2"/>
    <sheet name="84" sheetId="3" r:id="rId3"/>
    <sheet name="85(1)" sheetId="4" r:id="rId4"/>
    <sheet name="85(2)" sheetId="5" r:id="rId5"/>
    <sheet name="86(1)" sheetId="6" r:id="rId6"/>
    <sheet name="86(2)" sheetId="7" r:id="rId7"/>
    <sheet name="87(1)" sheetId="8" r:id="rId8"/>
    <sheet name="87(2)" sheetId="9" r:id="rId9"/>
    <sheet name="88" sheetId="10" r:id="rId10"/>
    <sheet name="89" sheetId="11" r:id="rId11"/>
    <sheet name="90" sheetId="12" r:id="rId12"/>
    <sheet name="91" sheetId="13" r:id="rId13"/>
    <sheet name="92" sheetId="14" r:id="rId14"/>
    <sheet name="93" sheetId="15" r:id="rId15"/>
    <sheet name="94" sheetId="16" r:id="rId16"/>
    <sheet name="95" sheetId="17" r:id="rId17"/>
  </sheets>
  <externalReferences>
    <externalReference r:id="rId18"/>
  </externalReferences>
  <definedNames>
    <definedName name="_xlnm._FilterDatabase" localSheetId="3" hidden="1">'85(1)'!#REF!</definedName>
    <definedName name="ATU_hyo01" localSheetId="1">#REF!</definedName>
    <definedName name="ATU_hyo01" localSheetId="2">#REF!</definedName>
    <definedName name="ATU_hyo01" localSheetId="3">#REF!</definedName>
    <definedName name="ATU_hyo01" localSheetId="6">#REF!</definedName>
    <definedName name="ATU_hyo01" localSheetId="7">#REF!</definedName>
    <definedName name="ATU_hyo01" localSheetId="8">#REF!</definedName>
    <definedName name="ATU_hyo01" localSheetId="10">#REF!</definedName>
    <definedName name="ATU_hyo01" localSheetId="11">#REF!</definedName>
    <definedName name="ATU_hyo01" localSheetId="12">#REF!</definedName>
    <definedName name="ATU_hyo01" localSheetId="13">#REF!</definedName>
    <definedName name="ATU_hyo01" localSheetId="14">#REF!</definedName>
    <definedName name="ATU_hyo01" localSheetId="15">#REF!</definedName>
    <definedName name="ATU_hyo01" localSheetId="16">#REF!</definedName>
    <definedName name="ATU_hyo01">#REF!</definedName>
    <definedName name="_xlnm.Print_Area" localSheetId="1">'83'!$A$1:$R$30</definedName>
    <definedName name="_xlnm.Print_Area" localSheetId="2">'84'!$A$1:$R$36</definedName>
    <definedName name="_xlnm.Print_Area" localSheetId="3">'85(1)'!$A$1:$R$37</definedName>
    <definedName name="_xlnm.Print_Area" localSheetId="4">'85(2)'!$A$1:$AQ$40</definedName>
    <definedName name="_xlnm.Print_Area" localSheetId="5">'86(1)'!$A$1:$R$31</definedName>
    <definedName name="_xlnm.Print_Area" localSheetId="6">'86(2)'!$A$1:$V$37</definedName>
    <definedName name="_xlnm.Print_Area" localSheetId="7">'87(1)'!$A$1:$R$29</definedName>
    <definedName name="_xlnm.Print_Area" localSheetId="8">'87(2)'!$A$1:$H$51</definedName>
    <definedName name="_xlnm.Print_Area" localSheetId="9">'88'!$A$1:$S$35</definedName>
    <definedName name="_xlnm.Print_Area" localSheetId="10">'89'!$A$1:$I$30</definedName>
    <definedName name="_xlnm.Print_Area" localSheetId="11">'90'!$A$1:$H$24</definedName>
    <definedName name="_xlnm.Print_Area" localSheetId="12">'91'!$A$1:$O$39</definedName>
    <definedName name="_xlnm.Print_Area" localSheetId="13">'92'!$A$1:$H$22</definedName>
    <definedName name="_xlnm.Print_Area" localSheetId="14">'93'!$A$1:$H$22</definedName>
    <definedName name="_xlnm.Print_Area" localSheetId="15">'94'!$A$1:$K$35</definedName>
    <definedName name="_xlnm.Print_Area" localSheetId="16">'95'!$A$1:$K$34</definedName>
    <definedName name="sho" localSheetId="8">#REF!</definedName>
    <definedName name="sho" localSheetId="12">#REF!</definedName>
    <definedName name="sho" localSheetId="14">#REF!</definedName>
    <definedName name="sho" localSheetId="15">#REF!</definedName>
    <definedName name="sho" localSheetId="16">#REF!</definedName>
    <definedName name="sho">#REF!</definedName>
    <definedName name="Z_4AB275B1_0D5D_4332_8570_19CBB322B242_.wvu.Cols" localSheetId="15" hidden="1">'94'!$M:$V</definedName>
    <definedName name="Z_4AB275B1_0D5D_4332_8570_19CBB322B242_.wvu.PrintArea" localSheetId="1" hidden="1">'83'!$A$1:$R$30</definedName>
    <definedName name="Z_4AB275B1_0D5D_4332_8570_19CBB322B242_.wvu.PrintArea" localSheetId="2" hidden="1">'84'!$A$1:$R$36</definedName>
    <definedName name="Z_4AB275B1_0D5D_4332_8570_19CBB322B242_.wvu.PrintArea" localSheetId="3" hidden="1">'85(1)'!$A$1:$R$37</definedName>
    <definedName name="Z_4AB275B1_0D5D_4332_8570_19CBB322B242_.wvu.PrintArea" localSheetId="4" hidden="1">'85(2)'!$A$1:$AQ$40</definedName>
    <definedName name="Z_4AB275B1_0D5D_4332_8570_19CBB322B242_.wvu.PrintArea" localSheetId="5" hidden="1">'86(1)'!$A$1:$R$31</definedName>
    <definedName name="Z_4AB275B1_0D5D_4332_8570_19CBB322B242_.wvu.PrintArea" localSheetId="6" hidden="1">'86(2)'!$A$1:$V$37</definedName>
    <definedName name="Z_4AB275B1_0D5D_4332_8570_19CBB322B242_.wvu.PrintArea" localSheetId="7" hidden="1">'87(1)'!$A$1:$R$29</definedName>
    <definedName name="Z_4AB275B1_0D5D_4332_8570_19CBB322B242_.wvu.PrintArea" localSheetId="8" hidden="1">'87(2)'!$A$1:$H$51</definedName>
    <definedName name="Z_4AB275B1_0D5D_4332_8570_19CBB322B242_.wvu.PrintArea" localSheetId="9" hidden="1">'88'!$A$1:$S$35</definedName>
    <definedName name="Z_4AB275B1_0D5D_4332_8570_19CBB322B242_.wvu.PrintArea" localSheetId="10" hidden="1">'89'!$A$1:$I$30</definedName>
    <definedName name="Z_4AB275B1_0D5D_4332_8570_19CBB322B242_.wvu.PrintArea" localSheetId="11" hidden="1">'90'!$A$1:$H$24</definedName>
    <definedName name="Z_4AB275B1_0D5D_4332_8570_19CBB322B242_.wvu.PrintArea" localSheetId="12" hidden="1">'91'!$A$1:$O$39</definedName>
    <definedName name="Z_4AB275B1_0D5D_4332_8570_19CBB322B242_.wvu.PrintArea" localSheetId="13" hidden="1">'92'!$A$1:$H$22</definedName>
    <definedName name="Z_4AB275B1_0D5D_4332_8570_19CBB322B242_.wvu.PrintArea" localSheetId="14" hidden="1">'93'!$A$1:$H$22</definedName>
    <definedName name="Z_4AB275B1_0D5D_4332_8570_19CBB322B242_.wvu.PrintArea" localSheetId="15" hidden="1">'94'!$A$1:$K$35</definedName>
    <definedName name="Z_4AB275B1_0D5D_4332_8570_19CBB322B242_.wvu.PrintArea" localSheetId="16" hidden="1">'95'!$A$1:$K$34</definedName>
    <definedName name="Z_4AB275B1_0D5D_4332_8570_19CBB322B242_.wvu.Rows" localSheetId="1" hidden="1">'83'!$3:$3</definedName>
    <definedName name="Z_4AB275B1_0D5D_4332_8570_19CBB322B242_.wvu.Rows" localSheetId="2" hidden="1">'84'!$3:$3</definedName>
    <definedName name="Z_4AB275B1_0D5D_4332_8570_19CBB322B242_.wvu.Rows" localSheetId="9" hidden="1">'88'!$3:$4</definedName>
    <definedName name="Z_4AB275B1_0D5D_4332_8570_19CBB322B242_.wvu.Rows" localSheetId="10" hidden="1">'89'!$3:$4</definedName>
    <definedName name="Z_4AB275B1_0D5D_4332_8570_19CBB322B242_.wvu.Rows" localSheetId="13" hidden="1">'92'!$3:$4</definedName>
    <definedName name="Z_4AB275B1_0D5D_4332_8570_19CBB322B242_.wvu.Rows" localSheetId="14" hidden="1">'93'!$3:$4</definedName>
    <definedName name="Z_4AB275B1_0D5D_4332_8570_19CBB322B242_.wvu.Rows" localSheetId="15" hidden="1">'94'!$3:$4</definedName>
    <definedName name="Z_4AB275B1_0D5D_4332_8570_19CBB322B242_.wvu.Rows" localSheetId="16" hidden="1">'95'!$3:$4</definedName>
    <definedName name="Z_5EDA6D75_F117_4299_AAA7_4589EA250742_.wvu.Cols" localSheetId="15" hidden="1">'94'!$M:$V</definedName>
    <definedName name="Z_5EDA6D75_F117_4299_AAA7_4589EA250742_.wvu.PrintArea" localSheetId="1" hidden="1">'83'!$A$1:$R$30</definedName>
    <definedName name="Z_5EDA6D75_F117_4299_AAA7_4589EA250742_.wvu.PrintArea" localSheetId="2" hidden="1">'84'!$A$1:$R$36</definedName>
    <definedName name="Z_5EDA6D75_F117_4299_AAA7_4589EA250742_.wvu.PrintArea" localSheetId="3" hidden="1">'85(1)'!$A$1:$R$37</definedName>
    <definedName name="Z_5EDA6D75_F117_4299_AAA7_4589EA250742_.wvu.PrintArea" localSheetId="4" hidden="1">'85(2)'!$A$1:$AQ$40</definedName>
    <definedName name="Z_5EDA6D75_F117_4299_AAA7_4589EA250742_.wvu.PrintArea" localSheetId="5" hidden="1">'86(1)'!$A$1:$R$31</definedName>
    <definedName name="Z_5EDA6D75_F117_4299_AAA7_4589EA250742_.wvu.PrintArea" localSheetId="6" hidden="1">'86(2)'!$A$1:$V$37</definedName>
    <definedName name="Z_5EDA6D75_F117_4299_AAA7_4589EA250742_.wvu.PrintArea" localSheetId="7" hidden="1">'87(1)'!$A$1:$R$29</definedName>
    <definedName name="Z_5EDA6D75_F117_4299_AAA7_4589EA250742_.wvu.PrintArea" localSheetId="8" hidden="1">'87(2)'!$A$1:$H$51</definedName>
    <definedName name="Z_5EDA6D75_F117_4299_AAA7_4589EA250742_.wvu.PrintArea" localSheetId="9" hidden="1">'88'!$A$1:$S$35</definedName>
    <definedName name="Z_5EDA6D75_F117_4299_AAA7_4589EA250742_.wvu.PrintArea" localSheetId="10" hidden="1">'89'!$A$1:$I$30</definedName>
    <definedName name="Z_5EDA6D75_F117_4299_AAA7_4589EA250742_.wvu.PrintArea" localSheetId="11" hidden="1">'90'!$A$1:$H$24</definedName>
    <definedName name="Z_5EDA6D75_F117_4299_AAA7_4589EA250742_.wvu.PrintArea" localSheetId="12" hidden="1">'91'!$A$1:$O$39</definedName>
    <definedName name="Z_5EDA6D75_F117_4299_AAA7_4589EA250742_.wvu.PrintArea" localSheetId="13" hidden="1">'92'!$A$1:$H$22</definedName>
    <definedName name="Z_5EDA6D75_F117_4299_AAA7_4589EA250742_.wvu.PrintArea" localSheetId="14" hidden="1">'93'!$A$1:$H$22</definedName>
    <definedName name="Z_5EDA6D75_F117_4299_AAA7_4589EA250742_.wvu.PrintArea" localSheetId="15" hidden="1">'94'!$A$1:$K$35</definedName>
    <definedName name="Z_5EDA6D75_F117_4299_AAA7_4589EA250742_.wvu.PrintArea" localSheetId="16" hidden="1">'95'!$A$1:$K$34</definedName>
    <definedName name="Z_5EDA6D75_F117_4299_AAA7_4589EA250742_.wvu.Rows" localSheetId="1" hidden="1">'83'!$3:$3</definedName>
    <definedName name="Z_5EDA6D75_F117_4299_AAA7_4589EA250742_.wvu.Rows" localSheetId="2" hidden="1">'84'!$3:$3</definedName>
    <definedName name="Z_5EDA6D75_F117_4299_AAA7_4589EA250742_.wvu.Rows" localSheetId="9" hidden="1">'88'!$3:$4</definedName>
    <definedName name="Z_5EDA6D75_F117_4299_AAA7_4589EA250742_.wvu.Rows" localSheetId="10" hidden="1">'89'!$3:$4</definedName>
    <definedName name="Z_5EDA6D75_F117_4299_AAA7_4589EA250742_.wvu.Rows" localSheetId="13" hidden="1">'92'!$3:$4</definedName>
    <definedName name="Z_5EDA6D75_F117_4299_AAA7_4589EA250742_.wvu.Rows" localSheetId="14" hidden="1">'93'!$3:$4</definedName>
    <definedName name="Z_5EDA6D75_F117_4299_AAA7_4589EA250742_.wvu.Rows" localSheetId="15" hidden="1">'94'!$3:$4</definedName>
    <definedName name="Z_5EDA6D75_F117_4299_AAA7_4589EA250742_.wvu.Rows" localSheetId="16" hidden="1">'95'!$3:$4</definedName>
    <definedName name="Z_8AFF20A0_162A_4481_8D5B_D8375F598305_.wvu.Cols" localSheetId="15" hidden="1">'94'!$M:$V</definedName>
    <definedName name="Z_8AFF20A0_162A_4481_8D5B_D8375F598305_.wvu.PrintArea" localSheetId="1" hidden="1">'83'!$A$1:$R$30</definedName>
    <definedName name="Z_8AFF20A0_162A_4481_8D5B_D8375F598305_.wvu.PrintArea" localSheetId="2" hidden="1">'84'!$A$1:$R$36</definedName>
    <definedName name="Z_8AFF20A0_162A_4481_8D5B_D8375F598305_.wvu.PrintArea" localSheetId="3" hidden="1">'85(1)'!$A$1:$R$37</definedName>
    <definedName name="Z_8AFF20A0_162A_4481_8D5B_D8375F598305_.wvu.PrintArea" localSheetId="4" hidden="1">'85(2)'!$A$1:$AQ$40</definedName>
    <definedName name="Z_8AFF20A0_162A_4481_8D5B_D8375F598305_.wvu.PrintArea" localSheetId="5" hidden="1">'86(1)'!$A$1:$R$31</definedName>
    <definedName name="Z_8AFF20A0_162A_4481_8D5B_D8375F598305_.wvu.PrintArea" localSheetId="6" hidden="1">'86(2)'!$A$1:$V$37</definedName>
    <definedName name="Z_8AFF20A0_162A_4481_8D5B_D8375F598305_.wvu.PrintArea" localSheetId="7" hidden="1">'87(1)'!$A$1:$R$29</definedName>
    <definedName name="Z_8AFF20A0_162A_4481_8D5B_D8375F598305_.wvu.PrintArea" localSheetId="8" hidden="1">'87(2)'!$A$1:$H$51</definedName>
    <definedName name="Z_8AFF20A0_162A_4481_8D5B_D8375F598305_.wvu.PrintArea" localSheetId="9" hidden="1">'88'!$A$1:$S$35</definedName>
    <definedName name="Z_8AFF20A0_162A_4481_8D5B_D8375F598305_.wvu.PrintArea" localSheetId="10" hidden="1">'89'!$A$1:$I$30</definedName>
    <definedName name="Z_8AFF20A0_162A_4481_8D5B_D8375F598305_.wvu.PrintArea" localSheetId="11" hidden="1">'90'!$A$1:$H$24</definedName>
    <definedName name="Z_8AFF20A0_162A_4481_8D5B_D8375F598305_.wvu.PrintArea" localSheetId="12" hidden="1">'91'!$A$1:$O$39</definedName>
    <definedName name="Z_8AFF20A0_162A_4481_8D5B_D8375F598305_.wvu.PrintArea" localSheetId="13" hidden="1">'92'!$A$1:$H$22</definedName>
    <definedName name="Z_8AFF20A0_162A_4481_8D5B_D8375F598305_.wvu.PrintArea" localSheetId="14" hidden="1">'93'!$A$1:$H$22</definedName>
    <definedName name="Z_8AFF20A0_162A_4481_8D5B_D8375F598305_.wvu.PrintArea" localSheetId="15" hidden="1">'94'!$A$1:$K$35</definedName>
    <definedName name="Z_8AFF20A0_162A_4481_8D5B_D8375F598305_.wvu.PrintArea" localSheetId="16" hidden="1">'95'!$A$1:$K$34</definedName>
    <definedName name="Z_8AFF20A0_162A_4481_8D5B_D8375F598305_.wvu.Rows" localSheetId="1" hidden="1">'83'!$3:$3</definedName>
    <definedName name="Z_8AFF20A0_162A_4481_8D5B_D8375F598305_.wvu.Rows" localSheetId="2" hidden="1">'84'!$3:$3</definedName>
    <definedName name="Z_8AFF20A0_162A_4481_8D5B_D8375F598305_.wvu.Rows" localSheetId="9" hidden="1">'88'!$3:$4</definedName>
    <definedName name="Z_8AFF20A0_162A_4481_8D5B_D8375F598305_.wvu.Rows" localSheetId="10" hidden="1">'89'!$3:$4</definedName>
    <definedName name="Z_8AFF20A0_162A_4481_8D5B_D8375F598305_.wvu.Rows" localSheetId="13" hidden="1">'92'!$3:$4</definedName>
    <definedName name="Z_8AFF20A0_162A_4481_8D5B_D8375F598305_.wvu.Rows" localSheetId="14" hidden="1">'93'!$3:$4</definedName>
    <definedName name="Z_8AFF20A0_162A_4481_8D5B_D8375F598305_.wvu.Rows" localSheetId="15" hidden="1">'94'!$3:$4</definedName>
    <definedName name="Z_8AFF20A0_162A_4481_8D5B_D8375F598305_.wvu.Rows" localSheetId="16" hidden="1">'95'!$3:$4</definedName>
    <definedName name="Z_D303398C_8E21_44BC_AE4F_9D0C91AC0E16_.wvu.Cols" localSheetId="15" hidden="1">'94'!$M:$V</definedName>
    <definedName name="Z_D303398C_8E21_44BC_AE4F_9D0C91AC0E16_.wvu.PrintArea" localSheetId="1" hidden="1">'83'!$A$1:$R$30</definedName>
    <definedName name="Z_D303398C_8E21_44BC_AE4F_9D0C91AC0E16_.wvu.PrintArea" localSheetId="2" hidden="1">'84'!$A$1:$R$36</definedName>
    <definedName name="Z_D303398C_8E21_44BC_AE4F_9D0C91AC0E16_.wvu.PrintArea" localSheetId="3" hidden="1">'85(1)'!$A$1:$R$37</definedName>
    <definedName name="Z_D303398C_8E21_44BC_AE4F_9D0C91AC0E16_.wvu.PrintArea" localSheetId="4" hidden="1">'85(2)'!$A$1:$AQ$40</definedName>
    <definedName name="Z_D303398C_8E21_44BC_AE4F_9D0C91AC0E16_.wvu.PrintArea" localSheetId="5" hidden="1">'86(1)'!$A$1:$R$31</definedName>
    <definedName name="Z_D303398C_8E21_44BC_AE4F_9D0C91AC0E16_.wvu.PrintArea" localSheetId="6" hidden="1">'86(2)'!$A$1:$V$37</definedName>
    <definedName name="Z_D303398C_8E21_44BC_AE4F_9D0C91AC0E16_.wvu.PrintArea" localSheetId="7" hidden="1">'87(1)'!$A$1:$R$29</definedName>
    <definedName name="Z_D303398C_8E21_44BC_AE4F_9D0C91AC0E16_.wvu.PrintArea" localSheetId="8" hidden="1">'87(2)'!$A$1:$H$51</definedName>
    <definedName name="Z_D303398C_8E21_44BC_AE4F_9D0C91AC0E16_.wvu.PrintArea" localSheetId="9" hidden="1">'88'!$A$1:$S$35</definedName>
    <definedName name="Z_D303398C_8E21_44BC_AE4F_9D0C91AC0E16_.wvu.PrintArea" localSheetId="10" hidden="1">'89'!$A$1:$I$30</definedName>
    <definedName name="Z_D303398C_8E21_44BC_AE4F_9D0C91AC0E16_.wvu.PrintArea" localSheetId="11" hidden="1">'90'!$A$1:$H$24</definedName>
    <definedName name="Z_D303398C_8E21_44BC_AE4F_9D0C91AC0E16_.wvu.PrintArea" localSheetId="12" hidden="1">'91'!$A$1:$O$39</definedName>
    <definedName name="Z_D303398C_8E21_44BC_AE4F_9D0C91AC0E16_.wvu.PrintArea" localSheetId="13" hidden="1">'92'!$A$1:$H$22</definedName>
    <definedName name="Z_D303398C_8E21_44BC_AE4F_9D0C91AC0E16_.wvu.PrintArea" localSheetId="14" hidden="1">'93'!$A$1:$H$22</definedName>
    <definedName name="Z_D303398C_8E21_44BC_AE4F_9D0C91AC0E16_.wvu.PrintArea" localSheetId="15" hidden="1">'94'!$A$1:$K$35</definedName>
    <definedName name="Z_D303398C_8E21_44BC_AE4F_9D0C91AC0E16_.wvu.PrintArea" localSheetId="16" hidden="1">'95'!$A$1:$K$34</definedName>
    <definedName name="Z_D303398C_8E21_44BC_AE4F_9D0C91AC0E16_.wvu.Rows" localSheetId="1" hidden="1">'83'!$3:$3</definedName>
    <definedName name="Z_D303398C_8E21_44BC_AE4F_9D0C91AC0E16_.wvu.Rows" localSheetId="2" hidden="1">'84'!$3:$3</definedName>
    <definedName name="Z_D303398C_8E21_44BC_AE4F_9D0C91AC0E16_.wvu.Rows" localSheetId="9" hidden="1">'88'!$3:$4</definedName>
    <definedName name="Z_D303398C_8E21_44BC_AE4F_9D0C91AC0E16_.wvu.Rows" localSheetId="10" hidden="1">'89'!$3:$4</definedName>
    <definedName name="Z_D303398C_8E21_44BC_AE4F_9D0C91AC0E16_.wvu.Rows" localSheetId="13" hidden="1">'92'!$3:$4</definedName>
    <definedName name="Z_D303398C_8E21_44BC_AE4F_9D0C91AC0E16_.wvu.Rows" localSheetId="14" hidden="1">'93'!$3:$4</definedName>
    <definedName name="Z_D303398C_8E21_44BC_AE4F_9D0C91AC0E16_.wvu.Rows" localSheetId="15" hidden="1">'94'!$3:$4</definedName>
    <definedName name="Z_D303398C_8E21_44BC_AE4F_9D0C91AC0E16_.wvu.Rows" localSheetId="16" hidden="1">'95'!$3:$4</definedName>
    <definedName name="Z_E9B2EE15_6319_4B83_BB7E_96FEFDFFF451_.wvu.Cols" localSheetId="15" hidden="1">'94'!$M:$V</definedName>
    <definedName name="Z_E9B2EE15_6319_4B83_BB7E_96FEFDFFF451_.wvu.PrintArea" localSheetId="1" hidden="1">'83'!$A$1:$R$30</definedName>
    <definedName name="Z_E9B2EE15_6319_4B83_BB7E_96FEFDFFF451_.wvu.PrintArea" localSheetId="2" hidden="1">'84'!$A$1:$R$36</definedName>
    <definedName name="Z_E9B2EE15_6319_4B83_BB7E_96FEFDFFF451_.wvu.PrintArea" localSheetId="3" hidden="1">'85(1)'!$A$1:$R$37</definedName>
    <definedName name="Z_E9B2EE15_6319_4B83_BB7E_96FEFDFFF451_.wvu.PrintArea" localSheetId="4" hidden="1">'85(2)'!$A$1:$AQ$40</definedName>
    <definedName name="Z_E9B2EE15_6319_4B83_BB7E_96FEFDFFF451_.wvu.PrintArea" localSheetId="5" hidden="1">'86(1)'!$A$1:$R$31</definedName>
    <definedName name="Z_E9B2EE15_6319_4B83_BB7E_96FEFDFFF451_.wvu.PrintArea" localSheetId="6" hidden="1">'86(2)'!$A$1:$V$37</definedName>
    <definedName name="Z_E9B2EE15_6319_4B83_BB7E_96FEFDFFF451_.wvu.PrintArea" localSheetId="7" hidden="1">'87(1)'!$A$1:$R$29</definedName>
    <definedName name="Z_E9B2EE15_6319_4B83_BB7E_96FEFDFFF451_.wvu.PrintArea" localSheetId="8" hidden="1">'87(2)'!$A$1:$H$51</definedName>
    <definedName name="Z_E9B2EE15_6319_4B83_BB7E_96FEFDFFF451_.wvu.PrintArea" localSheetId="9" hidden="1">'88'!$A$1:$S$35</definedName>
    <definedName name="Z_E9B2EE15_6319_4B83_BB7E_96FEFDFFF451_.wvu.PrintArea" localSheetId="10" hidden="1">'89'!$A$1:$I$30</definedName>
    <definedName name="Z_E9B2EE15_6319_4B83_BB7E_96FEFDFFF451_.wvu.PrintArea" localSheetId="11" hidden="1">'90'!$A$1:$H$24</definedName>
    <definedName name="Z_E9B2EE15_6319_4B83_BB7E_96FEFDFFF451_.wvu.PrintArea" localSheetId="12" hidden="1">'91'!$A$1:$O$39</definedName>
    <definedName name="Z_E9B2EE15_6319_4B83_BB7E_96FEFDFFF451_.wvu.PrintArea" localSheetId="13" hidden="1">'92'!$A$1:$H$22</definedName>
    <definedName name="Z_E9B2EE15_6319_4B83_BB7E_96FEFDFFF451_.wvu.PrintArea" localSheetId="14" hidden="1">'93'!$A$1:$H$22</definedName>
    <definedName name="Z_E9B2EE15_6319_4B83_BB7E_96FEFDFFF451_.wvu.PrintArea" localSheetId="15" hidden="1">'94'!$A$1:$K$35</definedName>
    <definedName name="Z_E9B2EE15_6319_4B83_BB7E_96FEFDFFF451_.wvu.PrintArea" localSheetId="16" hidden="1">'95'!$A$1:$K$34</definedName>
    <definedName name="Z_E9B2EE15_6319_4B83_BB7E_96FEFDFFF451_.wvu.Rows" localSheetId="1" hidden="1">'83'!$3:$3</definedName>
    <definedName name="Z_E9B2EE15_6319_4B83_BB7E_96FEFDFFF451_.wvu.Rows" localSheetId="2" hidden="1">'84'!$3:$3</definedName>
    <definedName name="Z_E9B2EE15_6319_4B83_BB7E_96FEFDFFF451_.wvu.Rows" localSheetId="9" hidden="1">'88'!$3:$4</definedName>
    <definedName name="Z_E9B2EE15_6319_4B83_BB7E_96FEFDFFF451_.wvu.Rows" localSheetId="10" hidden="1">'89'!$3:$4</definedName>
    <definedName name="Z_E9B2EE15_6319_4B83_BB7E_96FEFDFFF451_.wvu.Rows" localSheetId="13" hidden="1">'92'!$3:$4</definedName>
    <definedName name="Z_E9B2EE15_6319_4B83_BB7E_96FEFDFFF451_.wvu.Rows" localSheetId="14" hidden="1">'93'!$3:$4</definedName>
    <definedName name="Z_E9B2EE15_6319_4B83_BB7E_96FEFDFFF451_.wvu.Rows" localSheetId="15" hidden="1">'94'!$3:$4</definedName>
    <definedName name="Z_E9B2EE15_6319_4B83_BB7E_96FEFDFFF451_.wvu.Rows" localSheetId="16" hidden="1">'95'!$3:$4</definedName>
    <definedName name="体操">'[1]111(4)'!$A$25</definedName>
  </definedNames>
  <calcPr calcId="191029"/>
  <customWorkbookViews>
    <customWorkbookView name="中村 祥子 - 個人用ビュー" guid="{8AFF20A0-162A-4481-8D5B-D8375F598305}" mergeInterval="0" personalView="1" maximized="1" xWindow="2872" yWindow="401" windowWidth="1296" windowHeight="992" tabRatio="687" activeSheetId="15"/>
    <customWorkbookView name="三浦 陽子 - 個人用ビュー" guid="{E9B2EE15-6319-4B83-BB7E-96FEFDFFF451}" mergeInterval="0" personalView="1" maximized="1" xWindow="2872" yWindow="464" windowWidth="1296" windowHeight="992" tabRatio="687" activeSheetId="3"/>
    <customWorkbookView name="清水 真理子 - 個人用ビュー" guid="{D303398C-8E21-44BC-AE4F-9D0C91AC0E16}" mergeInterval="0" personalView="1" maximized="1" xWindow="1157" yWindow="-1088" windowWidth="1936" windowHeight="1048" tabRatio="859" activeSheetId="1"/>
    <customWorkbookView name="豊中市 - 個人用ビュー" guid="{4AB275B1-0D5D-4332-8570-19CBB322B242}" mergeInterval="0" personalView="1" maximized="1" xWindow="-9" yWindow="-9" windowWidth="1938" windowHeight="1048" tabRatio="687" activeSheetId="8"/>
    <customWorkbookView name="岡村 幸代 - 個人用ビュー" guid="{5EDA6D75-F117-4299-AAA7-4589EA250742}" mergeInterval="0" personalView="1" maximized="1" xWindow="-13" yWindow="-13" windowWidth="2906" windowHeight="1850" tabRatio="687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7" l="1"/>
  <c r="A1" i="13"/>
  <c r="B15" i="1" s="1"/>
  <c r="A1" i="15" l="1"/>
  <c r="B17" i="1" s="1"/>
  <c r="A1" i="17" l="1"/>
  <c r="B19" i="1" s="1"/>
  <c r="A1" i="16" l="1"/>
  <c r="B18" i="1" s="1"/>
  <c r="A1" i="9" l="1"/>
  <c r="B11" i="1" s="1"/>
  <c r="A1" i="8"/>
  <c r="B10" i="1" s="1"/>
  <c r="B9" i="1"/>
  <c r="A1" i="6"/>
  <c r="B8" i="1" s="1"/>
  <c r="A1" i="5"/>
  <c r="B7" i="1" s="1"/>
  <c r="A1" i="4"/>
  <c r="B6" i="1" s="1"/>
  <c r="A1" i="14"/>
  <c r="B16" i="1" s="1"/>
  <c r="A1" i="12"/>
  <c r="B14" i="1" s="1"/>
  <c r="A1" i="11"/>
  <c r="B13" i="1" s="1"/>
  <c r="A1" i="10"/>
  <c r="B12" i="1" s="1"/>
  <c r="A1" i="3"/>
  <c r="B5" i="1" s="1"/>
  <c r="A1" i="2"/>
  <c r="B4" i="1" s="1"/>
</calcChain>
</file>

<file path=xl/sharedStrings.xml><?xml version="1.0" encoding="utf-8"?>
<sst xmlns="http://schemas.openxmlformats.org/spreadsheetml/2006/main" count="1638" uniqueCount="266">
  <si>
    <t>私立</t>
  </si>
  <si>
    <t>市立</t>
  </si>
  <si>
    <t>総数</t>
  </si>
  <si>
    <t>女</t>
    <rPh sb="0" eb="1">
      <t>オンナ</t>
    </rPh>
    <phoneticPr fontId="2"/>
  </si>
  <si>
    <t>男</t>
    <rPh sb="0" eb="1">
      <t>オトコ</t>
    </rPh>
    <phoneticPr fontId="2"/>
  </si>
  <si>
    <t>総数</t>
    <phoneticPr fontId="2"/>
  </si>
  <si>
    <t>女</t>
  </si>
  <si>
    <t>男</t>
  </si>
  <si>
    <t>兼務者</t>
    <phoneticPr fontId="2"/>
  </si>
  <si>
    <t>本務者</t>
    <rPh sb="0" eb="1">
      <t>ホン</t>
    </rPh>
    <phoneticPr fontId="2"/>
  </si>
  <si>
    <t>教員数</t>
    <phoneticPr fontId="2"/>
  </si>
  <si>
    <t>学級数</t>
  </si>
  <si>
    <t>園数</t>
    <phoneticPr fontId="2"/>
  </si>
  <si>
    <t>新田南</t>
  </si>
  <si>
    <t>北緑丘</t>
  </si>
  <si>
    <t>東泉丘</t>
  </si>
  <si>
    <t>桜井谷東</t>
  </si>
  <si>
    <t>緑地</t>
  </si>
  <si>
    <t>寺内</t>
  </si>
  <si>
    <t>北条</t>
  </si>
  <si>
    <t>箕輪</t>
  </si>
  <si>
    <t>東豊台</t>
  </si>
  <si>
    <t>野畑</t>
  </si>
  <si>
    <t>少路</t>
  </si>
  <si>
    <t>泉丘</t>
  </si>
  <si>
    <t>豊島北</t>
  </si>
  <si>
    <t>南丘</t>
  </si>
  <si>
    <t>刀根山</t>
  </si>
  <si>
    <t>高川</t>
  </si>
  <si>
    <t>西丘</t>
  </si>
  <si>
    <t>豊島西</t>
  </si>
  <si>
    <t>東豊中</t>
  </si>
  <si>
    <t>東丘</t>
  </si>
  <si>
    <t>北丘</t>
  </si>
  <si>
    <t>千成</t>
  </si>
  <si>
    <t>庄内西</t>
  </si>
  <si>
    <t>庄内南</t>
  </si>
  <si>
    <t>新田</t>
  </si>
  <si>
    <t>南桜塚</t>
  </si>
  <si>
    <t>上野</t>
  </si>
  <si>
    <t>豊南</t>
  </si>
  <si>
    <t>小曽根</t>
  </si>
  <si>
    <t>原田</t>
  </si>
  <si>
    <t>豊島</t>
  </si>
  <si>
    <t>中豊島</t>
  </si>
  <si>
    <t>熊野田</t>
  </si>
  <si>
    <t>桜井谷</t>
  </si>
  <si>
    <t>大池</t>
  </si>
  <si>
    <t>桜塚</t>
  </si>
  <si>
    <t>克明</t>
  </si>
  <si>
    <t>総数</t>
    <rPh sb="0" eb="2">
      <t>ソウスウ</t>
    </rPh>
    <phoneticPr fontId="2"/>
  </si>
  <si>
    <t>講師</t>
    <rPh sb="0" eb="2">
      <t>コウシ</t>
    </rPh>
    <phoneticPr fontId="2"/>
  </si>
  <si>
    <t>用務員</t>
    <rPh sb="0" eb="3">
      <t>ヨウムイン</t>
    </rPh>
    <phoneticPr fontId="2"/>
  </si>
  <si>
    <t>計</t>
    <rPh sb="0" eb="1">
      <t>ケイ</t>
    </rPh>
    <phoneticPr fontId="2"/>
  </si>
  <si>
    <t>技師</t>
    <rPh sb="0" eb="2">
      <t>ギシ</t>
    </rPh>
    <phoneticPr fontId="2"/>
  </si>
  <si>
    <t>児童数</t>
    <phoneticPr fontId="2"/>
  </si>
  <si>
    <t>府費負担教職員数</t>
    <rPh sb="2" eb="4">
      <t>フタン</t>
    </rPh>
    <phoneticPr fontId="2"/>
  </si>
  <si>
    <t>学級数</t>
    <phoneticPr fontId="2"/>
  </si>
  <si>
    <t>区分</t>
  </si>
  <si>
    <t>４学年</t>
    <phoneticPr fontId="2"/>
  </si>
  <si>
    <t>３学年</t>
    <phoneticPr fontId="2"/>
  </si>
  <si>
    <t>２学年</t>
    <phoneticPr fontId="2"/>
  </si>
  <si>
    <t>１学年</t>
    <phoneticPr fontId="2"/>
  </si>
  <si>
    <t>本務者</t>
    <phoneticPr fontId="2"/>
  </si>
  <si>
    <t>学校数</t>
  </si>
  <si>
    <t>第十八</t>
    <rPh sb="0" eb="1">
      <t>ダイ</t>
    </rPh>
    <rPh sb="1" eb="3">
      <t>ジュウハチ</t>
    </rPh>
    <phoneticPr fontId="2"/>
  </si>
  <si>
    <t>第十七</t>
    <rPh sb="0" eb="1">
      <t>ダイ</t>
    </rPh>
    <rPh sb="1" eb="3">
      <t>ジュウナナ</t>
    </rPh>
    <phoneticPr fontId="2"/>
  </si>
  <si>
    <t>第十六</t>
    <rPh sb="0" eb="1">
      <t>ダイ</t>
    </rPh>
    <rPh sb="1" eb="3">
      <t>ジュウロク</t>
    </rPh>
    <phoneticPr fontId="2"/>
  </si>
  <si>
    <t>第十五</t>
    <rPh sb="0" eb="1">
      <t>ダイ</t>
    </rPh>
    <rPh sb="1" eb="3">
      <t>ジュウゴ</t>
    </rPh>
    <phoneticPr fontId="2"/>
  </si>
  <si>
    <t>第十四</t>
    <rPh sb="0" eb="1">
      <t>ダイ</t>
    </rPh>
    <rPh sb="1" eb="3">
      <t>ジュウヨン</t>
    </rPh>
    <phoneticPr fontId="2"/>
  </si>
  <si>
    <t>第十三</t>
    <rPh sb="0" eb="1">
      <t>ダイ</t>
    </rPh>
    <rPh sb="1" eb="3">
      <t>ジュウサン</t>
    </rPh>
    <phoneticPr fontId="2"/>
  </si>
  <si>
    <t>第十二</t>
    <rPh sb="0" eb="1">
      <t>ダイ</t>
    </rPh>
    <rPh sb="1" eb="3">
      <t>ジュウニ</t>
    </rPh>
    <phoneticPr fontId="2"/>
  </si>
  <si>
    <t>第十一</t>
    <rPh sb="0" eb="1">
      <t>ダイ</t>
    </rPh>
    <rPh sb="1" eb="3">
      <t>ジュウイチ</t>
    </rPh>
    <phoneticPr fontId="2"/>
  </si>
  <si>
    <t>第九</t>
    <rPh sb="0" eb="2">
      <t>ダイキュウ</t>
    </rPh>
    <phoneticPr fontId="2"/>
  </si>
  <si>
    <t>第八</t>
    <rPh sb="0" eb="1">
      <t>ダイ</t>
    </rPh>
    <rPh sb="1" eb="2">
      <t>ハチ</t>
    </rPh>
    <phoneticPr fontId="2"/>
  </si>
  <si>
    <t>第七</t>
    <rPh sb="0" eb="1">
      <t>ダイ</t>
    </rPh>
    <rPh sb="1" eb="2">
      <t>ナナ</t>
    </rPh>
    <phoneticPr fontId="2"/>
  </si>
  <si>
    <t>第五</t>
    <rPh sb="0" eb="2">
      <t>ダイゴ</t>
    </rPh>
    <phoneticPr fontId="2"/>
  </si>
  <si>
    <t>第四</t>
    <rPh sb="0" eb="1">
      <t>ダイ</t>
    </rPh>
    <rPh sb="1" eb="2">
      <t>ヨン</t>
    </rPh>
    <phoneticPr fontId="2"/>
  </si>
  <si>
    <t>第三</t>
    <rPh sb="0" eb="2">
      <t>ダイサン</t>
    </rPh>
    <phoneticPr fontId="2"/>
  </si>
  <si>
    <t>第二</t>
    <rPh sb="0" eb="2">
      <t>ダイニ</t>
    </rPh>
    <phoneticPr fontId="2"/>
  </si>
  <si>
    <t>第一</t>
    <rPh sb="0" eb="2">
      <t>ダイイチ</t>
    </rPh>
    <phoneticPr fontId="2"/>
  </si>
  <si>
    <t>支援</t>
    <rPh sb="0" eb="2">
      <t>シエン</t>
    </rPh>
    <phoneticPr fontId="2"/>
  </si>
  <si>
    <t>生徒数</t>
    <phoneticPr fontId="2"/>
  </si>
  <si>
    <t>兼務者</t>
  </si>
  <si>
    <t>本務者</t>
  </si>
  <si>
    <t>-</t>
  </si>
  <si>
    <t>音楽</t>
  </si>
  <si>
    <t>専攻科</t>
  </si>
  <si>
    <t>学生数</t>
    <phoneticPr fontId="2"/>
  </si>
  <si>
    <t>職員数
（本務者）</t>
    <phoneticPr fontId="2"/>
  </si>
  <si>
    <t>学科数</t>
  </si>
  <si>
    <t>学校数</t>
    <phoneticPr fontId="2"/>
  </si>
  <si>
    <t>学年別</t>
    <phoneticPr fontId="2"/>
  </si>
  <si>
    <t>公立</t>
    <rPh sb="0" eb="1">
      <t>オオヤケ</t>
    </rPh>
    <phoneticPr fontId="2"/>
  </si>
  <si>
    <t>１学年</t>
    <rPh sb="1" eb="2">
      <t>マナ</t>
    </rPh>
    <phoneticPr fontId="2"/>
  </si>
  <si>
    <t>総合学科</t>
    <rPh sb="0" eb="2">
      <t>ソウゴウ</t>
    </rPh>
    <rPh sb="2" eb="4">
      <t>ガッカ</t>
    </rPh>
    <phoneticPr fontId="2"/>
  </si>
  <si>
    <t>職員数
(本務者)</t>
    <phoneticPr fontId="2"/>
  </si>
  <si>
    <t>職員数
（本務者）</t>
    <rPh sb="5" eb="6">
      <t>ホン</t>
    </rPh>
    <rPh sb="6" eb="7">
      <t>ツトム</t>
    </rPh>
    <rPh sb="7" eb="8">
      <t>シャ</t>
    </rPh>
    <phoneticPr fontId="2"/>
  </si>
  <si>
    <t>基礎工</t>
  </si>
  <si>
    <t>理</t>
  </si>
  <si>
    <t>経済</t>
  </si>
  <si>
    <t>法</t>
  </si>
  <si>
    <t>文</t>
  </si>
  <si>
    <t>大学院</t>
    <phoneticPr fontId="2"/>
  </si>
  <si>
    <t>学部数</t>
  </si>
  <si>
    <t>上記以外の者</t>
  </si>
  <si>
    <t>4.</t>
  </si>
  <si>
    <t>3.</t>
  </si>
  <si>
    <t>2.</t>
  </si>
  <si>
    <t>1.</t>
  </si>
  <si>
    <t>臨時労働者</t>
    <rPh sb="0" eb="2">
      <t>リンジ</t>
    </rPh>
    <rPh sb="2" eb="5">
      <t>ロウドウシャ</t>
    </rPh>
    <phoneticPr fontId="2"/>
  </si>
  <si>
    <t>卒業者総数</t>
  </si>
  <si>
    <t>短期大学(本科)</t>
  </si>
  <si>
    <t>大　　　　　　　　　学(学部)</t>
    <phoneticPr fontId="2"/>
  </si>
  <si>
    <t>卒業者に占める就職者の割合(%)</t>
    <rPh sb="0" eb="3">
      <t>ソツギョウシャ</t>
    </rPh>
    <rPh sb="4" eb="5">
      <t>シ</t>
    </rPh>
    <rPh sb="7" eb="9">
      <t>シュウショク</t>
    </rPh>
    <rPh sb="9" eb="10">
      <t>シャ</t>
    </rPh>
    <rPh sb="11" eb="13">
      <t>ワリアイ</t>
    </rPh>
    <phoneticPr fontId="2"/>
  </si>
  <si>
    <t>専修学校(一般課程)等入学者</t>
    <phoneticPr fontId="2"/>
  </si>
  <si>
    <t>専修学校(専門課程)進学者</t>
    <phoneticPr fontId="2"/>
  </si>
  <si>
    <t>特別支援学校高等部(専攻科)</t>
    <rPh sb="0" eb="2">
      <t>トクベツ</t>
    </rPh>
    <rPh sb="2" eb="4">
      <t>シエン</t>
    </rPh>
    <phoneticPr fontId="2"/>
  </si>
  <si>
    <t>公立</t>
    <rPh sb="0" eb="1">
      <t>コウ</t>
    </rPh>
    <phoneticPr fontId="2"/>
  </si>
  <si>
    <t>区分</t>
    <rPh sb="0" eb="2">
      <t>クブン</t>
    </rPh>
    <phoneticPr fontId="2"/>
  </si>
  <si>
    <t>-</t>
    <phoneticPr fontId="2"/>
  </si>
  <si>
    <t>螢池</t>
    <rPh sb="0" eb="1">
      <t>ホタル</t>
    </rPh>
    <phoneticPr fontId="2"/>
  </si>
  <si>
    <t>普通科</t>
  </si>
  <si>
    <t>学科別</t>
  </si>
  <si>
    <t>資　料    大阪音楽大学短期大学部</t>
    <phoneticPr fontId="2"/>
  </si>
  <si>
    <t>資　料    大阪大学、大阪音楽大学</t>
    <phoneticPr fontId="2"/>
  </si>
  <si>
    <t>学部</t>
    <phoneticPr fontId="2"/>
  </si>
  <si>
    <t>令和2年</t>
    <rPh sb="3" eb="4">
      <t>ネン</t>
    </rPh>
    <phoneticPr fontId="2"/>
  </si>
  <si>
    <t>令和3年</t>
    <rPh sb="3" eb="4">
      <t>ネン</t>
    </rPh>
    <phoneticPr fontId="2"/>
  </si>
  <si>
    <t>令和4年</t>
    <rPh sb="3" eb="4">
      <t>ネン</t>
    </rPh>
    <phoneticPr fontId="2"/>
  </si>
  <si>
    <t>令和5年</t>
    <rPh sb="3" eb="4">
      <t>ネン</t>
    </rPh>
    <phoneticPr fontId="2"/>
  </si>
  <si>
    <t>令和2年</t>
    <phoneticPr fontId="2"/>
  </si>
  <si>
    <t>令和3年</t>
    <phoneticPr fontId="2"/>
  </si>
  <si>
    <t>令和4年</t>
    <phoneticPr fontId="2"/>
  </si>
  <si>
    <t>令和5年</t>
    <phoneticPr fontId="2"/>
  </si>
  <si>
    <t>上記以外の者</t>
    <phoneticPr fontId="2"/>
  </si>
  <si>
    <t>高等学校(本科)全日制</t>
    <phoneticPr fontId="2"/>
  </si>
  <si>
    <t>高等学校(本科)定時制</t>
    <phoneticPr fontId="2"/>
  </si>
  <si>
    <t>高等学校(本科)通信制</t>
    <phoneticPr fontId="2"/>
  </si>
  <si>
    <t>高等学校(別科)</t>
    <phoneticPr fontId="2"/>
  </si>
  <si>
    <t>高等専門学校</t>
    <phoneticPr fontId="2"/>
  </si>
  <si>
    <t>第1次産業</t>
    <phoneticPr fontId="2"/>
  </si>
  <si>
    <t>第2次産業</t>
    <phoneticPr fontId="2"/>
  </si>
  <si>
    <t>第3次産業</t>
    <phoneticPr fontId="2"/>
  </si>
  <si>
    <t>臨時労働者</t>
    <phoneticPr fontId="2"/>
  </si>
  <si>
    <t>特別支援学校高等部(本科・別科)</t>
    <phoneticPr fontId="2"/>
  </si>
  <si>
    <t>専修学校(高等課程)進学者</t>
    <phoneticPr fontId="2"/>
  </si>
  <si>
    <t>公共職業能力開発施設等入学者</t>
    <phoneticPr fontId="2"/>
  </si>
  <si>
    <t>区分
設置者（公立）</t>
    <rPh sb="0" eb="2">
      <t>クブン</t>
    </rPh>
    <rPh sb="3" eb="6">
      <t>セッチシャ</t>
    </rPh>
    <rPh sb="7" eb="9">
      <t>コウリツ</t>
    </rPh>
    <phoneticPr fontId="3"/>
  </si>
  <si>
    <t>第四
（夜間）</t>
    <rPh sb="0" eb="1">
      <t>ダイ</t>
    </rPh>
    <rPh sb="1" eb="2">
      <t>ヨン</t>
    </rPh>
    <phoneticPr fontId="2"/>
  </si>
  <si>
    <t>1年</t>
    <phoneticPr fontId="2"/>
  </si>
  <si>
    <t>2年</t>
    <phoneticPr fontId="2"/>
  </si>
  <si>
    <t>3年</t>
    <phoneticPr fontId="2"/>
  </si>
  <si>
    <t>1学年</t>
    <phoneticPr fontId="2"/>
  </si>
  <si>
    <t>2学年</t>
    <phoneticPr fontId="2"/>
  </si>
  <si>
    <t>3学年</t>
    <phoneticPr fontId="2"/>
  </si>
  <si>
    <t>4年</t>
    <phoneticPr fontId="2"/>
  </si>
  <si>
    <t>5年</t>
    <phoneticPr fontId="2"/>
  </si>
  <si>
    <t>6年</t>
    <phoneticPr fontId="2"/>
  </si>
  <si>
    <t>4学年</t>
    <phoneticPr fontId="2"/>
  </si>
  <si>
    <t>5学年</t>
    <phoneticPr fontId="2"/>
  </si>
  <si>
    <t>6学年</t>
    <phoneticPr fontId="2"/>
  </si>
  <si>
    <t>0歳児</t>
    <rPh sb="1" eb="3">
      <t>サイジ</t>
    </rPh>
    <phoneticPr fontId="2"/>
  </si>
  <si>
    <t>1歳児</t>
    <rPh sb="1" eb="3">
      <t>サイジ</t>
    </rPh>
    <phoneticPr fontId="2"/>
  </si>
  <si>
    <t>2歳児</t>
    <rPh sb="1" eb="3">
      <t>サイジ</t>
    </rPh>
    <phoneticPr fontId="2"/>
  </si>
  <si>
    <t>3歳児</t>
    <rPh sb="1" eb="3">
      <t>サイジ</t>
    </rPh>
    <phoneticPr fontId="2"/>
  </si>
  <si>
    <t>4歳児</t>
    <rPh sb="1" eb="3">
      <t>サイジ</t>
    </rPh>
    <phoneticPr fontId="2"/>
  </si>
  <si>
    <t>5歳児</t>
    <rPh sb="1" eb="3">
      <t>サイジ</t>
    </rPh>
    <phoneticPr fontId="2"/>
  </si>
  <si>
    <t>3歳児</t>
    <phoneticPr fontId="2"/>
  </si>
  <si>
    <t>4歳児</t>
    <phoneticPr fontId="2"/>
  </si>
  <si>
    <t>5歳児</t>
    <phoneticPr fontId="2"/>
  </si>
  <si>
    <t>児童生徒数</t>
    <rPh sb="2" eb="4">
      <t>セイト</t>
    </rPh>
    <phoneticPr fontId="2"/>
  </si>
  <si>
    <t>庄内さくら学園</t>
    <rPh sb="0" eb="2">
      <t>ショウナイ</t>
    </rPh>
    <rPh sb="5" eb="7">
      <t>ガクエン</t>
    </rPh>
    <phoneticPr fontId="2"/>
  </si>
  <si>
    <t>7年</t>
    <phoneticPr fontId="2"/>
  </si>
  <si>
    <t>8年</t>
    <phoneticPr fontId="2"/>
  </si>
  <si>
    <t>9年</t>
    <phoneticPr fontId="2"/>
  </si>
  <si>
    <t>栄養教諭</t>
    <rPh sb="0" eb="2">
      <t>エイヨウ</t>
    </rPh>
    <rPh sb="2" eb="4">
      <t>キョウユ</t>
    </rPh>
    <phoneticPr fontId="2"/>
  </si>
  <si>
    <t>事務職員</t>
    <rPh sb="0" eb="2">
      <t>ジム</t>
    </rPh>
    <rPh sb="2" eb="4">
      <t>ショクイン</t>
    </rPh>
    <phoneticPr fontId="2"/>
  </si>
  <si>
    <t>府費負担教職員数</t>
    <rPh sb="0" eb="1">
      <t>フ</t>
    </rPh>
    <rPh sb="1" eb="2">
      <t>ヒ</t>
    </rPh>
    <rPh sb="2" eb="4">
      <t>フタン</t>
    </rPh>
    <rPh sb="4" eb="7">
      <t>キョウショクイン</t>
    </rPh>
    <rPh sb="7" eb="8">
      <t>スウ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</si>
  <si>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</si>
  <si>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</si>
  <si>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</si>
  <si>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</si>
  <si>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職員数(本務者)</t>
    <phoneticPr fontId="2"/>
  </si>
  <si>
    <t>区分</t>
    <rPh sb="0" eb="2">
      <t>クブン</t>
    </rPh>
    <phoneticPr fontId="2"/>
  </si>
  <si>
    <t>養護教諭・助教諭</t>
    <rPh sb="0" eb="2">
      <t>ヨウゴ</t>
    </rPh>
    <rPh sb="2" eb="4">
      <t>キョウユ</t>
    </rPh>
    <phoneticPr fontId="2"/>
  </si>
  <si>
    <t>学校医・歯科医・薬剤師</t>
    <phoneticPr fontId="2"/>
  </si>
  <si>
    <t>総数</t>
    <rPh sb="0" eb="2">
      <t>ソウスウ</t>
    </rPh>
    <phoneticPr fontId="2"/>
  </si>
  <si>
    <t>校長・教頭①</t>
    <rPh sb="0" eb="2">
      <t>コウチョウ</t>
    </rPh>
    <phoneticPr fontId="2"/>
  </si>
  <si>
    <t>教諭②</t>
    <rPh sb="0" eb="2">
      <t>キョウユ</t>
    </rPh>
    <phoneticPr fontId="2"/>
  </si>
  <si>
    <t>講師③</t>
    <rPh sb="0" eb="2">
      <t>コウシ</t>
    </rPh>
    <phoneticPr fontId="2"/>
  </si>
  <si>
    <t>①～③小計</t>
    <rPh sb="3" eb="5">
      <t>ショウケイ</t>
    </rPh>
    <phoneticPr fontId="2"/>
  </si>
  <si>
    <t>①～③小計</t>
    <rPh sb="3" eb="4">
      <t>ショウ</t>
    </rPh>
    <rPh sb="4" eb="5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</si>
  <si>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</si>
  <si>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</si>
  <si>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前期課程（児童数）</t>
    <rPh sb="0" eb="1">
      <t>ゼン</t>
    </rPh>
    <rPh sb="1" eb="2">
      <t>キ</t>
    </rPh>
    <rPh sb="2" eb="3">
      <t>カ</t>
    </rPh>
    <rPh sb="3" eb="4">
      <t>ホド</t>
    </rPh>
    <rPh sb="5" eb="7">
      <t>ジドウ</t>
    </rPh>
    <rPh sb="7" eb="8">
      <t>スウ</t>
    </rPh>
    <phoneticPr fontId="2"/>
  </si>
  <si>
    <t>後期課程（生徒数）</t>
    <rPh sb="0" eb="1">
      <t>アト</t>
    </rPh>
    <rPh sb="1" eb="2">
      <t>キ</t>
    </rPh>
    <rPh sb="2" eb="3">
      <t>カ</t>
    </rPh>
    <rPh sb="3" eb="4">
      <t>ホド</t>
    </rPh>
    <rPh sb="5" eb="8">
      <t>セイトスウ</t>
    </rPh>
    <phoneticPr fontId="2"/>
  </si>
  <si>
    <t>市費負担
教職員数</t>
    <rPh sb="2" eb="4">
      <t>フタン</t>
    </rPh>
    <rPh sb="5" eb="8">
      <t>キョウショクイン</t>
    </rPh>
    <phoneticPr fontId="2"/>
  </si>
  <si>
    <t>校長・副校長・教頭①</t>
    <rPh sb="0" eb="2">
      <t>コウチョウ</t>
    </rPh>
    <rPh sb="3" eb="6">
      <t>フクコウチョウ</t>
    </rPh>
    <phoneticPr fontId="2"/>
  </si>
  <si>
    <t>児童生徒数</t>
    <rPh sb="0" eb="2">
      <t>ジドウ</t>
    </rPh>
    <rPh sb="2" eb="5">
      <t>セイトスウ</t>
    </rPh>
    <phoneticPr fontId="2"/>
  </si>
  <si>
    <t>前期課程
（児童数）</t>
    <rPh sb="0" eb="2">
      <t>ゼンキ</t>
    </rPh>
    <rPh sb="2" eb="4">
      <t>カテイ</t>
    </rPh>
    <rPh sb="6" eb="8">
      <t>ジドウ</t>
    </rPh>
    <rPh sb="8" eb="9">
      <t>スウ</t>
    </rPh>
    <phoneticPr fontId="2"/>
  </si>
  <si>
    <t>後期課程
（生徒数）</t>
    <rPh sb="0" eb="2">
      <t>コウキ</t>
    </rPh>
    <rPh sb="2" eb="4">
      <t>カテイ</t>
    </rPh>
    <rPh sb="6" eb="9">
      <t>セイトスウ</t>
    </rPh>
    <phoneticPr fontId="2"/>
  </si>
  <si>
    <t>養護教諭
・助教諭</t>
    <rPh sb="0" eb="2">
      <t>ヨウゴ</t>
    </rPh>
    <rPh sb="2" eb="4">
      <t>キョウユ</t>
    </rPh>
    <phoneticPr fontId="2"/>
  </si>
  <si>
    <t>在園者数</t>
    <phoneticPr fontId="2"/>
  </si>
  <si>
    <t>大学・短期大学(別科)</t>
    <phoneticPr fontId="2"/>
  </si>
  <si>
    <t>高等学校(専攻科)</t>
    <phoneticPr fontId="2"/>
  </si>
  <si>
    <t>大学等進学率(%)</t>
    <phoneticPr fontId="2"/>
  </si>
  <si>
    <t>常用労働者</t>
    <rPh sb="0" eb="2">
      <t>ジョウヨウ</t>
    </rPh>
    <rPh sb="2" eb="5">
      <t>ロウドウシャ</t>
    </rPh>
    <phoneticPr fontId="2"/>
  </si>
  <si>
    <t>自営業主等</t>
    <rPh sb="0" eb="3">
      <t>ジエイギョウ</t>
    </rPh>
    <rPh sb="3" eb="4">
      <t>シュ</t>
    </rPh>
    <rPh sb="4" eb="5">
      <t>トウ</t>
    </rPh>
    <phoneticPr fontId="2"/>
  </si>
  <si>
    <t>自営業主等</t>
    <rPh sb="0" eb="2">
      <t>ジエイ</t>
    </rPh>
    <rPh sb="2" eb="3">
      <t>ギョウ</t>
    </rPh>
    <rPh sb="3" eb="4">
      <t>ヌシ</t>
    </rPh>
    <rPh sb="4" eb="5">
      <t>ナド</t>
    </rPh>
    <phoneticPr fontId="2"/>
  </si>
  <si>
    <t>常用労働者</t>
    <rPh sb="0" eb="2">
      <t>ジョウヨウ</t>
    </rPh>
    <rPh sb="2" eb="5">
      <t>ロウドウシャ</t>
    </rPh>
    <phoneticPr fontId="2"/>
  </si>
  <si>
    <t>大学・短期大学の通信教育部及び放送大学</t>
    <phoneticPr fontId="2"/>
  </si>
  <si>
    <t>大学(学部)</t>
    <phoneticPr fontId="2"/>
  </si>
  <si>
    <t>無期雇用</t>
    <rPh sb="0" eb="2">
      <t>ムキ</t>
    </rPh>
    <rPh sb="2" eb="4">
      <t>コヨウ</t>
    </rPh>
    <phoneticPr fontId="2"/>
  </si>
  <si>
    <t>有期雇用</t>
    <rPh sb="0" eb="2">
      <t>ユウキ</t>
    </rPh>
    <rPh sb="2" eb="4">
      <t>コヨウ</t>
    </rPh>
    <phoneticPr fontId="2"/>
  </si>
  <si>
    <t>不詳・死亡の者</t>
    <rPh sb="0" eb="2">
      <t>フショウ</t>
    </rPh>
    <rPh sb="3" eb="5">
      <t>シボウ</t>
    </rPh>
    <phoneticPr fontId="2"/>
  </si>
  <si>
    <t>無期雇用</t>
    <rPh sb="0" eb="2">
      <t>ムキ</t>
    </rPh>
    <rPh sb="2" eb="4">
      <t>コヨウ</t>
    </rPh>
    <phoneticPr fontId="2"/>
  </si>
  <si>
    <t>有期雇用</t>
    <rPh sb="0" eb="2">
      <t>ユウキ</t>
    </rPh>
    <rPh sb="2" eb="4">
      <t>コヨウ</t>
    </rPh>
    <phoneticPr fontId="2"/>
  </si>
  <si>
    <t>不詳・死亡の者</t>
    <rPh sb="3" eb="5">
      <t>シボウ</t>
    </rPh>
    <phoneticPr fontId="2"/>
  </si>
  <si>
    <t>目次</t>
    <rPh sb="0" eb="2">
      <t>モクジ</t>
    </rPh>
    <phoneticPr fontId="2"/>
  </si>
  <si>
    <t>項目　タイトル</t>
    <rPh sb="0" eb="2">
      <t>コウモク</t>
    </rPh>
    <phoneticPr fontId="2"/>
  </si>
  <si>
    <t>←各タイトルをクリックすると各ページへ</t>
    <rPh sb="1" eb="2">
      <t>カク</t>
    </rPh>
    <rPh sb="14" eb="15">
      <t>カク</t>
    </rPh>
    <phoneticPr fontId="2"/>
  </si>
  <si>
    <t>入学
志願者数</t>
    <phoneticPr fontId="2"/>
  </si>
  <si>
    <t>各種学校入学者</t>
    <rPh sb="0" eb="2">
      <t>カクシュ</t>
    </rPh>
    <rPh sb="2" eb="4">
      <t>ガッコウ</t>
    </rPh>
    <rPh sb="4" eb="6">
      <t>ニュウガク</t>
    </rPh>
    <rPh sb="6" eb="7">
      <t>シャ</t>
    </rPh>
    <phoneticPr fontId="2"/>
  </si>
  <si>
    <t>Eの「有期雇用」のうち雇用契約期間が一年以上、
かつフルタイム勤務相当の者（再掲）</t>
    <rPh sb="3" eb="5">
      <t>ユウキ</t>
    </rPh>
    <rPh sb="5" eb="7">
      <t>コヨウ</t>
    </rPh>
    <rPh sb="11" eb="13">
      <t>コヨウ</t>
    </rPh>
    <rPh sb="13" eb="15">
      <t>ケイヤク</t>
    </rPh>
    <rPh sb="15" eb="17">
      <t>キカン</t>
    </rPh>
    <rPh sb="18" eb="22">
      <t>イチネンイジョウ</t>
    </rPh>
    <rPh sb="31" eb="33">
      <t>キンム</t>
    </rPh>
    <rPh sb="33" eb="35">
      <t>ソウトウ</t>
    </rPh>
    <rPh sb="36" eb="37">
      <t>モノ</t>
    </rPh>
    <rPh sb="38" eb="40">
      <t>サイケイ</t>
    </rPh>
    <phoneticPr fontId="2"/>
  </si>
  <si>
    <t>就職した者総数</t>
    <phoneticPr fontId="2"/>
  </si>
  <si>
    <t>上記A～Dのうち就職している者(再掲)</t>
    <phoneticPr fontId="2"/>
  </si>
  <si>
    <t>A：</t>
    <phoneticPr fontId="2"/>
  </si>
  <si>
    <t>高等学校等進学者</t>
    <phoneticPr fontId="2"/>
  </si>
  <si>
    <t>B：</t>
    <phoneticPr fontId="2"/>
  </si>
  <si>
    <t>C：</t>
    <phoneticPr fontId="2"/>
  </si>
  <si>
    <t>専修学校(一般課程)入学者</t>
    <rPh sb="5" eb="7">
      <t>イッパン</t>
    </rPh>
    <rPh sb="10" eb="13">
      <t>ニュウガクシャ</t>
    </rPh>
    <phoneticPr fontId="2"/>
  </si>
  <si>
    <t>各種学校入学者</t>
    <rPh sb="0" eb="2">
      <t>カクシュ</t>
    </rPh>
    <rPh sb="2" eb="4">
      <t>ガッコウ</t>
    </rPh>
    <rPh sb="4" eb="7">
      <t>ニュウガクシャ</t>
    </rPh>
    <phoneticPr fontId="2"/>
  </si>
  <si>
    <t>E¨就職者等
（A～Dを除く)</t>
    <phoneticPr fontId="2"/>
  </si>
  <si>
    <t>D：</t>
    <phoneticPr fontId="2"/>
  </si>
  <si>
    <t>C：</t>
    <phoneticPr fontId="2"/>
  </si>
  <si>
    <t>E¨就職者等
（A～Dを除く）</t>
    <phoneticPr fontId="2"/>
  </si>
  <si>
    <t>公共職業能力開発施設等入学者</t>
    <rPh sb="11" eb="14">
      <t>ニュウガクシャ</t>
    </rPh>
    <phoneticPr fontId="2"/>
  </si>
  <si>
    <t>大学等進学者</t>
    <phoneticPr fontId="2"/>
  </si>
  <si>
    <t>資　料    大阪府　総務部　統計課　（学校基本調査）</t>
    <rPh sb="20" eb="26">
      <t>ガッコウキホンチョウサ</t>
    </rPh>
    <phoneticPr fontId="2"/>
  </si>
  <si>
    <t>区分</t>
    <rPh sb="0" eb="2">
      <t>クブン</t>
    </rPh>
    <phoneticPr fontId="3"/>
  </si>
  <si>
    <t>各年5月1日現在</t>
    <rPh sb="0" eb="2">
      <t>カクネン</t>
    </rPh>
    <phoneticPr fontId="2"/>
  </si>
  <si>
    <t>各年5月1日現在</t>
    <rPh sb="0" eb="2">
      <t>カクネン</t>
    </rPh>
    <rPh sb="3" eb="4">
      <t>ツキ</t>
    </rPh>
    <rPh sb="5" eb="6">
      <t>ヒ</t>
    </rPh>
    <rPh sb="6" eb="8">
      <t>ゲンザイ</t>
    </rPh>
    <phoneticPr fontId="2"/>
  </si>
  <si>
    <t>資　料    　教育委員会事務局　教育総務課（教育要覧）・学務保健課</t>
    <rPh sb="17" eb="19">
      <t>キョウイク</t>
    </rPh>
    <rPh sb="19" eb="22">
      <t>ソウムカ</t>
    </rPh>
    <rPh sb="23" eb="25">
      <t>キョウイク</t>
    </rPh>
    <rPh sb="25" eb="27">
      <t>ヨウラン</t>
    </rPh>
    <phoneticPr fontId="2"/>
  </si>
  <si>
    <t>養護教諭・
助教諭</t>
    <rPh sb="0" eb="2">
      <t>ヨウゴ</t>
    </rPh>
    <rPh sb="2" eb="4">
      <t>キョウユ</t>
    </rPh>
    <phoneticPr fontId="2"/>
  </si>
  <si>
    <t>専門教育
を行う
学科</t>
    <phoneticPr fontId="3"/>
  </si>
  <si>
    <t>資　料    大阪府　総務部　統計課　（学校基本調査）、教育委員会事務局　学務保健課</t>
    <rPh sb="20" eb="26">
      <t>ガッコウキホンチョウサ</t>
    </rPh>
    <phoneticPr fontId="2"/>
  </si>
  <si>
    <t>大阪大学</t>
    <rPh sb="0" eb="2">
      <t>オオサカ</t>
    </rPh>
    <rPh sb="2" eb="4">
      <t>ダイガク</t>
    </rPh>
    <phoneticPr fontId="2"/>
  </si>
  <si>
    <t>専攻科・
別科・
その他</t>
    <phoneticPr fontId="2"/>
  </si>
  <si>
    <t>大阪音楽
大学</t>
    <rPh sb="0" eb="2">
      <t>オオサカ</t>
    </rPh>
    <rPh sb="2" eb="4">
      <t>オンガク</t>
    </rPh>
    <rPh sb="5" eb="7">
      <t>ダイガク</t>
    </rPh>
    <phoneticPr fontId="2"/>
  </si>
  <si>
    <t>令和6年5月1日現在</t>
    <rPh sb="0" eb="2">
      <t>レイワ</t>
    </rPh>
    <rPh sb="3" eb="4">
      <t>ネン</t>
    </rPh>
    <phoneticPr fontId="2"/>
  </si>
  <si>
    <t>令和6年</t>
  </si>
  <si>
    <t>令和2年</t>
  </si>
  <si>
    <t>令和3年</t>
  </si>
  <si>
    <t>令和4年</t>
  </si>
  <si>
    <t>令和6年</t>
    <rPh sb="0" eb="2">
      <t>レイワ</t>
    </rPh>
    <rPh sb="3" eb="4">
      <t>ネン</t>
    </rPh>
    <phoneticPr fontId="2"/>
  </si>
  <si>
    <t>令和6年5月1日現在</t>
    <rPh sb="0" eb="2">
      <t>レイワ</t>
    </rPh>
    <phoneticPr fontId="2"/>
  </si>
  <si>
    <t>令和6年</t>
    <rPh sb="3" eb="4">
      <t>ネン</t>
    </rPh>
    <phoneticPr fontId="2"/>
  </si>
  <si>
    <t>令和5年</t>
  </si>
  <si>
    <t>令和6年</t>
    <phoneticPr fontId="2"/>
  </si>
  <si>
    <t>-</t>
    <phoneticPr fontId="2"/>
  </si>
  <si>
    <t>給食</t>
    <phoneticPr fontId="2"/>
  </si>
  <si>
    <t>講師</t>
    <phoneticPr fontId="2"/>
  </si>
  <si>
    <t>学部別</t>
    <rPh sb="2" eb="3">
      <t>ベツ</t>
    </rPh>
    <phoneticPr fontId="2"/>
  </si>
  <si>
    <t>本科</t>
    <phoneticPr fontId="2"/>
  </si>
  <si>
    <t>第12章　教育および文化</t>
    <rPh sb="0" eb="1">
      <t>ダイ</t>
    </rPh>
    <rPh sb="3" eb="4">
      <t>ショウ</t>
    </rPh>
    <rPh sb="5" eb="7">
      <t>キョウイク</t>
    </rPh>
    <rPh sb="10" eb="12">
      <t>ブンカ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</si>
</sst>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sz val="9.5"/>
      <name val="HGPｺﾞｼｯｸM"/>
      <family val="3"/>
      <charset val="128"/>
    </font>
    <font>
      <sz val="9"/>
      <name val="HGPｺﾞｼｯｸM"/>
      <family val="3"/>
      <charset val="128"/>
    </font>
    <font>
      <sz val="8.5"/>
      <name val="HGPｺﾞｼｯｸM"/>
      <family val="3"/>
      <charset val="128"/>
    </font>
    <font>
      <sz val="20"/>
      <name val="HGPｺﾞｼｯｸM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rgb="FF3F3F3F"/>
      </top>
      <bottom style="dotted">
        <color rgb="FF3F3F3F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31">
      <alignment vertical="center"/>
    </xf>
    <xf numFmtId="0" fontId="14" fillId="0" borderId="0" applyNumberFormat="0" applyFill="0" applyBorder="0" applyAlignment="0" applyProtection="0"/>
  </cellStyleXfs>
  <cellXfs count="36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38" fontId="4" fillId="2" borderId="6" xfId="1" applyFont="1" applyFill="1" applyBorder="1" applyAlignment="1">
      <alignment horizontal="distributed" vertical="center" justifyLastLine="1"/>
    </xf>
    <xf numFmtId="38" fontId="4" fillId="2" borderId="0" xfId="1" applyFont="1" applyFill="1" applyBorder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0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horizontal="right" vertical="center"/>
      <protection locked="0"/>
    </xf>
    <xf numFmtId="38" fontId="4" fillId="2" borderId="1" xfId="1" applyFont="1" applyFill="1" applyBorder="1" applyAlignment="1">
      <alignment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1" xfId="1" applyFont="1" applyFill="1" applyBorder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0" fontId="4" fillId="2" borderId="23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4" fillId="2" borderId="6" xfId="0" applyFont="1" applyFill="1" applyBorder="1" applyAlignment="1">
      <alignment horizontal="distributed" vertical="center" justifyLastLine="1"/>
    </xf>
    <xf numFmtId="38" fontId="4" fillId="2" borderId="21" xfId="1" applyFont="1" applyFill="1" applyBorder="1" applyAlignment="1" applyProtection="1">
      <alignment vertical="center"/>
      <protection locked="0"/>
    </xf>
    <xf numFmtId="38" fontId="4" fillId="2" borderId="20" xfId="1" applyFont="1" applyFill="1" applyBorder="1" applyAlignment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176" fontId="4" fillId="2" borderId="21" xfId="1" applyNumberFormat="1" applyFont="1" applyFill="1" applyBorder="1" applyAlignment="1" applyProtection="1">
      <alignment vertical="center"/>
      <protection locked="0"/>
    </xf>
    <xf numFmtId="176" fontId="4" fillId="2" borderId="20" xfId="1" applyNumberFormat="1" applyFont="1" applyFill="1" applyBorder="1" applyAlignment="1" applyProtection="1">
      <alignment vertical="center"/>
      <protection locked="0"/>
    </xf>
    <xf numFmtId="176" fontId="4" fillId="2" borderId="5" xfId="1" applyNumberFormat="1" applyFont="1" applyFill="1" applyBorder="1" applyAlignment="1" applyProtection="1">
      <alignment vertical="center"/>
      <protection locked="0"/>
    </xf>
    <xf numFmtId="176" fontId="4" fillId="2" borderId="0" xfId="1" applyNumberFormat="1" applyFont="1" applyFill="1" applyBorder="1" applyAlignment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21" xfId="1" applyFont="1" applyFill="1" applyBorder="1" applyAlignment="1" applyProtection="1">
      <alignment horizontal="right" vertical="center"/>
      <protection locked="0"/>
    </xf>
    <xf numFmtId="38" fontId="4" fillId="2" borderId="20" xfId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distributed" vertical="center"/>
    </xf>
    <xf numFmtId="0" fontId="4" fillId="2" borderId="10" xfId="0" applyFont="1" applyFill="1" applyBorder="1" applyAlignment="1">
      <alignment vertical="center"/>
    </xf>
    <xf numFmtId="38" fontId="4" fillId="2" borderId="12" xfId="1" applyFont="1" applyFill="1" applyBorder="1" applyAlignment="1" applyProtection="1">
      <alignment horizontal="right" vertical="center"/>
      <protection locked="0"/>
    </xf>
    <xf numFmtId="38" fontId="4" fillId="2" borderId="11" xfId="1" applyFont="1" applyFill="1" applyBorder="1" applyAlignment="1" applyProtection="1">
      <alignment horizontal="right" vertical="center"/>
      <protection locked="0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1" xfId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 justifyLastLine="1"/>
    </xf>
    <xf numFmtId="0" fontId="7" fillId="2" borderId="0" xfId="0" applyFont="1" applyFill="1" applyAlignment="1">
      <alignment horizontal="left" vertical="center" justifyLastLine="1"/>
    </xf>
    <xf numFmtId="0" fontId="4" fillId="2" borderId="0" xfId="0" applyFont="1" applyFill="1" applyAlignment="1">
      <alignment horizontal="left" vertical="center" justifyLastLine="1"/>
    </xf>
    <xf numFmtId="0" fontId="4" fillId="2" borderId="0" xfId="0" applyFont="1" applyFill="1" applyAlignment="1">
      <alignment horizontal="left" vertical="center" wrapText="1" justifyLastLine="1"/>
    </xf>
    <xf numFmtId="0" fontId="10" fillId="2" borderId="7" xfId="0" applyFont="1" applyFill="1" applyBorder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4" fillId="2" borderId="0" xfId="2" applyFont="1" applyFill="1" applyAlignment="1">
      <alignment horizontal="right" vertical="center"/>
    </xf>
    <xf numFmtId="38" fontId="4" fillId="2" borderId="0" xfId="1" applyFont="1" applyFill="1" applyBorder="1" applyAlignment="1">
      <alignment vertical="center" shrinkToFit="1"/>
    </xf>
    <xf numFmtId="38" fontId="4" fillId="2" borderId="0" xfId="1" applyFont="1" applyFill="1" applyBorder="1" applyAlignment="1" applyProtection="1">
      <alignment vertical="center" shrinkToFit="1"/>
      <protection locked="0"/>
    </xf>
    <xf numFmtId="38" fontId="4" fillId="2" borderId="1" xfId="1" applyFont="1" applyFill="1" applyBorder="1" applyAlignment="1">
      <alignment vertical="center" shrinkToFit="1"/>
    </xf>
    <xf numFmtId="38" fontId="4" fillId="2" borderId="1" xfId="1" applyFont="1" applyFill="1" applyBorder="1" applyAlignment="1" applyProtection="1">
      <alignment vertical="center" shrinkToFit="1"/>
      <protection locked="0"/>
    </xf>
    <xf numFmtId="0" fontId="7" fillId="2" borderId="0" xfId="2" applyFont="1" applyFill="1">
      <alignment vertical="center"/>
    </xf>
    <xf numFmtId="0" fontId="4" fillId="2" borderId="0" xfId="2" applyFont="1" applyFill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4" fillId="2" borderId="13" xfId="2" applyFont="1" applyFill="1" applyBorder="1" applyAlignment="1">
      <alignment horizontal="distributed" vertical="center" justifyLastLine="1"/>
    </xf>
    <xf numFmtId="3" fontId="4" fillId="2" borderId="0" xfId="3" applyNumberFormat="1" applyFont="1" applyFill="1" applyBorder="1" applyAlignment="1" applyProtection="1">
      <alignment vertical="center"/>
      <protection locked="0"/>
    </xf>
    <xf numFmtId="0" fontId="9" fillId="2" borderId="0" xfId="2" applyFont="1" applyFill="1" applyAlignment="1">
      <alignment horizontal="left" vertical="center"/>
    </xf>
    <xf numFmtId="0" fontId="9" fillId="2" borderId="26" xfId="2" applyFont="1" applyFill="1" applyBorder="1" applyAlignment="1">
      <alignment horizontal="distributed" vertical="distributed"/>
    </xf>
    <xf numFmtId="0" fontId="9" fillId="2" borderId="0" xfId="2" applyFont="1" applyFill="1">
      <alignment vertical="center"/>
    </xf>
    <xf numFmtId="0" fontId="11" fillId="2" borderId="26" xfId="0" applyFont="1" applyFill="1" applyBorder="1" applyAlignment="1">
      <alignment horizontal="distributed" vertical="distributed"/>
    </xf>
    <xf numFmtId="0" fontId="4" fillId="2" borderId="26" xfId="2" applyFont="1" applyFill="1" applyBorder="1" applyAlignment="1">
      <alignment horizontal="distributed" vertical="distributed"/>
    </xf>
    <xf numFmtId="0" fontId="4" fillId="2" borderId="12" xfId="2" applyFont="1" applyFill="1" applyBorder="1" applyAlignment="1">
      <alignment horizontal="distributed" vertical="distributed"/>
    </xf>
    <xf numFmtId="0" fontId="4" fillId="2" borderId="23" xfId="2" applyFont="1" applyFill="1" applyBorder="1" applyAlignment="1">
      <alignment horizontal="distributed" vertical="distributed"/>
    </xf>
    <xf numFmtId="0" fontId="4" fillId="2" borderId="0" xfId="3" applyNumberFormat="1" applyFont="1" applyFill="1" applyBorder="1" applyAlignment="1" applyProtection="1">
      <alignment horizontal="right" vertical="center"/>
      <protection locked="0"/>
    </xf>
    <xf numFmtId="0" fontId="4" fillId="2" borderId="0" xfId="1" applyNumberFormat="1" applyFont="1" applyFill="1" applyBorder="1" applyAlignment="1" applyProtection="1">
      <alignment horizontal="right" vertical="center"/>
      <protection locked="0"/>
    </xf>
    <xf numFmtId="3" fontId="4" fillId="2" borderId="0" xfId="2" applyNumberFormat="1" applyFont="1" applyFill="1" applyProtection="1">
      <alignment vertical="center"/>
      <protection locked="0"/>
    </xf>
    <xf numFmtId="0" fontId="4" fillId="2" borderId="5" xfId="2" applyFont="1" applyFill="1" applyBorder="1" applyAlignment="1">
      <alignment horizontal="distributed" vertical="distributed"/>
    </xf>
    <xf numFmtId="3" fontId="4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2" applyFont="1" applyFill="1" applyAlignment="1">
      <alignment horizontal="distributed" vertical="distributed"/>
    </xf>
    <xf numFmtId="0" fontId="4" fillId="2" borderId="28" xfId="2" applyFont="1" applyFill="1" applyBorder="1" applyAlignment="1">
      <alignment horizontal="distributed" vertical="distributed"/>
    </xf>
    <xf numFmtId="3" fontId="4" fillId="2" borderId="1" xfId="3" applyNumberFormat="1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14" xfId="2" applyFont="1" applyFill="1" applyBorder="1" applyAlignment="1">
      <alignment horizontal="center" vertical="distributed" textRotation="255"/>
    </xf>
    <xf numFmtId="0" fontId="4" fillId="2" borderId="14" xfId="2" applyFont="1" applyFill="1" applyBorder="1" applyAlignment="1">
      <alignment horizontal="center" vertical="distributed" textRotation="255" wrapText="1"/>
    </xf>
    <xf numFmtId="38" fontId="4" fillId="2" borderId="0" xfId="2" applyNumberFormat="1" applyFont="1" applyFill="1" applyAlignment="1" applyProtection="1">
      <alignment vertical="center" shrinkToFit="1"/>
      <protection locked="0"/>
    </xf>
    <xf numFmtId="0" fontId="4" fillId="2" borderId="26" xfId="2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vertical="center" wrapText="1"/>
    </xf>
    <xf numFmtId="0" fontId="4" fillId="2" borderId="0" xfId="0" applyFont="1" applyFill="1" applyAlignment="1" applyProtection="1">
      <alignment horizontal="right" vertical="center" shrinkToFit="1"/>
      <protection locked="0"/>
    </xf>
    <xf numFmtId="38" fontId="4" fillId="2" borderId="0" xfId="2" applyNumberFormat="1" applyFont="1" applyFill="1" applyAlignment="1" applyProtection="1">
      <alignment horizontal="right" vertical="center" shrinkToFit="1"/>
      <protection locked="0"/>
    </xf>
    <xf numFmtId="0" fontId="4" fillId="2" borderId="5" xfId="3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/>
    <xf numFmtId="0" fontId="4" fillId="2" borderId="0" xfId="3" applyNumberFormat="1" applyFont="1" applyFill="1" applyBorder="1" applyAlignment="1" applyProtection="1">
      <alignment horizontal="right" vertical="center" shrinkToFit="1"/>
      <protection locked="0"/>
    </xf>
    <xf numFmtId="37" fontId="4" fillId="2" borderId="0" xfId="0" applyNumberFormat="1" applyFont="1" applyFill="1" applyAlignment="1" applyProtection="1">
      <alignment vertical="center" shrinkToFit="1"/>
      <protection locked="0"/>
    </xf>
    <xf numFmtId="0" fontId="4" fillId="2" borderId="5" xfId="2" applyFont="1" applyFill="1" applyBorder="1" applyAlignment="1">
      <alignment vertical="top"/>
    </xf>
    <xf numFmtId="0" fontId="4" fillId="2" borderId="28" xfId="2" applyFont="1" applyFill="1" applyBorder="1">
      <alignment vertical="center"/>
    </xf>
    <xf numFmtId="38" fontId="4" fillId="2" borderId="1" xfId="2" applyNumberFormat="1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6" xfId="2" applyFont="1" applyFill="1" applyBorder="1" applyAlignment="1">
      <alignment horizontal="distributed" vertical="distributed" textRotation="255"/>
    </xf>
    <xf numFmtId="0" fontId="6" fillId="2" borderId="26" xfId="0" applyFont="1" applyFill="1" applyBorder="1"/>
    <xf numFmtId="0" fontId="4" fillId="2" borderId="26" xfId="2" applyFont="1" applyFill="1" applyBorder="1">
      <alignment vertical="center"/>
    </xf>
    <xf numFmtId="0" fontId="4" fillId="2" borderId="26" xfId="2" applyFont="1" applyFill="1" applyBorder="1" applyAlignment="1">
      <alignment horizontal="distributed" vertical="center"/>
    </xf>
    <xf numFmtId="0" fontId="4" fillId="2" borderId="23" xfId="2" applyFont="1" applyFill="1" applyBorder="1" applyAlignment="1">
      <alignment horizontal="distributed" vertical="center"/>
    </xf>
    <xf numFmtId="0" fontId="6" fillId="2" borderId="23" xfId="0" applyFont="1" applyFill="1" applyBorder="1"/>
    <xf numFmtId="0" fontId="4" fillId="2" borderId="0" xfId="1" quotePrefix="1" applyNumberFormat="1" applyFont="1" applyFill="1" applyBorder="1" applyAlignment="1" applyProtection="1">
      <alignment horizontal="right" vertical="center" shrinkToFit="1"/>
      <protection locked="0"/>
    </xf>
    <xf numFmtId="0" fontId="6" fillId="2" borderId="28" xfId="0" applyFont="1" applyFill="1" applyBorder="1"/>
    <xf numFmtId="0" fontId="6" fillId="2" borderId="0" xfId="0" applyFont="1" applyFill="1" applyAlignment="1">
      <alignment textRotation="255"/>
    </xf>
    <xf numFmtId="0" fontId="4" fillId="2" borderId="0" xfId="2" applyFont="1" applyFill="1" applyAlignment="1">
      <alignment horizontal="distributed" vertical="center"/>
    </xf>
    <xf numFmtId="0" fontId="4" fillId="2" borderId="29" xfId="0" applyFont="1" applyFill="1" applyBorder="1" applyAlignment="1">
      <alignment horizontal="distributed" vertical="distributed"/>
    </xf>
    <xf numFmtId="38" fontId="4" fillId="2" borderId="18" xfId="1" applyFont="1" applyFill="1" applyBorder="1" applyAlignment="1">
      <alignment vertical="distributed" justifyLastLine="1"/>
    </xf>
    <xf numFmtId="0" fontId="4" fillId="2" borderId="18" xfId="0" applyFont="1" applyFill="1" applyBorder="1" applyAlignment="1">
      <alignment vertical="distributed"/>
    </xf>
    <xf numFmtId="0" fontId="4" fillId="2" borderId="0" xfId="0" applyFont="1" applyFill="1" applyAlignment="1">
      <alignment horizontal="distributed" vertical="distributed"/>
    </xf>
    <xf numFmtId="38" fontId="4" fillId="2" borderId="0" xfId="1" applyFont="1" applyFill="1" applyBorder="1" applyAlignment="1">
      <alignment vertical="distributed" justifyLastLine="1"/>
    </xf>
    <xf numFmtId="0" fontId="4" fillId="2" borderId="0" xfId="0" applyFont="1" applyFill="1" applyAlignment="1">
      <alignment vertical="distributed"/>
    </xf>
    <xf numFmtId="38" fontId="4" fillId="2" borderId="0" xfId="1" applyFont="1" applyFill="1" applyBorder="1" applyAlignment="1">
      <alignment horizontal="right" vertical="center" shrinkToFit="1"/>
    </xf>
    <xf numFmtId="38" fontId="4" fillId="2" borderId="0" xfId="1" applyFont="1" applyFill="1" applyBorder="1" applyAlignment="1" applyProtection="1">
      <alignment horizontal="right" vertical="center" shrinkToFit="1"/>
      <protection locked="0"/>
    </xf>
    <xf numFmtId="38" fontId="4" fillId="2" borderId="1" xfId="1" applyFont="1" applyFill="1" applyBorder="1" applyAlignment="1">
      <alignment horizontal="right" vertical="center" shrinkToFit="1"/>
    </xf>
    <xf numFmtId="38" fontId="11" fillId="2" borderId="0" xfId="1" applyFont="1" applyFill="1" applyBorder="1" applyAlignment="1">
      <alignment vertical="center" shrinkToFit="1"/>
    </xf>
    <xf numFmtId="38" fontId="11" fillId="2" borderId="7" xfId="1" applyFont="1" applyFill="1" applyBorder="1" applyAlignment="1">
      <alignment horizontal="distributed" vertical="center"/>
    </xf>
    <xf numFmtId="38" fontId="11" fillId="2" borderId="0" xfId="1" applyFont="1" applyFill="1" applyBorder="1" applyAlignment="1" applyProtection="1">
      <alignment vertical="center" shrinkToFit="1"/>
      <protection locked="0"/>
    </xf>
    <xf numFmtId="0" fontId="11" fillId="2" borderId="0" xfId="0" applyFont="1" applyFill="1" applyAlignment="1">
      <alignment vertical="center" shrinkToFit="1"/>
    </xf>
    <xf numFmtId="0" fontId="11" fillId="2" borderId="0" xfId="0" applyFont="1" applyFill="1" applyAlignment="1">
      <alignment horizontal="right" vertical="center" shrinkToFit="1"/>
    </xf>
    <xf numFmtId="38" fontId="11" fillId="2" borderId="1" xfId="1" applyFont="1" applyFill="1" applyBorder="1" applyAlignment="1">
      <alignment vertical="center" shrinkToFit="1"/>
    </xf>
    <xf numFmtId="38" fontId="11" fillId="2" borderId="1" xfId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horizontal="left" vertical="center" wrapText="1"/>
    </xf>
    <xf numFmtId="38" fontId="4" fillId="2" borderId="8" xfId="1" applyFont="1" applyFill="1" applyBorder="1" applyAlignment="1">
      <alignment horizontal="distributed" vertical="center"/>
    </xf>
    <xf numFmtId="38" fontId="4" fillId="2" borderId="7" xfId="1" applyFont="1" applyFill="1" applyBorder="1" applyAlignment="1">
      <alignment horizontal="distributed" vertical="center"/>
    </xf>
    <xf numFmtId="38" fontId="4" fillId="2" borderId="7" xfId="1" applyFont="1" applyFill="1" applyBorder="1" applyAlignment="1">
      <alignment horizontal="distributed" vertical="center" justifyLastLine="1"/>
    </xf>
    <xf numFmtId="38" fontId="4" fillId="2" borderId="29" xfId="1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distributed"/>
    </xf>
    <xf numFmtId="38" fontId="4" fillId="2" borderId="8" xfId="1" applyFont="1" applyFill="1" applyBorder="1" applyAlignment="1">
      <alignment horizontal="distributed" vertical="distributed"/>
    </xf>
    <xf numFmtId="38" fontId="4" fillId="2" borderId="7" xfId="1" applyFont="1" applyFill="1" applyBorder="1" applyAlignment="1">
      <alignment horizontal="distributed" vertical="distributed"/>
    </xf>
    <xf numFmtId="0" fontId="4" fillId="2" borderId="7" xfId="2" applyFont="1" applyFill="1" applyBorder="1" applyAlignment="1">
      <alignment horizontal="distributed" vertical="center"/>
    </xf>
    <xf numFmtId="0" fontId="4" fillId="2" borderId="29" xfId="2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29" xfId="0" applyFont="1" applyFill="1" applyBorder="1" applyAlignment="1">
      <alignment horizontal="distributed" vertical="center"/>
    </xf>
    <xf numFmtId="0" fontId="4" fillId="2" borderId="7" xfId="2" applyFont="1" applyFill="1" applyBorder="1" applyAlignment="1">
      <alignment horizontal="distributed" vertical="distributed"/>
    </xf>
    <xf numFmtId="0" fontId="4" fillId="2" borderId="29" xfId="2" applyFont="1" applyFill="1" applyBorder="1" applyAlignment="1">
      <alignment horizontal="distributed" vertical="distributed"/>
    </xf>
    <xf numFmtId="0" fontId="11" fillId="2" borderId="7" xfId="0" applyFont="1" applyFill="1" applyBorder="1" applyAlignment="1">
      <alignment horizontal="distributed" vertical="center"/>
    </xf>
    <xf numFmtId="0" fontId="4" fillId="2" borderId="14" xfId="0" applyFont="1" applyFill="1" applyBorder="1" applyAlignment="1">
      <alignment horizontal="distributed" vertical="center" justifyLastLine="1"/>
    </xf>
    <xf numFmtId="0" fontId="11" fillId="2" borderId="29" xfId="0" applyFont="1" applyFill="1" applyBorder="1" applyAlignment="1">
      <alignment horizontal="distributed" vertical="center"/>
    </xf>
    <xf numFmtId="0" fontId="4" fillId="2" borderId="13" xfId="0" applyFont="1" applyFill="1" applyBorder="1" applyAlignment="1">
      <alignment horizontal="distributed" vertical="center" justifyLastLine="1"/>
    </xf>
    <xf numFmtId="0" fontId="4" fillId="2" borderId="0" xfId="0" applyFont="1" applyFill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 justifyLastLine="1"/>
    </xf>
    <xf numFmtId="49" fontId="4" fillId="2" borderId="5" xfId="0" applyNumberFormat="1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49" fontId="4" fillId="2" borderId="6" xfId="0" applyNumberFormat="1" applyFont="1" applyFill="1" applyBorder="1" applyAlignment="1">
      <alignment horizontal="distributed" vertical="center"/>
    </xf>
    <xf numFmtId="49" fontId="4" fillId="2" borderId="23" xfId="0" applyNumberFormat="1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21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24" xfId="0" applyFont="1" applyFill="1" applyBorder="1" applyAlignment="1">
      <alignment horizontal="distributed" vertical="center"/>
    </xf>
    <xf numFmtId="0" fontId="4" fillId="2" borderId="26" xfId="0" applyFont="1" applyFill="1" applyBorder="1" applyAlignment="1">
      <alignment horizontal="distributed" vertical="center"/>
    </xf>
    <xf numFmtId="0" fontId="4" fillId="0" borderId="0" xfId="2" applyFont="1" applyAlignment="1">
      <alignment horizontal="right" vertical="center"/>
    </xf>
    <xf numFmtId="0" fontId="4" fillId="2" borderId="13" xfId="2" applyFont="1" applyFill="1" applyBorder="1" applyAlignment="1">
      <alignment horizontal="center" vertical="distributed" textRotation="255"/>
    </xf>
    <xf numFmtId="38" fontId="4" fillId="2" borderId="0" xfId="1" applyFont="1" applyFill="1" applyBorder="1" applyAlignment="1" applyProtection="1">
      <alignment horizontal="right" vertical="center"/>
    </xf>
    <xf numFmtId="38" fontId="4" fillId="2" borderId="1" xfId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2" borderId="1" xfId="1" applyFont="1" applyFill="1" applyBorder="1" applyAlignment="1" applyProtection="1">
      <alignment vertical="center"/>
    </xf>
    <xf numFmtId="38" fontId="4" fillId="2" borderId="0" xfId="1" applyFont="1" applyFill="1" applyBorder="1" applyAlignment="1" applyProtection="1">
      <alignment vertical="center" shrinkToFit="1"/>
    </xf>
    <xf numFmtId="38" fontId="4" fillId="2" borderId="1" xfId="1" applyFont="1" applyFill="1" applyBorder="1" applyAlignment="1" applyProtection="1">
      <alignment vertical="center" shrinkToFit="1"/>
    </xf>
    <xf numFmtId="38" fontId="4" fillId="2" borderId="1" xfId="1" applyFont="1" applyFill="1" applyBorder="1" applyAlignment="1" applyProtection="1">
      <alignment horizontal="right" vertical="center" shrinkToFit="1"/>
      <protection locked="0"/>
    </xf>
    <xf numFmtId="38" fontId="4" fillId="2" borderId="0" xfId="1" applyFont="1" applyFill="1" applyBorder="1" applyAlignment="1" applyProtection="1">
      <alignment horizontal="right" vertical="center" shrinkToFit="1"/>
    </xf>
    <xf numFmtId="38" fontId="4" fillId="2" borderId="1" xfId="1" applyFont="1" applyFill="1" applyBorder="1" applyAlignment="1" applyProtection="1">
      <alignment horizontal="right" vertical="center" shrinkToFit="1"/>
    </xf>
    <xf numFmtId="0" fontId="11" fillId="2" borderId="0" xfId="0" applyFont="1" applyFill="1" applyAlignment="1" applyProtection="1">
      <alignment vertical="center" shrinkToFit="1"/>
      <protection locked="0"/>
    </xf>
    <xf numFmtId="0" fontId="11" fillId="2" borderId="0" xfId="0" applyFont="1" applyFill="1" applyAlignment="1" applyProtection="1">
      <alignment horizontal="right" vertical="center" shrinkToFit="1"/>
      <protection locked="0"/>
    </xf>
    <xf numFmtId="38" fontId="11" fillId="2" borderId="0" xfId="1" applyFont="1" applyFill="1" applyBorder="1" applyAlignment="1" applyProtection="1">
      <alignment vertical="center" shrinkToFit="1"/>
    </xf>
    <xf numFmtId="38" fontId="11" fillId="2" borderId="1" xfId="1" applyFont="1" applyFill="1" applyBorder="1" applyAlignment="1" applyProtection="1">
      <alignment vertical="center" shrinkToFit="1"/>
    </xf>
    <xf numFmtId="3" fontId="4" fillId="2" borderId="0" xfId="0" applyNumberFormat="1" applyFont="1" applyFill="1" applyAlignment="1">
      <alignment horizontal="right" vertical="center"/>
    </xf>
    <xf numFmtId="38" fontId="4" fillId="2" borderId="0" xfId="0" applyNumberFormat="1" applyFont="1" applyFill="1" applyAlignment="1" applyProtection="1">
      <alignment vertical="center"/>
      <protection locked="0"/>
    </xf>
    <xf numFmtId="3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5" xfId="2" applyFont="1" applyFill="1" applyBorder="1" applyAlignment="1">
      <alignment horizontal="right" vertical="center"/>
    </xf>
    <xf numFmtId="3" fontId="4" fillId="2" borderId="5" xfId="3" applyNumberFormat="1" applyFont="1" applyFill="1" applyBorder="1" applyAlignment="1" applyProtection="1">
      <alignment horizontal="right" vertical="center" shrinkToFit="1"/>
      <protection locked="0"/>
    </xf>
    <xf numFmtId="3" fontId="4" fillId="2" borderId="0" xfId="3" applyNumberFormat="1" applyFont="1" applyFill="1" applyBorder="1" applyAlignment="1" applyProtection="1">
      <alignment horizontal="right" vertical="center" shrinkToFit="1"/>
      <protection locked="0"/>
    </xf>
    <xf numFmtId="38" fontId="4" fillId="2" borderId="5" xfId="1" applyFont="1" applyFill="1" applyBorder="1" applyAlignment="1" applyProtection="1">
      <alignment horizontal="right" vertical="center" shrinkToFit="1"/>
      <protection locked="0"/>
    </xf>
    <xf numFmtId="3" fontId="4" fillId="2" borderId="5" xfId="2" applyNumberFormat="1" applyFont="1" applyFill="1" applyBorder="1" applyAlignment="1" applyProtection="1">
      <alignment horizontal="right" vertical="center" shrinkToFit="1"/>
      <protection locked="0"/>
    </xf>
    <xf numFmtId="3" fontId="4" fillId="2" borderId="0" xfId="1" applyNumberFormat="1" applyFont="1" applyFill="1" applyBorder="1" applyAlignment="1" applyProtection="1">
      <alignment horizontal="right" vertical="center" shrinkToFit="1"/>
      <protection locked="0"/>
    </xf>
    <xf numFmtId="3" fontId="4" fillId="2" borderId="5" xfId="1" applyNumberFormat="1" applyFont="1" applyFill="1" applyBorder="1" applyAlignment="1" applyProtection="1">
      <alignment horizontal="right" vertical="center" shrinkToFit="1"/>
      <protection locked="0"/>
    </xf>
    <xf numFmtId="3" fontId="4" fillId="2" borderId="3" xfId="3" applyNumberFormat="1" applyFont="1" applyFill="1" applyBorder="1" applyAlignment="1" applyProtection="1">
      <alignment horizontal="right" vertical="center" shrinkToFit="1"/>
      <protection locked="0"/>
    </xf>
    <xf numFmtId="0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38" fontId="4" fillId="2" borderId="0" xfId="0" applyNumberFormat="1" applyFont="1" applyFill="1" applyAlignment="1" applyProtection="1">
      <alignment horizontal="right" vertical="center" shrinkToFit="1"/>
      <protection locked="0"/>
    </xf>
    <xf numFmtId="0" fontId="4" fillId="2" borderId="0" xfId="2" applyFont="1" applyFill="1" applyAlignment="1" applyProtection="1">
      <alignment horizontal="right" vertical="center" shrinkToFit="1"/>
      <protection locked="0"/>
    </xf>
    <xf numFmtId="0" fontId="4" fillId="2" borderId="5" xfId="2" applyFont="1" applyFill="1" applyBorder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3" fontId="4" fillId="2" borderId="0" xfId="3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/>
    </xf>
    <xf numFmtId="0" fontId="5" fillId="2" borderId="31" xfId="5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distributed" vertical="center" wrapText="1"/>
    </xf>
    <xf numFmtId="0" fontId="4" fillId="2" borderId="7" xfId="0" applyFont="1" applyFill="1" applyBorder="1" applyAlignment="1">
      <alignment horizontal="distributed" vertical="center" wrapText="1"/>
    </xf>
    <xf numFmtId="38" fontId="4" fillId="2" borderId="8" xfId="1" applyFont="1" applyFill="1" applyBorder="1" applyAlignment="1">
      <alignment horizontal="center" vertical="distributed" textRotation="255" justifyLastLine="1"/>
    </xf>
    <xf numFmtId="38" fontId="4" fillId="2" borderId="27" xfId="1" applyFont="1" applyFill="1" applyBorder="1" applyAlignment="1">
      <alignment horizontal="center" vertical="distributed" textRotation="255" justifyLastLine="1"/>
    </xf>
    <xf numFmtId="38" fontId="4" fillId="2" borderId="6" xfId="1" applyFont="1" applyFill="1" applyBorder="1" applyAlignment="1">
      <alignment horizontal="distributed" vertical="center"/>
    </xf>
    <xf numFmtId="38" fontId="4" fillId="2" borderId="7" xfId="1" applyFont="1" applyFill="1" applyBorder="1" applyAlignment="1">
      <alignment horizontal="distributed" vertical="center"/>
    </xf>
    <xf numFmtId="38" fontId="4" fillId="2" borderId="29" xfId="1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left" vertical="center" wrapText="1"/>
    </xf>
    <xf numFmtId="38" fontId="4" fillId="2" borderId="14" xfId="1" applyFont="1" applyFill="1" applyBorder="1" applyAlignment="1">
      <alignment horizontal="distributed" vertical="center" justifyLastLine="1"/>
    </xf>
    <xf numFmtId="0" fontId="4" fillId="2" borderId="14" xfId="0" applyFont="1" applyFill="1" applyBorder="1" applyAlignment="1">
      <alignment horizontal="distributed" vertical="center" justifyLastLine="1"/>
    </xf>
    <xf numFmtId="0" fontId="4" fillId="2" borderId="13" xfId="0" applyFont="1" applyFill="1" applyBorder="1" applyAlignment="1">
      <alignment horizontal="distributed" vertical="center" justifyLastLine="1"/>
    </xf>
    <xf numFmtId="38" fontId="4" fillId="2" borderId="8" xfId="1" applyFont="1" applyFill="1" applyBorder="1" applyAlignment="1">
      <alignment horizontal="distributed" vertical="center"/>
    </xf>
    <xf numFmtId="38" fontId="4" fillId="2" borderId="15" xfId="1" applyFont="1" applyFill="1" applyBorder="1" applyAlignment="1">
      <alignment horizontal="distributed" vertical="center" justifyLastLine="1"/>
    </xf>
    <xf numFmtId="38" fontId="4" fillId="2" borderId="8" xfId="1" applyFont="1" applyFill="1" applyBorder="1" applyAlignment="1">
      <alignment horizontal="distributed" vertical="center" justifyLastLine="1"/>
    </xf>
    <xf numFmtId="38" fontId="4" fillId="2" borderId="7" xfId="1" applyFont="1" applyFill="1" applyBorder="1" applyAlignment="1">
      <alignment horizontal="distributed" vertical="center" justifyLastLine="1"/>
    </xf>
    <xf numFmtId="38" fontId="4" fillId="2" borderId="6" xfId="1" applyFont="1" applyFill="1" applyBorder="1" applyAlignment="1">
      <alignment horizontal="distributed" vertical="distributed"/>
    </xf>
    <xf numFmtId="38" fontId="4" fillId="2" borderId="7" xfId="1" applyFont="1" applyFill="1" applyBorder="1" applyAlignment="1">
      <alignment horizontal="distributed" vertical="distributed"/>
    </xf>
    <xf numFmtId="0" fontId="4" fillId="2" borderId="7" xfId="0" applyFont="1" applyFill="1" applyBorder="1" applyAlignment="1">
      <alignment horizontal="distributed" vertical="distributed"/>
    </xf>
    <xf numFmtId="0" fontId="4" fillId="2" borderId="24" xfId="0" applyFont="1" applyFill="1" applyBorder="1" applyAlignment="1">
      <alignment horizontal="distributed" vertical="distributed" wrapText="1"/>
    </xf>
    <xf numFmtId="0" fontId="4" fillId="2" borderId="26" xfId="0" applyFont="1" applyFill="1" applyBorder="1" applyAlignment="1">
      <alignment horizontal="distributed" vertical="distributed" wrapText="1"/>
    </xf>
    <xf numFmtId="38" fontId="4" fillId="2" borderId="22" xfId="1" applyFont="1" applyFill="1" applyBorder="1" applyAlignment="1">
      <alignment horizontal="distributed" vertical="distributed" textRotation="255" justifyLastLine="1"/>
    </xf>
    <xf numFmtId="38" fontId="4" fillId="2" borderId="4" xfId="1" applyFont="1" applyFill="1" applyBorder="1" applyAlignment="1">
      <alignment horizontal="distributed" vertical="distributed" textRotation="255" justifyLastLine="1"/>
    </xf>
    <xf numFmtId="38" fontId="4" fillId="2" borderId="8" xfId="1" applyFont="1" applyFill="1" applyBorder="1" applyAlignment="1">
      <alignment horizontal="distributed" vertical="distributed"/>
    </xf>
    <xf numFmtId="38" fontId="4" fillId="2" borderId="8" xfId="1" applyFont="1" applyFill="1" applyBorder="1" applyAlignment="1">
      <alignment horizontal="distributed" vertical="distributed" textRotation="255" justifyLastLine="1"/>
    </xf>
    <xf numFmtId="38" fontId="12" fillId="2" borderId="8" xfId="1" applyFont="1" applyFill="1" applyBorder="1" applyAlignment="1">
      <alignment horizontal="distributed" vertical="center" wrapText="1"/>
    </xf>
    <xf numFmtId="38" fontId="12" fillId="2" borderId="7" xfId="1" applyFont="1" applyFill="1" applyBorder="1" applyAlignment="1">
      <alignment horizontal="distributed" vertical="center" wrapText="1"/>
    </xf>
    <xf numFmtId="38" fontId="4" fillId="2" borderId="27" xfId="1" applyFont="1" applyFill="1" applyBorder="1" applyAlignment="1">
      <alignment horizontal="distributed" vertical="distributed" textRotation="255" justifyLastLine="1"/>
    </xf>
    <xf numFmtId="38" fontId="4" fillId="2" borderId="13" xfId="1" applyFont="1" applyFill="1" applyBorder="1" applyAlignment="1">
      <alignment horizontal="distributed" vertical="center" justifyLastLine="1"/>
    </xf>
    <xf numFmtId="38" fontId="4" fillId="2" borderId="17" xfId="1" applyFont="1" applyFill="1" applyBorder="1" applyAlignment="1">
      <alignment horizontal="distributed" vertical="center"/>
    </xf>
    <xf numFmtId="38" fontId="4" fillId="2" borderId="25" xfId="1" applyFont="1" applyFill="1" applyBorder="1" applyAlignment="1">
      <alignment horizontal="distributed" vertical="center"/>
    </xf>
    <xf numFmtId="38" fontId="4" fillId="2" borderId="10" xfId="1" applyFont="1" applyFill="1" applyBorder="1" applyAlignment="1">
      <alignment horizontal="distributed" vertical="center"/>
    </xf>
    <xf numFmtId="38" fontId="4" fillId="2" borderId="23" xfId="1" applyFont="1" applyFill="1" applyBorder="1" applyAlignment="1">
      <alignment horizontal="distributed" vertical="center"/>
    </xf>
    <xf numFmtId="0" fontId="4" fillId="2" borderId="15" xfId="2" applyFont="1" applyFill="1" applyBorder="1" applyAlignment="1">
      <alignment horizontal="distributed" vertical="center" wrapText="1" justifyLastLine="1"/>
    </xf>
    <xf numFmtId="0" fontId="4" fillId="2" borderId="8" xfId="2" applyFont="1" applyFill="1" applyBorder="1" applyAlignment="1">
      <alignment horizontal="distributed" vertical="center"/>
    </xf>
    <xf numFmtId="0" fontId="4" fillId="2" borderId="7" xfId="2" applyFont="1" applyFill="1" applyBorder="1" applyAlignment="1">
      <alignment horizontal="distributed" vertical="center"/>
    </xf>
    <xf numFmtId="0" fontId="4" fillId="2" borderId="8" xfId="2" applyFont="1" applyFill="1" applyBorder="1" applyAlignment="1">
      <alignment horizontal="center" vertical="distributed" textRotation="255" justifyLastLine="1"/>
    </xf>
    <xf numFmtId="0" fontId="4" fillId="2" borderId="24" xfId="2" applyFont="1" applyFill="1" applyBorder="1" applyAlignment="1">
      <alignment horizontal="distributed" vertical="center"/>
    </xf>
    <xf numFmtId="0" fontId="4" fillId="2" borderId="6" xfId="2" applyFont="1" applyFill="1" applyBorder="1" applyAlignment="1">
      <alignment horizontal="distributed" vertical="center" wrapText="1"/>
    </xf>
    <xf numFmtId="0" fontId="4" fillId="2" borderId="8" xfId="2" applyFont="1" applyFill="1" applyBorder="1" applyAlignment="1">
      <alignment horizontal="distributed" vertical="center" wrapText="1"/>
    </xf>
    <xf numFmtId="0" fontId="4" fillId="2" borderId="6" xfId="2" applyFont="1" applyFill="1" applyBorder="1" applyAlignment="1">
      <alignment horizontal="distributed" vertical="center"/>
    </xf>
    <xf numFmtId="0" fontId="4" fillId="2" borderId="21" xfId="2" applyFont="1" applyFill="1" applyBorder="1" applyAlignment="1">
      <alignment horizontal="distributed" vertical="center"/>
    </xf>
    <xf numFmtId="0" fontId="4" fillId="2" borderId="22" xfId="2" applyFont="1" applyFill="1" applyBorder="1" applyAlignment="1">
      <alignment horizontal="distributed" vertical="center"/>
    </xf>
    <xf numFmtId="0" fontId="4" fillId="2" borderId="27" xfId="2" applyFont="1" applyFill="1" applyBorder="1" applyAlignment="1">
      <alignment horizontal="center" vertical="distributed" textRotation="255" justifyLastLine="1"/>
    </xf>
    <xf numFmtId="0" fontId="4" fillId="2" borderId="29" xfId="2" applyFont="1" applyFill="1" applyBorder="1" applyAlignment="1">
      <alignment horizontal="distributed" vertical="center"/>
    </xf>
    <xf numFmtId="0" fontId="4" fillId="2" borderId="12" xfId="2" applyFont="1" applyFill="1" applyBorder="1" applyAlignment="1">
      <alignment horizontal="distributed" vertical="center"/>
    </xf>
    <xf numFmtId="0" fontId="4" fillId="2" borderId="10" xfId="2" applyFont="1" applyFill="1" applyBorder="1" applyAlignment="1">
      <alignment horizontal="distributed" vertical="center"/>
    </xf>
    <xf numFmtId="0" fontId="4" fillId="2" borderId="9" xfId="2" applyFont="1" applyFill="1" applyBorder="1" applyAlignment="1">
      <alignment horizontal="distributed" vertical="center"/>
    </xf>
    <xf numFmtId="0" fontId="4" fillId="2" borderId="8" xfId="2" applyFont="1" applyFill="1" applyBorder="1" applyAlignment="1">
      <alignment horizontal="center" vertical="distributed" textRotation="255" wrapText="1" justifyLastLine="1"/>
    </xf>
    <xf numFmtId="0" fontId="11" fillId="2" borderId="8" xfId="0" applyFont="1" applyFill="1" applyBorder="1" applyAlignment="1">
      <alignment horizontal="distributed" vertical="center" wrapText="1"/>
    </xf>
    <xf numFmtId="0" fontId="11" fillId="2" borderId="7" xfId="0" applyFont="1" applyFill="1" applyBorder="1" applyAlignment="1">
      <alignment horizontal="distributed" vertical="center" wrapText="1"/>
    </xf>
    <xf numFmtId="0" fontId="4" fillId="2" borderId="8" xfId="0" applyFont="1" applyFill="1" applyBorder="1" applyAlignment="1">
      <alignment horizontal="distributed" vertical="distributed" textRotation="255" justifyLastLine="1"/>
    </xf>
    <xf numFmtId="0" fontId="4" fillId="2" borderId="27" xfId="0" applyFont="1" applyFill="1" applyBorder="1" applyAlignment="1">
      <alignment horizontal="distributed" vertical="distributed" textRotation="255" justifyLastLine="1"/>
    </xf>
    <xf numFmtId="0" fontId="4" fillId="2" borderId="7" xfId="0" applyFont="1" applyFill="1" applyBorder="1" applyAlignment="1">
      <alignment horizontal="distributed" vertical="center"/>
    </xf>
    <xf numFmtId="0" fontId="4" fillId="2" borderId="29" xfId="0" applyFont="1" applyFill="1" applyBorder="1" applyAlignment="1">
      <alignment horizontal="distributed" vertical="center"/>
    </xf>
    <xf numFmtId="38" fontId="4" fillId="2" borderId="14" xfId="1" applyFont="1" applyFill="1" applyBorder="1" applyAlignment="1">
      <alignment horizontal="distributed" vertical="center" wrapText="1" justifyLastLine="1"/>
    </xf>
    <xf numFmtId="38" fontId="4" fillId="2" borderId="7" xfId="1" applyFont="1" applyFill="1" applyBorder="1" applyAlignment="1">
      <alignment horizontal="distributed" vertical="distributed" justifyLastLine="1"/>
    </xf>
    <xf numFmtId="0" fontId="4" fillId="2" borderId="14" xfId="2" applyFont="1" applyFill="1" applyBorder="1" applyAlignment="1">
      <alignment horizontal="distributed" vertical="center" wrapText="1" justifyLastLine="1"/>
    </xf>
    <xf numFmtId="0" fontId="4" fillId="2" borderId="8" xfId="2" applyFont="1" applyFill="1" applyBorder="1" applyAlignment="1">
      <alignment horizontal="distributed" vertical="distributed" textRotation="255" wrapText="1" justifyLastLine="1"/>
    </xf>
    <xf numFmtId="0" fontId="4" fillId="2" borderId="8" xfId="2" applyFont="1" applyFill="1" applyBorder="1" applyAlignment="1">
      <alignment horizontal="distributed" vertical="distributed" textRotation="255" justifyLastLine="1"/>
    </xf>
    <xf numFmtId="0" fontId="4" fillId="2" borderId="22" xfId="2" applyFont="1" applyFill="1" applyBorder="1" applyAlignment="1">
      <alignment horizontal="distributed" vertical="distributed" textRotation="255" justifyLastLine="1"/>
    </xf>
    <xf numFmtId="0" fontId="4" fillId="2" borderId="4" xfId="2" applyFont="1" applyFill="1" applyBorder="1" applyAlignment="1">
      <alignment horizontal="distributed" vertical="distributed" textRotation="255" justifyLastLine="1"/>
    </xf>
    <xf numFmtId="0" fontId="4" fillId="2" borderId="10" xfId="2" applyFont="1" applyFill="1" applyBorder="1" applyAlignment="1">
      <alignment horizontal="distributed" vertical="distributed" textRotation="255" justifyLastLine="1"/>
    </xf>
    <xf numFmtId="0" fontId="4" fillId="2" borderId="21" xfId="2" applyFont="1" applyFill="1" applyBorder="1" applyAlignment="1">
      <alignment horizontal="distributed" vertical="center" wrapText="1"/>
    </xf>
    <xf numFmtId="0" fontId="4" fillId="2" borderId="22" xfId="2" applyFont="1" applyFill="1" applyBorder="1" applyAlignment="1">
      <alignment horizontal="distributed" vertical="center" wrapText="1"/>
    </xf>
    <xf numFmtId="0" fontId="4" fillId="2" borderId="9" xfId="2" applyFont="1" applyFill="1" applyBorder="1" applyAlignment="1">
      <alignment horizontal="distributed" vertical="distributed" textRotation="255" justifyLastLine="1"/>
    </xf>
    <xf numFmtId="0" fontId="4" fillId="2" borderId="30" xfId="2" applyFont="1" applyFill="1" applyBorder="1" applyAlignment="1">
      <alignment horizontal="distributed" vertical="distributed" textRotation="255" justifyLastLine="1"/>
    </xf>
    <xf numFmtId="0" fontId="4" fillId="2" borderId="20" xfId="2" applyFont="1" applyFill="1" applyBorder="1" applyAlignment="1">
      <alignment horizontal="distributed" vertical="center"/>
    </xf>
    <xf numFmtId="0" fontId="4" fillId="2" borderId="1" xfId="2" applyFont="1" applyFill="1" applyBorder="1" applyAlignment="1">
      <alignment horizontal="distributed" vertical="center"/>
    </xf>
    <xf numFmtId="0" fontId="4" fillId="2" borderId="11" xfId="2" applyFont="1" applyFill="1" applyBorder="1" applyAlignment="1">
      <alignment horizontal="distributed" vertical="center"/>
    </xf>
    <xf numFmtId="38" fontId="4" fillId="2" borderId="16" xfId="1" applyFont="1" applyFill="1" applyBorder="1" applyAlignment="1">
      <alignment horizontal="distributed" vertical="center" justifyLastLine="1"/>
    </xf>
    <xf numFmtId="0" fontId="4" fillId="2" borderId="8" xfId="0" applyFont="1" applyFill="1" applyBorder="1" applyAlignment="1">
      <alignment horizontal="distributed" vertical="center"/>
    </xf>
    <xf numFmtId="38" fontId="4" fillId="2" borderId="7" xfId="1" applyFont="1" applyFill="1" applyBorder="1" applyAlignment="1">
      <alignment horizontal="distributed" vertical="center" wrapText="1"/>
    </xf>
    <xf numFmtId="38" fontId="4" fillId="2" borderId="8" xfId="1" applyFont="1" applyFill="1" applyBorder="1" applyAlignment="1">
      <alignment horizontal="distributed" vertical="center" wrapText="1"/>
    </xf>
    <xf numFmtId="0" fontId="10" fillId="2" borderId="20" xfId="2" applyFont="1" applyFill="1" applyBorder="1" applyAlignment="1">
      <alignment horizontal="center" vertical="distributed" textRotation="255" wrapText="1"/>
    </xf>
    <xf numFmtId="0" fontId="10" fillId="2" borderId="0" xfId="2" applyFont="1" applyFill="1" applyAlignment="1">
      <alignment horizontal="center" vertical="distributed" textRotation="255"/>
    </xf>
    <xf numFmtId="0" fontId="10" fillId="2" borderId="11" xfId="2" applyFont="1" applyFill="1" applyBorder="1" applyAlignment="1">
      <alignment horizontal="center" vertical="distributed" textRotation="255"/>
    </xf>
    <xf numFmtId="0" fontId="4" fillId="2" borderId="8" xfId="2" applyFont="1" applyFill="1" applyBorder="1" applyAlignment="1">
      <alignment horizontal="distributed" vertical="distributed"/>
    </xf>
    <xf numFmtId="0" fontId="4" fillId="2" borderId="7" xfId="2" applyFont="1" applyFill="1" applyBorder="1" applyAlignment="1">
      <alignment horizontal="distributed" vertical="distributed"/>
    </xf>
    <xf numFmtId="0" fontId="4" fillId="2" borderId="20" xfId="2" applyFont="1" applyFill="1" applyBorder="1" applyAlignment="1">
      <alignment horizontal="distributed" vertical="distributed" textRotation="255" justifyLastLine="1"/>
    </xf>
    <xf numFmtId="0" fontId="4" fillId="2" borderId="0" xfId="2" applyFont="1" applyFill="1" applyAlignment="1">
      <alignment horizontal="distributed" vertical="distributed" textRotation="255" justifyLastLine="1"/>
    </xf>
    <xf numFmtId="0" fontId="4" fillId="2" borderId="11" xfId="2" applyFont="1" applyFill="1" applyBorder="1" applyAlignment="1">
      <alignment horizontal="distributed" vertical="distributed" textRotation="255" justifyLastLine="1"/>
    </xf>
    <xf numFmtId="0" fontId="4" fillId="2" borderId="6" xfId="2" applyFont="1" applyFill="1" applyBorder="1" applyAlignment="1">
      <alignment horizontal="distributed" vertical="distributed"/>
    </xf>
    <xf numFmtId="0" fontId="4" fillId="2" borderId="7" xfId="2" applyFont="1" applyFill="1" applyBorder="1" applyAlignment="1">
      <alignment horizontal="distributed" vertical="distributed" textRotation="255" wrapText="1"/>
    </xf>
    <xf numFmtId="0" fontId="4" fillId="2" borderId="7" xfId="2" applyFont="1" applyFill="1" applyBorder="1" applyAlignment="1">
      <alignment horizontal="distributed" vertical="distributed" textRotation="255"/>
    </xf>
    <xf numFmtId="0" fontId="4" fillId="2" borderId="24" xfId="2" applyFont="1" applyFill="1" applyBorder="1" applyAlignment="1">
      <alignment horizontal="distributed" vertical="distributed"/>
    </xf>
    <xf numFmtId="0" fontId="4" fillId="2" borderId="7" xfId="2" applyFont="1" applyFill="1" applyBorder="1" applyAlignment="1">
      <alignment horizontal="distributed" vertical="distributed" wrapText="1"/>
    </xf>
    <xf numFmtId="0" fontId="4" fillId="2" borderId="2" xfId="2" applyFont="1" applyFill="1" applyBorder="1" applyAlignment="1">
      <alignment horizontal="distributed" vertical="distributed" textRotation="255" justifyLastLine="1"/>
    </xf>
    <xf numFmtId="0" fontId="4" fillId="2" borderId="21" xfId="2" applyFont="1" applyFill="1" applyBorder="1" applyAlignment="1">
      <alignment horizontal="distributed" vertical="distributed"/>
    </xf>
    <xf numFmtId="0" fontId="4" fillId="2" borderId="20" xfId="2" applyFont="1" applyFill="1" applyBorder="1" applyAlignment="1">
      <alignment horizontal="distributed" vertical="distributed"/>
    </xf>
    <xf numFmtId="0" fontId="4" fillId="2" borderId="22" xfId="2" applyFont="1" applyFill="1" applyBorder="1" applyAlignment="1">
      <alignment horizontal="distributed" vertical="distributed"/>
    </xf>
    <xf numFmtId="0" fontId="4" fillId="2" borderId="9" xfId="2" applyFont="1" applyFill="1" applyBorder="1" applyAlignment="1">
      <alignment horizontal="distributed" vertical="distributed"/>
    </xf>
    <xf numFmtId="0" fontId="4" fillId="2" borderId="29" xfId="2" applyFont="1" applyFill="1" applyBorder="1" applyAlignment="1">
      <alignment horizontal="distributed" vertical="distributed" textRotation="255"/>
    </xf>
    <xf numFmtId="0" fontId="4" fillId="2" borderId="29" xfId="2" applyFont="1" applyFill="1" applyBorder="1" applyAlignment="1">
      <alignment horizontal="distributed" vertical="distributed"/>
    </xf>
    <xf numFmtId="0" fontId="11" fillId="2" borderId="8" xfId="0" applyFont="1" applyFill="1" applyBorder="1" applyAlignment="1">
      <alignment horizontal="distributed" vertical="distributed" textRotation="255" justifyLastLine="1"/>
    </xf>
    <xf numFmtId="0" fontId="11" fillId="2" borderId="27" xfId="0" applyFont="1" applyFill="1" applyBorder="1" applyAlignment="1">
      <alignment horizontal="distributed" vertical="distributed" textRotation="255" justifyLastLine="1"/>
    </xf>
    <xf numFmtId="0" fontId="11" fillId="2" borderId="7" xfId="0" applyFont="1" applyFill="1" applyBorder="1" applyAlignment="1">
      <alignment horizontal="distributed" vertical="center"/>
    </xf>
    <xf numFmtId="0" fontId="11" fillId="2" borderId="7" xfId="0" applyFont="1" applyFill="1" applyBorder="1" applyAlignment="1">
      <alignment horizontal="distributed" vertical="distributed" textRotation="255" justifyLastLine="1"/>
    </xf>
    <xf numFmtId="0" fontId="11" fillId="2" borderId="29" xfId="0" applyFont="1" applyFill="1" applyBorder="1" applyAlignment="1">
      <alignment horizontal="distributed" vertical="distributed" textRotation="255" justifyLastLine="1"/>
    </xf>
    <xf numFmtId="0" fontId="11" fillId="2" borderId="29" xfId="0" applyFont="1" applyFill="1" applyBorder="1" applyAlignment="1">
      <alignment horizontal="distributed" vertical="center"/>
    </xf>
    <xf numFmtId="0" fontId="11" fillId="2" borderId="8" xfId="0" applyFont="1" applyFill="1" applyBorder="1" applyAlignment="1">
      <alignment horizontal="distributed" vertical="center" shrinkToFit="1"/>
    </xf>
    <xf numFmtId="0" fontId="11" fillId="2" borderId="7" xfId="0" applyFont="1" applyFill="1" applyBorder="1" applyAlignment="1">
      <alignment horizontal="distributed" vertical="center" shrinkToFit="1"/>
    </xf>
    <xf numFmtId="0" fontId="4" fillId="2" borderId="27" xfId="0" applyFont="1" applyFill="1" applyBorder="1" applyAlignment="1">
      <alignment horizontal="distributed" vertical="center"/>
    </xf>
    <xf numFmtId="0" fontId="4" fillId="2" borderId="15" xfId="0" applyFont="1" applyFill="1" applyBorder="1" applyAlignment="1">
      <alignment horizontal="distributed" vertical="center" wrapText="1" justifyLastLine="1"/>
    </xf>
    <xf numFmtId="0" fontId="4" fillId="2" borderId="14" xfId="0" applyFont="1" applyFill="1" applyBorder="1" applyAlignment="1">
      <alignment horizontal="distributed" vertical="center" wrapText="1" justifyLastLine="1"/>
    </xf>
    <xf numFmtId="0" fontId="4" fillId="2" borderId="21" xfId="0" applyFont="1" applyFill="1" applyBorder="1" applyAlignment="1">
      <alignment horizontal="distributed" vertical="center" wrapText="1"/>
    </xf>
    <xf numFmtId="0" fontId="4" fillId="2" borderId="5" xfId="0" applyFont="1" applyFill="1" applyBorder="1" applyAlignment="1">
      <alignment horizontal="distributed" vertical="center"/>
    </xf>
    <xf numFmtId="0" fontId="4" fillId="2" borderId="15" xfId="0" applyFont="1" applyFill="1" applyBorder="1" applyAlignment="1">
      <alignment horizontal="distributed" vertical="center" justifyLastLine="1"/>
    </xf>
    <xf numFmtId="0" fontId="4" fillId="2" borderId="9" xfId="0" applyFont="1" applyFill="1" applyBorder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10" xfId="0" applyFont="1" applyFill="1" applyBorder="1" applyAlignment="1">
      <alignment horizontal="distributed" vertical="center"/>
    </xf>
    <xf numFmtId="0" fontId="4" fillId="2" borderId="29" xfId="0" applyFont="1" applyFill="1" applyBorder="1" applyAlignment="1">
      <alignment horizontal="distributed" vertical="center" wrapText="1"/>
    </xf>
    <xf numFmtId="0" fontId="4" fillId="2" borderId="8" xfId="0" applyFont="1" applyFill="1" applyBorder="1" applyAlignment="1">
      <alignment horizontal="center" vertical="distributed" textRotation="255" justifyLastLine="1"/>
    </xf>
    <xf numFmtId="0" fontId="4" fillId="2" borderId="27" xfId="0" applyFont="1" applyFill="1" applyBorder="1" applyAlignment="1">
      <alignment horizontal="center" vertical="distributed" textRotation="255" justifyLastLine="1"/>
    </xf>
    <xf numFmtId="0" fontId="4" fillId="2" borderId="26" xfId="0" applyFont="1" applyFill="1" applyBorder="1" applyAlignment="1">
      <alignment horizontal="center" vertical="distributed" textRotation="255" justifyLastLine="1"/>
    </xf>
    <xf numFmtId="0" fontId="4" fillId="2" borderId="23" xfId="0" applyFont="1" applyFill="1" applyBorder="1" applyAlignment="1">
      <alignment horizontal="center" vertical="distributed" textRotation="255" justifyLastLine="1"/>
    </xf>
    <xf numFmtId="0" fontId="4" fillId="2" borderId="7" xfId="0" applyFont="1" applyFill="1" applyBorder="1" applyAlignment="1">
      <alignment horizontal="center" vertical="distributed" textRotation="255" justifyLastLine="1"/>
    </xf>
    <xf numFmtId="0" fontId="4" fillId="2" borderId="21" xfId="0" applyFont="1" applyFill="1" applyBorder="1" applyAlignment="1">
      <alignment horizontal="distributed" vertical="center"/>
    </xf>
    <xf numFmtId="0" fontId="4" fillId="2" borderId="20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18" xfId="0" applyFont="1" applyFill="1" applyBorder="1" applyAlignment="1">
      <alignment horizontal="distributed" vertical="center" justifyLastLine="1"/>
    </xf>
    <xf numFmtId="0" fontId="4" fillId="2" borderId="17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0" fontId="4" fillId="2" borderId="10" xfId="0" applyFont="1" applyFill="1" applyBorder="1" applyAlignment="1">
      <alignment horizontal="distributed" vertical="center" justifyLastLine="1"/>
    </xf>
    <xf numFmtId="0" fontId="4" fillId="2" borderId="12" xfId="0" applyFont="1" applyFill="1" applyBorder="1" applyAlignment="1">
      <alignment horizontal="distributed" vertical="center"/>
    </xf>
    <xf numFmtId="0" fontId="4" fillId="2" borderId="16" xfId="0" applyFont="1" applyFill="1" applyBorder="1" applyAlignment="1">
      <alignment horizontal="distributed" vertical="center" justifyLastLine="1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 wrapText="1" justifyLastLine="1"/>
    </xf>
    <xf numFmtId="0" fontId="4" fillId="2" borderId="0" xfId="0" applyFont="1" applyFill="1" applyAlignment="1">
      <alignment horizontal="distributed" vertical="center" justifyLastLine="1"/>
    </xf>
    <xf numFmtId="0" fontId="4" fillId="2" borderId="20" xfId="0" applyFont="1" applyFill="1" applyBorder="1" applyAlignment="1">
      <alignment horizontal="distributed" vertical="center" wrapText="1"/>
    </xf>
    <xf numFmtId="0" fontId="4" fillId="2" borderId="22" xfId="0" applyFont="1" applyFill="1" applyBorder="1" applyAlignment="1">
      <alignment horizontal="distributed" vertical="center" wrapText="1"/>
    </xf>
    <xf numFmtId="0" fontId="4" fillId="2" borderId="0" xfId="0" applyFont="1" applyFill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 wrapText="1"/>
    </xf>
    <xf numFmtId="0" fontId="4" fillId="2" borderId="11" xfId="0" applyFont="1" applyFill="1" applyBorder="1" applyAlignment="1">
      <alignment horizontal="distributed" vertical="center" wrapText="1"/>
    </xf>
    <xf numFmtId="0" fontId="4" fillId="2" borderId="10" xfId="0" applyFont="1" applyFill="1" applyBorder="1" applyAlignment="1">
      <alignment horizontal="distributed" vertical="center" wrapText="1"/>
    </xf>
    <xf numFmtId="49" fontId="4" fillId="2" borderId="1" xfId="0" applyNumberFormat="1" applyFont="1" applyFill="1" applyBorder="1" applyAlignment="1">
      <alignment horizontal="distributed" vertical="center"/>
    </xf>
    <xf numFmtId="49" fontId="4" fillId="2" borderId="2" xfId="0" applyNumberFormat="1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49" fontId="4" fillId="2" borderId="6" xfId="0" applyNumberFormat="1" applyFont="1" applyFill="1" applyBorder="1" applyAlignment="1">
      <alignment horizontal="distributed" vertical="center"/>
    </xf>
    <xf numFmtId="49" fontId="4" fillId="2" borderId="8" xfId="0" applyNumberFormat="1" applyFont="1" applyFill="1" applyBorder="1" applyAlignment="1">
      <alignment horizontal="distributed" vertical="center"/>
    </xf>
    <xf numFmtId="49" fontId="4" fillId="2" borderId="5" xfId="0" applyNumberFormat="1" applyFont="1" applyFill="1" applyBorder="1" applyAlignment="1">
      <alignment horizontal="distributed" vertical="center"/>
    </xf>
    <xf numFmtId="49" fontId="4" fillId="2" borderId="4" xfId="0" applyNumberFormat="1" applyFont="1" applyFill="1" applyBorder="1" applyAlignment="1">
      <alignment horizontal="distributed" vertical="center"/>
    </xf>
    <xf numFmtId="49" fontId="4" fillId="2" borderId="21" xfId="0" applyNumberFormat="1" applyFont="1" applyFill="1" applyBorder="1" applyAlignment="1">
      <alignment horizontal="distributed" vertical="center"/>
    </xf>
    <xf numFmtId="49" fontId="4" fillId="2" borderId="20" xfId="0" applyNumberFormat="1" applyFont="1" applyFill="1" applyBorder="1" applyAlignment="1">
      <alignment horizontal="distributed" vertical="center"/>
    </xf>
    <xf numFmtId="49" fontId="4" fillId="2" borderId="22" xfId="0" applyNumberFormat="1" applyFont="1" applyFill="1" applyBorder="1" applyAlignment="1">
      <alignment horizontal="distributed" vertical="center"/>
    </xf>
    <xf numFmtId="49" fontId="4" fillId="2" borderId="0" xfId="0" applyNumberFormat="1" applyFont="1" applyFill="1" applyAlignment="1">
      <alignment horizontal="distributed" vertical="center"/>
    </xf>
    <xf numFmtId="49" fontId="4" fillId="2" borderId="24" xfId="0" applyNumberFormat="1" applyFont="1" applyFill="1" applyBorder="1" applyAlignment="1">
      <alignment horizontal="distributed" vertical="center"/>
    </xf>
    <xf numFmtId="49" fontId="4" fillId="2" borderId="23" xfId="0" applyNumberFormat="1" applyFont="1" applyFill="1" applyBorder="1" applyAlignment="1">
      <alignment horizontal="distributed" vertical="center"/>
    </xf>
    <xf numFmtId="49" fontId="4" fillId="2" borderId="24" xfId="0" applyNumberFormat="1" applyFont="1" applyFill="1" applyBorder="1" applyAlignment="1">
      <alignment horizontal="center" vertical="distributed" textRotation="255" wrapText="1" justifyLastLine="1"/>
    </xf>
    <xf numFmtId="49" fontId="4" fillId="2" borderId="26" xfId="0" applyNumberFormat="1" applyFont="1" applyFill="1" applyBorder="1" applyAlignment="1">
      <alignment horizontal="center" vertical="distributed" textRotation="255" wrapText="1" justifyLastLine="1"/>
    </xf>
    <xf numFmtId="49" fontId="4" fillId="2" borderId="23" xfId="0" applyNumberFormat="1" applyFont="1" applyFill="1" applyBorder="1" applyAlignment="1">
      <alignment horizontal="center" vertical="distributed" textRotation="255" wrapText="1" justifyLastLine="1"/>
    </xf>
    <xf numFmtId="0" fontId="4" fillId="2" borderId="6" xfId="0" applyFont="1" applyFill="1" applyBorder="1" applyAlignment="1">
      <alignment horizontal="distributed" vertical="center" wrapText="1"/>
    </xf>
    <xf numFmtId="49" fontId="4" fillId="2" borderId="12" xfId="0" applyNumberFormat="1" applyFont="1" applyFill="1" applyBorder="1" applyAlignment="1">
      <alignment horizontal="distributed" vertical="center"/>
    </xf>
    <xf numFmtId="49" fontId="4" fillId="2" borderId="11" xfId="0" applyNumberFormat="1" applyFont="1" applyFill="1" applyBorder="1" applyAlignment="1">
      <alignment horizontal="distributed" vertical="center"/>
    </xf>
    <xf numFmtId="49" fontId="4" fillId="2" borderId="10" xfId="0" applyNumberFormat="1" applyFont="1" applyFill="1" applyBorder="1" applyAlignment="1">
      <alignment horizontal="distributed" vertical="center"/>
    </xf>
    <xf numFmtId="49" fontId="4" fillId="2" borderId="9" xfId="0" applyNumberFormat="1" applyFont="1" applyFill="1" applyBorder="1" applyAlignment="1">
      <alignment horizontal="distributed" vertical="center"/>
    </xf>
    <xf numFmtId="0" fontId="4" fillId="2" borderId="19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24" xfId="0" applyFont="1" applyFill="1" applyBorder="1" applyAlignment="1">
      <alignment horizontal="distributed" vertical="center"/>
    </xf>
    <xf numFmtId="0" fontId="4" fillId="2" borderId="26" xfId="0" applyFont="1" applyFill="1" applyBorder="1" applyAlignment="1">
      <alignment horizontal="distributed" vertical="center"/>
    </xf>
    <xf numFmtId="0" fontId="4" fillId="2" borderId="26" xfId="0" applyFont="1" applyFill="1" applyBorder="1" applyAlignment="1">
      <alignment horizontal="center" vertical="distributed" textRotation="255" wrapText="1" justifyLastLine="1"/>
    </xf>
    <xf numFmtId="0" fontId="4" fillId="2" borderId="22" xfId="0" applyFont="1" applyFill="1" applyBorder="1" applyAlignment="1">
      <alignment horizontal="center" vertical="distributed" textRotation="255" wrapText="1" justifyLastLine="1"/>
    </xf>
    <xf numFmtId="0" fontId="4" fillId="2" borderId="2" xfId="0" applyFont="1" applyFill="1" applyBorder="1" applyAlignment="1">
      <alignment horizontal="center" vertical="distributed" textRotation="255" justifyLastLine="1"/>
    </xf>
  </cellXfs>
  <cellStyles count="6">
    <cellStyle name="スタイル 1" xfId="4" xr:uid="{00000000-0005-0000-0000-000000000000}"/>
    <cellStyle name="ハイパーリンク" xfId="5" builtinId="8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8"/>
      <sheetName val="109"/>
      <sheetName val="110"/>
      <sheetName val="111(1)"/>
      <sheetName val="111(2)"/>
      <sheetName val="111(3)"/>
      <sheetName val="111(4)"/>
      <sheetName val="111(5)"/>
      <sheetName val="112"/>
      <sheetName val="113"/>
      <sheetName val="114"/>
      <sheetName val="115"/>
      <sheetName val="116(1)"/>
      <sheetName val="116(2)"/>
      <sheetName val="116(3)"/>
      <sheetName val="116(4)"/>
      <sheetName val="116(5)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8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6" Type="http://schemas.openxmlformats.org/officeDocument/2006/relationships/printerSettings" Target="../printerSettings/printerSettings90.bin"/><Relationship Id="rId5" Type="http://schemas.openxmlformats.org/officeDocument/2006/relationships/printerSettings" Target="../printerSettings/printerSettings89.bin"/><Relationship Id="rId4" Type="http://schemas.openxmlformats.org/officeDocument/2006/relationships/printerSettings" Target="../printerSettings/printerSettings8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6" Type="http://schemas.openxmlformats.org/officeDocument/2006/relationships/printerSettings" Target="../printerSettings/printerSettings102.bin"/><Relationship Id="rId5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10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workbookViewId="0">
      <pane ySplit="1" topLeftCell="A2" activePane="bottomLeft" state="frozen"/>
      <selection pane="bottomLeft" activeCell="B15" sqref="B15"/>
    </sheetView>
  </sheetViews>
  <sheetFormatPr defaultColWidth="8.86328125" defaultRowHeight="12.75" x14ac:dyDescent="0.25"/>
  <cols>
    <col min="1" max="1" width="4.46484375" style="1" customWidth="1"/>
    <col min="2" max="2" width="86.33203125" style="1" customWidth="1"/>
    <col min="3" max="16384" width="8.86328125" style="1"/>
  </cols>
  <sheetData>
    <row r="1" spans="1:4" ht="22.9" x14ac:dyDescent="0.25">
      <c r="A1" s="199" t="s">
        <v>219</v>
      </c>
      <c r="B1" s="199"/>
    </row>
    <row r="2" spans="1:4" ht="18.75" x14ac:dyDescent="0.25">
      <c r="A2" s="6" t="s">
        <v>265</v>
      </c>
      <c r="B2" s="3"/>
    </row>
    <row r="3" spans="1:4" x14ac:dyDescent="0.25">
      <c r="A3" s="196"/>
      <c r="B3" s="197" t="s">
        <v>220</v>
      </c>
    </row>
    <row r="4" spans="1:4" s="3" customFormat="1" ht="18" customHeight="1" x14ac:dyDescent="0.25">
      <c r="A4" s="2"/>
      <c r="B4" s="198" t="str">
        <f ca="1">'83'!A1</f>
        <v>83　幼稚園の概況</v>
      </c>
      <c r="D4" s="3" t="s">
        <v>221</v>
      </c>
    </row>
    <row r="5" spans="1:4" s="3" customFormat="1" ht="18" customHeight="1" x14ac:dyDescent="0.25">
      <c r="A5" s="2"/>
      <c r="B5" s="198" t="str">
        <f ca="1">'84'!A1</f>
        <v>84　幼保連携型認定こども園の概況</v>
      </c>
    </row>
    <row r="6" spans="1:4" s="3" customFormat="1" ht="18" customHeight="1" x14ac:dyDescent="0.25">
      <c r="A6" s="2"/>
      <c r="B6" s="198" t="str">
        <f ca="1">'85(1)'!A1</f>
        <v>85(1)　小学校の概況　－　設置者（市立・私立）別</v>
      </c>
    </row>
    <row r="7" spans="1:4" s="3" customFormat="1" ht="18" customHeight="1" x14ac:dyDescent="0.25">
      <c r="A7" s="2"/>
      <c r="B7" s="198" t="str">
        <f ca="1">'85(2)'!A1</f>
        <v>85(2)　小学校の概況　－　市立小学校別</v>
      </c>
    </row>
    <row r="8" spans="1:4" s="3" customFormat="1" ht="18" customHeight="1" x14ac:dyDescent="0.25">
      <c r="A8" s="2"/>
      <c r="B8" s="198" t="str">
        <f ca="1">'86(1)'!A1</f>
        <v>86(1)　中学校の概況　－　設置者（市立・私立）別</v>
      </c>
    </row>
    <row r="9" spans="1:4" s="3" customFormat="1" ht="18" customHeight="1" x14ac:dyDescent="0.25">
      <c r="A9" s="2"/>
      <c r="B9" s="198" t="str">
        <f ca="1">'86(2)'!A1</f>
        <v>86(2)　中学校の概況　－　市立中学校別</v>
      </c>
    </row>
    <row r="10" spans="1:4" s="3" customFormat="1" ht="18" customHeight="1" x14ac:dyDescent="0.25">
      <c r="A10" s="2"/>
      <c r="B10" s="198" t="str">
        <f ca="1">'87(1)'!A1</f>
        <v>87(1)　義務教育学校の概況　－　設置者（市立・私立）別</v>
      </c>
    </row>
    <row r="11" spans="1:4" s="3" customFormat="1" ht="18" customHeight="1" x14ac:dyDescent="0.25">
      <c r="A11" s="2"/>
      <c r="B11" s="198" t="str">
        <f ca="1">'87(2)'!A1</f>
        <v>87(2)　義務教育学校の概況　－　市立義務教育学校別</v>
      </c>
    </row>
    <row r="12" spans="1:4" s="3" customFormat="1" ht="18" customHeight="1" x14ac:dyDescent="0.25">
      <c r="A12" s="2"/>
      <c r="B12" s="198" t="str">
        <f ca="1">'88'!A1</f>
        <v>88　高等学校の概況（全日制）</v>
      </c>
    </row>
    <row r="13" spans="1:4" s="3" customFormat="1" ht="18" customHeight="1" x14ac:dyDescent="0.25">
      <c r="A13" s="2"/>
      <c r="B13" s="198" t="str">
        <f ca="1">'89'!A1</f>
        <v>89　高等学校の概況（定時制）</v>
      </c>
    </row>
    <row r="14" spans="1:4" s="3" customFormat="1" ht="18" customHeight="1" x14ac:dyDescent="0.25">
      <c r="A14" s="2"/>
      <c r="B14" s="198" t="str">
        <f ca="1">'90'!A1</f>
        <v>90　短期大学の概況</v>
      </c>
    </row>
    <row r="15" spans="1:4" s="3" customFormat="1" ht="18" customHeight="1" x14ac:dyDescent="0.25">
      <c r="A15" s="2"/>
      <c r="B15" s="198" t="str">
        <f ca="1">'91'!A1</f>
        <v>91　大学の概況</v>
      </c>
    </row>
    <row r="16" spans="1:4" s="3" customFormat="1" ht="18" customHeight="1" x14ac:dyDescent="0.25">
      <c r="A16" s="2"/>
      <c r="B16" s="198" t="str">
        <f ca="1">'92'!A1</f>
        <v>92　各種学校の概況</v>
      </c>
    </row>
    <row r="17" spans="1:2" s="3" customFormat="1" ht="18" customHeight="1" x14ac:dyDescent="0.25">
      <c r="A17" s="2"/>
      <c r="B17" s="198" t="str">
        <f ca="1">'93'!A1</f>
        <v>93　専修学校の概況</v>
      </c>
    </row>
    <row r="18" spans="1:2" s="3" customFormat="1" ht="18" customHeight="1" x14ac:dyDescent="0.25">
      <c r="A18" s="2"/>
      <c r="B18" s="198" t="str">
        <f ca="1">'94'!A1</f>
        <v>94　中学校卒業者の卒業後の状況</v>
      </c>
    </row>
    <row r="19" spans="1:2" s="3" customFormat="1" ht="18" customHeight="1" x14ac:dyDescent="0.25">
      <c r="A19" s="2"/>
      <c r="B19" s="198" t="str">
        <f ca="1">'95'!A1</f>
        <v>95　高等学校卒業者の卒業後の状況</v>
      </c>
    </row>
  </sheetData>
  <customSheetViews>
    <customSheetView guid="{8AFF20A0-162A-4481-8D5B-D8375F598305}">
      <pane ySplit="1" topLeftCell="A4" activePane="bottomLeft" state="frozen"/>
      <selection pane="bottomLeft" activeCell="B14" sqref="B14"/>
      <pageMargins left="0.7" right="0.7" top="0.75" bottom="0.75" header="0.3" footer="0.3"/>
      <pageSetup paperSize="9" orientation="portrait" verticalDpi="0" r:id="rId1"/>
    </customSheetView>
    <customSheetView guid="{E9B2EE15-6319-4B83-BB7E-96FEFDFFF451}">
      <pane ySplit="1" topLeftCell="A4" activePane="bottomLeft" state="frozen"/>
      <selection pane="bottomLeft" activeCell="B14" sqref="B14"/>
      <pageMargins left="0.7" right="0.7" top="0.75" bottom="0.75" header="0.3" footer="0.3"/>
      <pageSetup paperSize="9" orientation="portrait" verticalDpi="0" r:id="rId2"/>
    </customSheetView>
    <customSheetView guid="{D303398C-8E21-44BC-AE4F-9D0C91AC0E16}">
      <pane ySplit="3" topLeftCell="A4" activePane="bottomLeft" state="frozen"/>
      <selection pane="bottomLeft" activeCell="B14" sqref="B14"/>
      <pageMargins left="0.7" right="0.7" top="0.75" bottom="0.75" header="0.3" footer="0.3"/>
      <pageSetup paperSize="9" orientation="portrait" verticalDpi="0" r:id="rId3"/>
    </customSheetView>
    <customSheetView guid="{4AB275B1-0D5D-4332-8570-19CBB322B242}">
      <pane ySplit="3" topLeftCell="A4" activePane="bottomLeft" state="frozen"/>
      <selection pane="bottomLeft" activeCell="B14" sqref="B14"/>
      <pageMargins left="0.7" right="0.7" top="0.75" bottom="0.75" header="0.3" footer="0.3"/>
      <pageSetup paperSize="9" orientation="portrait" verticalDpi="0" r:id="rId4"/>
    </customSheetView>
    <customSheetView guid="{5EDA6D75-F117-4299-AAA7-4589EA250742}">
      <pane ySplit="1" topLeftCell="A4" activePane="bottomLeft" state="frozen"/>
      <selection pane="bottomLeft" activeCell="B14" sqref="B14"/>
      <pageMargins left="0.7" right="0.7" top="0.75" bottom="0.75" header="0.3" footer="0.3"/>
      <pageSetup paperSize="9" orientation="portrait" verticalDpi="0" r:id="rId5"/>
    </customSheetView>
  </customSheetViews>
  <mergeCells count="1">
    <mergeCell ref="A1:B1"/>
  </mergeCells>
  <phoneticPr fontId="2"/>
  <hyperlinks>
    <hyperlink ref="B4" location="'83'!A1" display="'83'!A1" xr:uid="{00000000-0004-0000-0000-000000000000}"/>
    <hyperlink ref="B5" location="'84'!A1" display="'84'!A1" xr:uid="{00000000-0004-0000-0000-000001000000}"/>
    <hyperlink ref="B6" location="'85(1)'!A1" display="'85(1)'!A1" xr:uid="{00000000-0004-0000-0000-000002000000}"/>
    <hyperlink ref="B7" location="'85(2)'!A1" display="'85(2)'!A1" xr:uid="{00000000-0004-0000-0000-000003000000}"/>
    <hyperlink ref="B8" location="'86(1)'!A1" display="'86(1)'!A1" xr:uid="{00000000-0004-0000-0000-000004000000}"/>
    <hyperlink ref="B9" location="'86(2)'!A1" display="'86(2)'!A1" xr:uid="{00000000-0004-0000-0000-000005000000}"/>
    <hyperlink ref="B10" location="'87(1)'!A1" display="'87(1)'!A1" xr:uid="{00000000-0004-0000-0000-000006000000}"/>
    <hyperlink ref="B11" location="'87(2)'!A1" display="'87(2)'!A1" xr:uid="{00000000-0004-0000-0000-000007000000}"/>
    <hyperlink ref="B12" location="'88'!A1" display="'88'!A1" xr:uid="{00000000-0004-0000-0000-000008000000}"/>
    <hyperlink ref="B13" location="'89'!A1" display="'89'!A1" xr:uid="{00000000-0004-0000-0000-000009000000}"/>
    <hyperlink ref="B14" location="'90'!A1" display="'90'!A1" xr:uid="{00000000-0004-0000-0000-00000A000000}"/>
    <hyperlink ref="B15" location="'91'!A1" display="'91'!A1" xr:uid="{00000000-0004-0000-0000-00000B000000}"/>
    <hyperlink ref="B16" location="'92'!A1" display="'92'!A1" xr:uid="{00000000-0004-0000-0000-00000C000000}"/>
    <hyperlink ref="B17" location="'93'!A1" display="'93'!A1" xr:uid="{00000000-0004-0000-0000-00000D000000}"/>
    <hyperlink ref="B18" location="'94'!A1" display="'94'!A1" xr:uid="{00000000-0004-0000-0000-00000E000000}"/>
    <hyperlink ref="B19" location="'95'!A1" display="'95'!A1" xr:uid="{00000000-0004-0000-0000-00000F000000}"/>
  </hyperlinks>
  <pageMargins left="0.7" right="0.7" top="0.75" bottom="0.75" header="0.3" footer="0.3"/>
  <pageSetup paperSize="9" orientation="portrait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view="pageLayout" topLeftCell="A22" zoomScaleNormal="100" zoomScaleSheetLayoutView="100" workbookViewId="0">
      <selection activeCell="R28" sqref="R28:R29"/>
    </sheetView>
  </sheetViews>
  <sheetFormatPr defaultColWidth="1.6640625" defaultRowHeight="12" x14ac:dyDescent="0.25"/>
  <cols>
    <col min="1" max="1" width="3" style="7" customWidth="1"/>
    <col min="2" max="2" width="3" style="2" customWidth="1"/>
    <col min="3" max="3" width="8" style="2" customWidth="1"/>
    <col min="4" max="4" width="4.46484375" style="2" customWidth="1"/>
    <col min="5" max="19" width="5.46484375" style="2" customWidth="1"/>
    <col min="20" max="21" width="6.796875" style="2" customWidth="1"/>
    <col min="22" max="27" width="5.796875" style="2" customWidth="1"/>
    <col min="28" max="16384" width="1.6640625" style="2"/>
  </cols>
  <sheetData>
    <row r="1" spans="1:27" s="4" customFormat="1" ht="18.75" x14ac:dyDescent="0.25">
      <c r="A1" s="4" t="str">
        <f ca="1">MID(CELL("FILENAME",A1),FIND("]",CELL("FILENAME",A1))+1,99)&amp;"　"&amp;"高等学校の概況（全日制）"</f>
        <v>88　高等学校の概況（全日制）</v>
      </c>
    </row>
    <row r="2" spans="1:27" x14ac:dyDescent="0.25">
      <c r="A2" s="9"/>
    </row>
    <row r="3" spans="1:27" s="8" customFormat="1" ht="24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</row>
    <row r="4" spans="1:27" hidden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8" customFormat="1" ht="1.25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</row>
    <row r="6" spans="1:27" s="8" customFormat="1" ht="1.25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</row>
    <row r="7" spans="1:27" s="9" customFormat="1" x14ac:dyDescent="0.25">
      <c r="S7" s="53" t="s">
        <v>241</v>
      </c>
    </row>
    <row r="8" spans="1:27" ht="24" customHeight="1" x14ac:dyDescent="0.25">
      <c r="A8" s="212" t="s">
        <v>119</v>
      </c>
      <c r="B8" s="208"/>
      <c r="C8" s="208"/>
      <c r="D8" s="208"/>
      <c r="E8" s="208" t="s">
        <v>252</v>
      </c>
      <c r="F8" s="209"/>
      <c r="G8" s="210"/>
      <c r="H8" s="208" t="s">
        <v>253</v>
      </c>
      <c r="I8" s="209"/>
      <c r="J8" s="210"/>
      <c r="K8" s="208" t="s">
        <v>254</v>
      </c>
      <c r="L8" s="209"/>
      <c r="M8" s="210"/>
      <c r="N8" s="208" t="s">
        <v>134</v>
      </c>
      <c r="O8" s="209"/>
      <c r="P8" s="210"/>
      <c r="Q8" s="208" t="s">
        <v>251</v>
      </c>
      <c r="R8" s="209"/>
      <c r="S8" s="210"/>
      <c r="T8" s="9"/>
      <c r="U8" s="9"/>
      <c r="V8" s="9"/>
      <c r="W8" s="9"/>
      <c r="X8" s="9"/>
      <c r="Y8" s="9"/>
      <c r="Z8" s="9"/>
      <c r="AA8" s="9"/>
    </row>
    <row r="9" spans="1:27" ht="24" customHeight="1" x14ac:dyDescent="0.25">
      <c r="A9" s="213"/>
      <c r="B9" s="214"/>
      <c r="C9" s="214"/>
      <c r="D9" s="214"/>
      <c r="E9" s="136" t="s">
        <v>2</v>
      </c>
      <c r="F9" s="136" t="s">
        <v>93</v>
      </c>
      <c r="G9" s="136" t="s">
        <v>0</v>
      </c>
      <c r="H9" s="136" t="s">
        <v>2</v>
      </c>
      <c r="I9" s="136" t="s">
        <v>93</v>
      </c>
      <c r="J9" s="136" t="s">
        <v>0</v>
      </c>
      <c r="K9" s="136" t="s">
        <v>2</v>
      </c>
      <c r="L9" s="136" t="s">
        <v>93</v>
      </c>
      <c r="M9" s="136" t="s">
        <v>0</v>
      </c>
      <c r="N9" s="136" t="s">
        <v>2</v>
      </c>
      <c r="O9" s="136" t="s">
        <v>93</v>
      </c>
      <c r="P9" s="11" t="s">
        <v>0</v>
      </c>
      <c r="Q9" s="136" t="s">
        <v>2</v>
      </c>
      <c r="R9" s="136" t="s">
        <v>93</v>
      </c>
      <c r="S9" s="11" t="s">
        <v>0</v>
      </c>
    </row>
    <row r="10" spans="1:27" ht="24" customHeight="1" x14ac:dyDescent="0.25">
      <c r="A10" s="299" t="s">
        <v>64</v>
      </c>
      <c r="B10" s="300"/>
      <c r="C10" s="300"/>
      <c r="D10" s="300"/>
      <c r="E10" s="126">
        <v>9</v>
      </c>
      <c r="F10" s="126">
        <v>5</v>
      </c>
      <c r="G10" s="126">
        <v>4</v>
      </c>
      <c r="H10" s="126">
        <v>9</v>
      </c>
      <c r="I10" s="126">
        <v>5</v>
      </c>
      <c r="J10" s="126">
        <v>4</v>
      </c>
      <c r="K10" s="126">
        <v>9</v>
      </c>
      <c r="L10" s="126">
        <v>5</v>
      </c>
      <c r="M10" s="126">
        <v>4</v>
      </c>
      <c r="N10" s="177">
        <v>9</v>
      </c>
      <c r="O10" s="177">
        <v>5</v>
      </c>
      <c r="P10" s="177">
        <v>4</v>
      </c>
      <c r="Q10" s="128">
        <v>9</v>
      </c>
      <c r="R10" s="128">
        <v>5</v>
      </c>
      <c r="S10" s="128">
        <v>4</v>
      </c>
    </row>
    <row r="11" spans="1:27" ht="24" customHeight="1" x14ac:dyDescent="0.25">
      <c r="A11" s="293" t="s">
        <v>10</v>
      </c>
      <c r="B11" s="295" t="s">
        <v>84</v>
      </c>
      <c r="C11" s="295"/>
      <c r="D11" s="127" t="s">
        <v>2</v>
      </c>
      <c r="E11" s="126">
        <v>578</v>
      </c>
      <c r="F11" s="126">
        <v>290</v>
      </c>
      <c r="G11" s="126">
        <v>288</v>
      </c>
      <c r="H11" s="126">
        <v>597</v>
      </c>
      <c r="I11" s="126">
        <v>289</v>
      </c>
      <c r="J11" s="126">
        <v>308</v>
      </c>
      <c r="K11" s="126">
        <v>619</v>
      </c>
      <c r="L11" s="126">
        <v>289</v>
      </c>
      <c r="M11" s="126">
        <v>330</v>
      </c>
      <c r="N11" s="177">
        <v>622</v>
      </c>
      <c r="O11" s="177">
        <v>286</v>
      </c>
      <c r="P11" s="177">
        <v>336</v>
      </c>
      <c r="Q11" s="128">
        <v>647</v>
      </c>
      <c r="R11" s="128">
        <v>304</v>
      </c>
      <c r="S11" s="128">
        <v>343</v>
      </c>
    </row>
    <row r="12" spans="1:27" ht="24" customHeight="1" x14ac:dyDescent="0.25">
      <c r="A12" s="293"/>
      <c r="B12" s="295"/>
      <c r="C12" s="295"/>
      <c r="D12" s="147" t="s">
        <v>7</v>
      </c>
      <c r="E12" s="126">
        <v>378</v>
      </c>
      <c r="F12" s="126">
        <v>173</v>
      </c>
      <c r="G12" s="126">
        <v>205</v>
      </c>
      <c r="H12" s="126">
        <v>392</v>
      </c>
      <c r="I12" s="126">
        <v>172</v>
      </c>
      <c r="J12" s="126">
        <v>220</v>
      </c>
      <c r="K12" s="126">
        <v>413</v>
      </c>
      <c r="L12" s="126">
        <v>179</v>
      </c>
      <c r="M12" s="126">
        <v>234</v>
      </c>
      <c r="N12" s="177">
        <v>418</v>
      </c>
      <c r="O12" s="177">
        <v>179</v>
      </c>
      <c r="P12" s="177">
        <v>239</v>
      </c>
      <c r="Q12" s="128">
        <v>433</v>
      </c>
      <c r="R12" s="128">
        <v>188</v>
      </c>
      <c r="S12" s="128">
        <v>245</v>
      </c>
    </row>
    <row r="13" spans="1:27" ht="24" customHeight="1" x14ac:dyDescent="0.25">
      <c r="A13" s="293"/>
      <c r="B13" s="295"/>
      <c r="C13" s="295"/>
      <c r="D13" s="147" t="s">
        <v>6</v>
      </c>
      <c r="E13" s="126">
        <v>200</v>
      </c>
      <c r="F13" s="126">
        <v>117</v>
      </c>
      <c r="G13" s="126">
        <v>83</v>
      </c>
      <c r="H13" s="126">
        <v>205</v>
      </c>
      <c r="I13" s="126">
        <v>117</v>
      </c>
      <c r="J13" s="126">
        <v>88</v>
      </c>
      <c r="K13" s="126">
        <v>206</v>
      </c>
      <c r="L13" s="126">
        <v>110</v>
      </c>
      <c r="M13" s="126">
        <v>96</v>
      </c>
      <c r="N13" s="177">
        <v>204</v>
      </c>
      <c r="O13" s="177">
        <v>107</v>
      </c>
      <c r="P13" s="177">
        <v>97</v>
      </c>
      <c r="Q13" s="128">
        <v>214</v>
      </c>
      <c r="R13" s="128">
        <v>116</v>
      </c>
      <c r="S13" s="128">
        <v>98</v>
      </c>
    </row>
    <row r="14" spans="1:27" ht="24" customHeight="1" x14ac:dyDescent="0.25">
      <c r="A14" s="293"/>
      <c r="B14" s="295" t="s">
        <v>83</v>
      </c>
      <c r="C14" s="295"/>
      <c r="D14" s="127" t="s">
        <v>2</v>
      </c>
      <c r="E14" s="126">
        <v>232</v>
      </c>
      <c r="F14" s="126">
        <v>82</v>
      </c>
      <c r="G14" s="126">
        <v>150</v>
      </c>
      <c r="H14" s="126">
        <v>210</v>
      </c>
      <c r="I14" s="126">
        <v>72</v>
      </c>
      <c r="J14" s="126">
        <v>138</v>
      </c>
      <c r="K14" s="126">
        <v>216</v>
      </c>
      <c r="L14" s="126">
        <v>83</v>
      </c>
      <c r="M14" s="126">
        <v>133</v>
      </c>
      <c r="N14" s="177">
        <v>218</v>
      </c>
      <c r="O14" s="177">
        <v>82</v>
      </c>
      <c r="P14" s="177">
        <v>136</v>
      </c>
      <c r="Q14" s="128">
        <v>195</v>
      </c>
      <c r="R14" s="128">
        <v>71</v>
      </c>
      <c r="S14" s="128">
        <v>124</v>
      </c>
    </row>
    <row r="15" spans="1:27" ht="24" customHeight="1" x14ac:dyDescent="0.25">
      <c r="A15" s="293"/>
      <c r="B15" s="295"/>
      <c r="C15" s="295"/>
      <c r="D15" s="147" t="s">
        <v>7</v>
      </c>
      <c r="E15" s="126">
        <v>98</v>
      </c>
      <c r="F15" s="126">
        <v>44</v>
      </c>
      <c r="G15" s="126">
        <v>54</v>
      </c>
      <c r="H15" s="126">
        <v>83</v>
      </c>
      <c r="I15" s="126">
        <v>40</v>
      </c>
      <c r="J15" s="126">
        <v>43</v>
      </c>
      <c r="K15" s="126">
        <v>81</v>
      </c>
      <c r="L15" s="126">
        <v>39</v>
      </c>
      <c r="M15" s="126">
        <v>42</v>
      </c>
      <c r="N15" s="177">
        <v>85</v>
      </c>
      <c r="O15" s="177">
        <v>39</v>
      </c>
      <c r="P15" s="177">
        <v>46</v>
      </c>
      <c r="Q15" s="128">
        <v>86</v>
      </c>
      <c r="R15" s="128">
        <v>38</v>
      </c>
      <c r="S15" s="128">
        <v>48</v>
      </c>
    </row>
    <row r="16" spans="1:27" ht="24" customHeight="1" x14ac:dyDescent="0.25">
      <c r="A16" s="293"/>
      <c r="B16" s="295"/>
      <c r="C16" s="295"/>
      <c r="D16" s="147" t="s">
        <v>6</v>
      </c>
      <c r="E16" s="126">
        <v>134</v>
      </c>
      <c r="F16" s="126">
        <v>38</v>
      </c>
      <c r="G16" s="126">
        <v>96</v>
      </c>
      <c r="H16" s="126">
        <v>127</v>
      </c>
      <c r="I16" s="126">
        <v>32</v>
      </c>
      <c r="J16" s="126">
        <v>95</v>
      </c>
      <c r="K16" s="126">
        <v>135</v>
      </c>
      <c r="L16" s="126">
        <v>44</v>
      </c>
      <c r="M16" s="126">
        <v>91</v>
      </c>
      <c r="N16" s="177">
        <v>133</v>
      </c>
      <c r="O16" s="177">
        <v>43</v>
      </c>
      <c r="P16" s="177">
        <v>90</v>
      </c>
      <c r="Q16" s="128">
        <v>109</v>
      </c>
      <c r="R16" s="128">
        <v>33</v>
      </c>
      <c r="S16" s="128">
        <v>76</v>
      </c>
    </row>
    <row r="17" spans="1:19" ht="24" customHeight="1" x14ac:dyDescent="0.25">
      <c r="A17" s="248" t="s">
        <v>96</v>
      </c>
      <c r="B17" s="249"/>
      <c r="C17" s="249"/>
      <c r="D17" s="127" t="s">
        <v>2</v>
      </c>
      <c r="E17" s="126">
        <v>90</v>
      </c>
      <c r="F17" s="126">
        <v>30</v>
      </c>
      <c r="G17" s="126">
        <v>60</v>
      </c>
      <c r="H17" s="126">
        <v>89</v>
      </c>
      <c r="I17" s="126">
        <v>29</v>
      </c>
      <c r="J17" s="126">
        <v>60</v>
      </c>
      <c r="K17" s="126">
        <v>89</v>
      </c>
      <c r="L17" s="126">
        <v>30</v>
      </c>
      <c r="M17" s="126">
        <v>59</v>
      </c>
      <c r="N17" s="177">
        <v>88</v>
      </c>
      <c r="O17" s="177">
        <v>30</v>
      </c>
      <c r="P17" s="177">
        <v>58</v>
      </c>
      <c r="Q17" s="128">
        <v>89</v>
      </c>
      <c r="R17" s="128">
        <v>32</v>
      </c>
      <c r="S17" s="128">
        <v>57</v>
      </c>
    </row>
    <row r="18" spans="1:19" ht="24" customHeight="1" x14ac:dyDescent="0.25">
      <c r="A18" s="248"/>
      <c r="B18" s="249"/>
      <c r="C18" s="249"/>
      <c r="D18" s="147" t="s">
        <v>7</v>
      </c>
      <c r="E18" s="126">
        <v>46</v>
      </c>
      <c r="F18" s="126">
        <v>14</v>
      </c>
      <c r="G18" s="126">
        <v>32</v>
      </c>
      <c r="H18" s="126">
        <v>49</v>
      </c>
      <c r="I18" s="126">
        <v>15</v>
      </c>
      <c r="J18" s="126">
        <v>34</v>
      </c>
      <c r="K18" s="126">
        <v>49</v>
      </c>
      <c r="L18" s="126">
        <v>17</v>
      </c>
      <c r="M18" s="126">
        <v>32</v>
      </c>
      <c r="N18" s="177">
        <v>50</v>
      </c>
      <c r="O18" s="177">
        <v>17</v>
      </c>
      <c r="P18" s="177">
        <v>33</v>
      </c>
      <c r="Q18" s="128">
        <v>49</v>
      </c>
      <c r="R18" s="128">
        <v>17</v>
      </c>
      <c r="S18" s="128">
        <v>32</v>
      </c>
    </row>
    <row r="19" spans="1:19" ht="24" customHeight="1" x14ac:dyDescent="0.25">
      <c r="A19" s="248"/>
      <c r="B19" s="249"/>
      <c r="C19" s="249"/>
      <c r="D19" s="147" t="s">
        <v>6</v>
      </c>
      <c r="E19" s="126">
        <v>44</v>
      </c>
      <c r="F19" s="126">
        <v>16</v>
      </c>
      <c r="G19" s="126">
        <v>28</v>
      </c>
      <c r="H19" s="126">
        <v>40</v>
      </c>
      <c r="I19" s="126">
        <v>14</v>
      </c>
      <c r="J19" s="126">
        <v>26</v>
      </c>
      <c r="K19" s="126">
        <v>40</v>
      </c>
      <c r="L19" s="126">
        <v>13</v>
      </c>
      <c r="M19" s="126">
        <v>27</v>
      </c>
      <c r="N19" s="177">
        <v>38</v>
      </c>
      <c r="O19" s="177">
        <v>13</v>
      </c>
      <c r="P19" s="177">
        <v>25</v>
      </c>
      <c r="Q19" s="128">
        <v>40</v>
      </c>
      <c r="R19" s="128">
        <v>15</v>
      </c>
      <c r="S19" s="128">
        <v>25</v>
      </c>
    </row>
    <row r="20" spans="1:19" ht="24" customHeight="1" x14ac:dyDescent="0.25">
      <c r="A20" s="293" t="s">
        <v>82</v>
      </c>
      <c r="B20" s="295" t="s">
        <v>5</v>
      </c>
      <c r="C20" s="295"/>
      <c r="D20" s="147" t="s">
        <v>2</v>
      </c>
      <c r="E20" s="126">
        <v>10129</v>
      </c>
      <c r="F20" s="126">
        <v>4899</v>
      </c>
      <c r="G20" s="126">
        <v>5230</v>
      </c>
      <c r="H20" s="126">
        <v>10109</v>
      </c>
      <c r="I20" s="126">
        <v>4743</v>
      </c>
      <c r="J20" s="126">
        <v>5366</v>
      </c>
      <c r="K20" s="126">
        <v>10238</v>
      </c>
      <c r="L20" s="126">
        <v>4680</v>
      </c>
      <c r="M20" s="126">
        <v>5558</v>
      </c>
      <c r="N20" s="177">
        <v>10148</v>
      </c>
      <c r="O20" s="177">
        <v>4662</v>
      </c>
      <c r="P20" s="177">
        <v>5486</v>
      </c>
      <c r="Q20" s="128">
        <v>10060</v>
      </c>
      <c r="R20" s="128">
        <v>4826</v>
      </c>
      <c r="S20" s="128">
        <v>5234</v>
      </c>
    </row>
    <row r="21" spans="1:19" ht="24" customHeight="1" x14ac:dyDescent="0.25">
      <c r="A21" s="293"/>
      <c r="B21" s="295"/>
      <c r="C21" s="295"/>
      <c r="D21" s="147" t="s">
        <v>7</v>
      </c>
      <c r="E21" s="126">
        <v>4899</v>
      </c>
      <c r="F21" s="126">
        <v>2221</v>
      </c>
      <c r="G21" s="126">
        <v>2678</v>
      </c>
      <c r="H21" s="126">
        <v>4869</v>
      </c>
      <c r="I21" s="126">
        <v>2098</v>
      </c>
      <c r="J21" s="126">
        <v>2771</v>
      </c>
      <c r="K21" s="126">
        <v>5006</v>
      </c>
      <c r="L21" s="126">
        <v>2052</v>
      </c>
      <c r="M21" s="126">
        <v>2954</v>
      </c>
      <c r="N21" s="177">
        <v>5019</v>
      </c>
      <c r="O21" s="177">
        <v>2039</v>
      </c>
      <c r="P21" s="177">
        <v>2980</v>
      </c>
      <c r="Q21" s="128">
        <v>5004</v>
      </c>
      <c r="R21" s="128">
        <v>2195</v>
      </c>
      <c r="S21" s="128">
        <v>2809</v>
      </c>
    </row>
    <row r="22" spans="1:19" ht="24" customHeight="1" x14ac:dyDescent="0.25">
      <c r="A22" s="293"/>
      <c r="B22" s="295"/>
      <c r="C22" s="295"/>
      <c r="D22" s="147" t="s">
        <v>6</v>
      </c>
      <c r="E22" s="126">
        <v>5230</v>
      </c>
      <c r="F22" s="126">
        <v>2678</v>
      </c>
      <c r="G22" s="126">
        <v>2552</v>
      </c>
      <c r="H22" s="126">
        <v>5240</v>
      </c>
      <c r="I22" s="126">
        <v>2645</v>
      </c>
      <c r="J22" s="126">
        <v>2595</v>
      </c>
      <c r="K22" s="126">
        <v>5232</v>
      </c>
      <c r="L22" s="126">
        <v>2628</v>
      </c>
      <c r="M22" s="126">
        <v>2604</v>
      </c>
      <c r="N22" s="177">
        <v>5129</v>
      </c>
      <c r="O22" s="177">
        <v>2623</v>
      </c>
      <c r="P22" s="177">
        <v>2506</v>
      </c>
      <c r="Q22" s="128">
        <v>5056</v>
      </c>
      <c r="R22" s="128">
        <v>2631</v>
      </c>
      <c r="S22" s="128">
        <v>2425</v>
      </c>
    </row>
    <row r="23" spans="1:19" ht="24" customHeight="1" x14ac:dyDescent="0.25">
      <c r="A23" s="293"/>
      <c r="B23" s="296" t="s">
        <v>123</v>
      </c>
      <c r="C23" s="295" t="s">
        <v>122</v>
      </c>
      <c r="D23" s="147" t="s">
        <v>7</v>
      </c>
      <c r="E23" s="126">
        <v>3951</v>
      </c>
      <c r="F23" s="126">
        <v>1318</v>
      </c>
      <c r="G23" s="126">
        <v>2633</v>
      </c>
      <c r="H23" s="126">
        <v>3948</v>
      </c>
      <c r="I23" s="126">
        <v>1221</v>
      </c>
      <c r="J23" s="126">
        <v>2727</v>
      </c>
      <c r="K23" s="126">
        <v>4096</v>
      </c>
      <c r="L23" s="126">
        <v>1181</v>
      </c>
      <c r="M23" s="126">
        <v>2915</v>
      </c>
      <c r="N23" s="177">
        <v>4113</v>
      </c>
      <c r="O23" s="177">
        <v>1180</v>
      </c>
      <c r="P23" s="177">
        <v>2933</v>
      </c>
      <c r="Q23" s="128">
        <v>4054</v>
      </c>
      <c r="R23" s="128">
        <v>1305</v>
      </c>
      <c r="S23" s="128">
        <v>2749</v>
      </c>
    </row>
    <row r="24" spans="1:19" ht="24" customHeight="1" x14ac:dyDescent="0.25">
      <c r="A24" s="293"/>
      <c r="B24" s="296"/>
      <c r="C24" s="295"/>
      <c r="D24" s="127" t="s">
        <v>6</v>
      </c>
      <c r="E24" s="126">
        <v>4283</v>
      </c>
      <c r="F24" s="126">
        <v>1762</v>
      </c>
      <c r="G24" s="126">
        <v>2521</v>
      </c>
      <c r="H24" s="126">
        <v>4308</v>
      </c>
      <c r="I24" s="126">
        <v>1744</v>
      </c>
      <c r="J24" s="126">
        <v>2564</v>
      </c>
      <c r="K24" s="126">
        <v>4303</v>
      </c>
      <c r="L24" s="126">
        <v>1728</v>
      </c>
      <c r="M24" s="126">
        <v>2575</v>
      </c>
      <c r="N24" s="177">
        <v>4196</v>
      </c>
      <c r="O24" s="177">
        <v>1714</v>
      </c>
      <c r="P24" s="177">
        <v>2482</v>
      </c>
      <c r="Q24" s="128">
        <v>4144</v>
      </c>
      <c r="R24" s="128">
        <v>1749</v>
      </c>
      <c r="S24" s="128">
        <v>2395</v>
      </c>
    </row>
    <row r="25" spans="1:19" ht="24" customHeight="1" x14ac:dyDescent="0.25">
      <c r="A25" s="293"/>
      <c r="B25" s="296"/>
      <c r="C25" s="295" t="s">
        <v>95</v>
      </c>
      <c r="D25" s="147" t="s">
        <v>4</v>
      </c>
      <c r="E25" s="126">
        <v>346</v>
      </c>
      <c r="F25" s="129">
        <v>346</v>
      </c>
      <c r="G25" s="130" t="s">
        <v>85</v>
      </c>
      <c r="H25" s="126">
        <v>316</v>
      </c>
      <c r="I25" s="129">
        <v>316</v>
      </c>
      <c r="J25" s="130" t="s">
        <v>85</v>
      </c>
      <c r="K25" s="126">
        <v>313</v>
      </c>
      <c r="L25" s="129">
        <v>313</v>
      </c>
      <c r="M25" s="130" t="s">
        <v>120</v>
      </c>
      <c r="N25" s="177">
        <v>315</v>
      </c>
      <c r="O25" s="129">
        <v>315</v>
      </c>
      <c r="P25" s="130" t="s">
        <v>120</v>
      </c>
      <c r="Q25" s="128">
        <v>339</v>
      </c>
      <c r="R25" s="175">
        <v>339</v>
      </c>
      <c r="S25" s="176" t="s">
        <v>120</v>
      </c>
    </row>
    <row r="26" spans="1:19" ht="24" customHeight="1" x14ac:dyDescent="0.25">
      <c r="A26" s="293"/>
      <c r="B26" s="296"/>
      <c r="C26" s="295"/>
      <c r="D26" s="147" t="s">
        <v>3</v>
      </c>
      <c r="E26" s="126">
        <v>402</v>
      </c>
      <c r="F26" s="129">
        <v>402</v>
      </c>
      <c r="G26" s="130" t="s">
        <v>85</v>
      </c>
      <c r="H26" s="126">
        <v>393</v>
      </c>
      <c r="I26" s="129">
        <v>393</v>
      </c>
      <c r="J26" s="130" t="s">
        <v>85</v>
      </c>
      <c r="K26" s="126">
        <v>389</v>
      </c>
      <c r="L26" s="129">
        <v>389</v>
      </c>
      <c r="M26" s="130" t="s">
        <v>120</v>
      </c>
      <c r="N26" s="177">
        <v>389</v>
      </c>
      <c r="O26" s="129">
        <v>389</v>
      </c>
      <c r="P26" s="130" t="s">
        <v>120</v>
      </c>
      <c r="Q26" s="128">
        <v>367</v>
      </c>
      <c r="R26" s="175">
        <v>367</v>
      </c>
      <c r="S26" s="176" t="s">
        <v>120</v>
      </c>
    </row>
    <row r="27" spans="1:19" ht="24" customHeight="1" x14ac:dyDescent="0.25">
      <c r="A27" s="293"/>
      <c r="B27" s="296"/>
      <c r="C27" s="249" t="s">
        <v>245</v>
      </c>
      <c r="D27" s="147" t="s">
        <v>7</v>
      </c>
      <c r="E27" s="126">
        <v>602</v>
      </c>
      <c r="F27" s="126">
        <v>557</v>
      </c>
      <c r="G27" s="126">
        <v>45</v>
      </c>
      <c r="H27" s="126">
        <v>605</v>
      </c>
      <c r="I27" s="126">
        <v>561</v>
      </c>
      <c r="J27" s="126">
        <v>44</v>
      </c>
      <c r="K27" s="126">
        <v>597</v>
      </c>
      <c r="L27" s="126">
        <v>558</v>
      </c>
      <c r="M27" s="126">
        <v>39</v>
      </c>
      <c r="N27" s="177">
        <v>591</v>
      </c>
      <c r="O27" s="129">
        <v>544</v>
      </c>
      <c r="P27" s="177">
        <v>47</v>
      </c>
      <c r="Q27" s="128">
        <v>611</v>
      </c>
      <c r="R27" s="175">
        <v>551</v>
      </c>
      <c r="S27" s="128">
        <v>60</v>
      </c>
    </row>
    <row r="28" spans="1:19" ht="24" customHeight="1" x14ac:dyDescent="0.25">
      <c r="A28" s="293"/>
      <c r="B28" s="296"/>
      <c r="C28" s="295"/>
      <c r="D28" s="147" t="s">
        <v>6</v>
      </c>
      <c r="E28" s="126">
        <v>545</v>
      </c>
      <c r="F28" s="126">
        <v>514</v>
      </c>
      <c r="G28" s="126">
        <v>31</v>
      </c>
      <c r="H28" s="126">
        <v>539</v>
      </c>
      <c r="I28" s="126">
        <v>508</v>
      </c>
      <c r="J28" s="126">
        <v>31</v>
      </c>
      <c r="K28" s="126">
        <v>540</v>
      </c>
      <c r="L28" s="126">
        <v>511</v>
      </c>
      <c r="M28" s="126">
        <v>29</v>
      </c>
      <c r="N28" s="177">
        <v>544</v>
      </c>
      <c r="O28" s="129">
        <v>520</v>
      </c>
      <c r="P28" s="177">
        <v>24</v>
      </c>
      <c r="Q28" s="128">
        <v>545</v>
      </c>
      <c r="R28" s="175">
        <v>515</v>
      </c>
      <c r="S28" s="128">
        <v>30</v>
      </c>
    </row>
    <row r="29" spans="1:19" ht="24" customHeight="1" x14ac:dyDescent="0.25">
      <c r="A29" s="293"/>
      <c r="B29" s="296" t="s">
        <v>92</v>
      </c>
      <c r="C29" s="295" t="s">
        <v>94</v>
      </c>
      <c r="D29" s="147" t="s">
        <v>7</v>
      </c>
      <c r="E29" s="126">
        <v>1650</v>
      </c>
      <c r="F29" s="126">
        <v>748</v>
      </c>
      <c r="G29" s="126">
        <v>902</v>
      </c>
      <c r="H29" s="126">
        <v>1695</v>
      </c>
      <c r="I29" s="126">
        <v>647</v>
      </c>
      <c r="J29" s="126">
        <v>1048</v>
      </c>
      <c r="K29" s="126">
        <v>1791</v>
      </c>
      <c r="L29" s="126">
        <v>690</v>
      </c>
      <c r="M29" s="126">
        <v>1101</v>
      </c>
      <c r="N29" s="177">
        <v>1696</v>
      </c>
      <c r="O29" s="177">
        <v>747</v>
      </c>
      <c r="P29" s="177">
        <v>949</v>
      </c>
      <c r="Q29" s="128">
        <v>1691</v>
      </c>
      <c r="R29" s="128">
        <v>803</v>
      </c>
      <c r="S29" s="128">
        <v>888</v>
      </c>
    </row>
    <row r="30" spans="1:19" ht="24" customHeight="1" x14ac:dyDescent="0.25">
      <c r="A30" s="293"/>
      <c r="B30" s="296"/>
      <c r="C30" s="295"/>
      <c r="D30" s="147" t="s">
        <v>6</v>
      </c>
      <c r="E30" s="126">
        <v>1757</v>
      </c>
      <c r="F30" s="126">
        <v>899</v>
      </c>
      <c r="G30" s="126">
        <v>858</v>
      </c>
      <c r="H30" s="126">
        <v>1779</v>
      </c>
      <c r="I30" s="126">
        <v>873</v>
      </c>
      <c r="J30" s="126">
        <v>906</v>
      </c>
      <c r="K30" s="126">
        <v>1839</v>
      </c>
      <c r="L30" s="126">
        <v>915</v>
      </c>
      <c r="M30" s="126">
        <v>924</v>
      </c>
      <c r="N30" s="177">
        <v>1692</v>
      </c>
      <c r="O30" s="177">
        <v>894</v>
      </c>
      <c r="P30" s="177">
        <v>798</v>
      </c>
      <c r="Q30" s="128">
        <v>1707</v>
      </c>
      <c r="R30" s="128">
        <v>883</v>
      </c>
      <c r="S30" s="128">
        <v>824</v>
      </c>
    </row>
    <row r="31" spans="1:19" ht="24" customHeight="1" x14ac:dyDescent="0.25">
      <c r="A31" s="293"/>
      <c r="B31" s="296"/>
      <c r="C31" s="295" t="s">
        <v>61</v>
      </c>
      <c r="D31" s="147" t="s">
        <v>7</v>
      </c>
      <c r="E31" s="126">
        <v>1600</v>
      </c>
      <c r="F31" s="126">
        <v>723</v>
      </c>
      <c r="G31" s="126">
        <v>877</v>
      </c>
      <c r="H31" s="126">
        <v>1602</v>
      </c>
      <c r="I31" s="126">
        <v>736</v>
      </c>
      <c r="J31" s="126">
        <v>866</v>
      </c>
      <c r="K31" s="126">
        <v>1646</v>
      </c>
      <c r="L31" s="126">
        <v>631</v>
      </c>
      <c r="M31" s="126">
        <v>1015</v>
      </c>
      <c r="N31" s="177">
        <v>1722</v>
      </c>
      <c r="O31" s="177">
        <v>675</v>
      </c>
      <c r="P31" s="177">
        <v>1047</v>
      </c>
      <c r="Q31" s="128">
        <v>1625</v>
      </c>
      <c r="R31" s="128">
        <v>722</v>
      </c>
      <c r="S31" s="128">
        <v>903</v>
      </c>
    </row>
    <row r="32" spans="1:19" ht="24" customHeight="1" x14ac:dyDescent="0.25">
      <c r="A32" s="293"/>
      <c r="B32" s="296"/>
      <c r="C32" s="295"/>
      <c r="D32" s="147" t="s">
        <v>6</v>
      </c>
      <c r="E32" s="126">
        <v>1769</v>
      </c>
      <c r="F32" s="126">
        <v>896</v>
      </c>
      <c r="G32" s="126">
        <v>873</v>
      </c>
      <c r="H32" s="126">
        <v>1717</v>
      </c>
      <c r="I32" s="126">
        <v>884</v>
      </c>
      <c r="J32" s="126">
        <v>833</v>
      </c>
      <c r="K32" s="126">
        <v>1720</v>
      </c>
      <c r="L32" s="126">
        <v>851</v>
      </c>
      <c r="M32" s="126">
        <v>869</v>
      </c>
      <c r="N32" s="177">
        <v>1773</v>
      </c>
      <c r="O32" s="177">
        <v>897</v>
      </c>
      <c r="P32" s="177">
        <v>876</v>
      </c>
      <c r="Q32" s="128">
        <v>1627</v>
      </c>
      <c r="R32" s="128">
        <v>877</v>
      </c>
      <c r="S32" s="128">
        <v>750</v>
      </c>
    </row>
    <row r="33" spans="1:19" ht="24" customHeight="1" x14ac:dyDescent="0.25">
      <c r="A33" s="293"/>
      <c r="B33" s="296"/>
      <c r="C33" s="295" t="s">
        <v>60</v>
      </c>
      <c r="D33" s="147" t="s">
        <v>7</v>
      </c>
      <c r="E33" s="126">
        <v>1649</v>
      </c>
      <c r="F33" s="126">
        <v>750</v>
      </c>
      <c r="G33" s="126">
        <v>899</v>
      </c>
      <c r="H33" s="126">
        <v>1572</v>
      </c>
      <c r="I33" s="126">
        <v>715</v>
      </c>
      <c r="J33" s="126">
        <v>857</v>
      </c>
      <c r="K33" s="126">
        <v>1569</v>
      </c>
      <c r="L33" s="126">
        <v>731</v>
      </c>
      <c r="M33" s="126">
        <v>838</v>
      </c>
      <c r="N33" s="177">
        <v>1601</v>
      </c>
      <c r="O33" s="177">
        <v>617</v>
      </c>
      <c r="P33" s="177">
        <v>984</v>
      </c>
      <c r="Q33" s="128">
        <v>1688</v>
      </c>
      <c r="R33" s="128">
        <v>670</v>
      </c>
      <c r="S33" s="128">
        <v>1018</v>
      </c>
    </row>
    <row r="34" spans="1:19" ht="24" customHeight="1" x14ac:dyDescent="0.25">
      <c r="A34" s="294"/>
      <c r="B34" s="297"/>
      <c r="C34" s="298"/>
      <c r="D34" s="149" t="s">
        <v>6</v>
      </c>
      <c r="E34" s="131">
        <v>1704</v>
      </c>
      <c r="F34" s="131">
        <v>883</v>
      </c>
      <c r="G34" s="131">
        <v>821</v>
      </c>
      <c r="H34" s="131">
        <v>1744</v>
      </c>
      <c r="I34" s="131">
        <v>888</v>
      </c>
      <c r="J34" s="131">
        <v>856</v>
      </c>
      <c r="K34" s="131">
        <v>1673</v>
      </c>
      <c r="L34" s="131">
        <v>862</v>
      </c>
      <c r="M34" s="131">
        <v>811</v>
      </c>
      <c r="N34" s="178">
        <v>1664</v>
      </c>
      <c r="O34" s="178">
        <v>832</v>
      </c>
      <c r="P34" s="178">
        <v>832</v>
      </c>
      <c r="Q34" s="132">
        <v>1722</v>
      </c>
      <c r="R34" s="132">
        <v>871</v>
      </c>
      <c r="S34" s="132">
        <v>851</v>
      </c>
    </row>
    <row r="35" spans="1:19" x14ac:dyDescent="0.25">
      <c r="S35" s="10" t="s">
        <v>239</v>
      </c>
    </row>
  </sheetData>
  <sheetProtection formatCells="0"/>
  <customSheetViews>
    <customSheetView guid="{8AFF20A0-162A-4481-8D5B-D8375F598305}" hiddenRows="1" topLeftCell="A15">
      <selection activeCell="Q30" sqref="Q30"/>
      <colBreaks count="1" manualBreakCount="1">
        <brk id="19" max="1048575" man="1"/>
      </colBreaks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hiddenRows="1" topLeftCell="A13">
      <selection activeCell="Q17" sqref="Q17"/>
      <colBreaks count="1" manualBreakCount="1">
        <brk id="19" max="1048575" man="1"/>
      </colBreaks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 hiddenRows="1">
      <selection activeCell="R19" sqref="R19"/>
      <colBreaks count="1" manualBreakCount="1">
        <brk id="19" max="1048575" man="1"/>
      </colBreaks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hiddenRows="1" topLeftCell="A11">
      <selection activeCell="R19" sqref="R19"/>
      <colBreaks count="1" manualBreakCount="1">
        <brk id="19" max="1048575" man="1"/>
      </colBreaks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hiddenRows="1">
      <selection activeCell="A2" sqref="A2"/>
      <colBreaks count="1" manualBreakCount="1">
        <brk id="19" max="1048575" man="1"/>
      </colBreaks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22">
    <mergeCell ref="A3:AA3"/>
    <mergeCell ref="Q8:S8"/>
    <mergeCell ref="A10:D10"/>
    <mergeCell ref="A11:A16"/>
    <mergeCell ref="B11:C13"/>
    <mergeCell ref="B14:C16"/>
    <mergeCell ref="A8:D9"/>
    <mergeCell ref="E8:G8"/>
    <mergeCell ref="H8:J8"/>
    <mergeCell ref="K8:M8"/>
    <mergeCell ref="N8:P8"/>
    <mergeCell ref="A17:C19"/>
    <mergeCell ref="A20:A34"/>
    <mergeCell ref="B20:C22"/>
    <mergeCell ref="B23:B28"/>
    <mergeCell ref="C23:C24"/>
    <mergeCell ref="C25:C26"/>
    <mergeCell ref="C27:C28"/>
    <mergeCell ref="B29:B34"/>
    <mergeCell ref="C29:C30"/>
    <mergeCell ref="C31:C32"/>
    <mergeCell ref="C33:C34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0"/>
  <sheetViews>
    <sheetView view="pageLayout" zoomScale="90" zoomScaleNormal="100" zoomScaleSheetLayoutView="100" zoomScalePageLayoutView="90" workbookViewId="0">
      <selection activeCell="R28" sqref="R28:R29"/>
    </sheetView>
  </sheetViews>
  <sheetFormatPr defaultColWidth="1.6640625" defaultRowHeight="12" x14ac:dyDescent="0.25"/>
  <cols>
    <col min="1" max="4" width="8.33203125" style="2" customWidth="1"/>
    <col min="5" max="9" width="13.46484375" style="2" customWidth="1"/>
    <col min="10" max="23" width="5.796875" style="2" customWidth="1"/>
    <col min="24" max="16384" width="1.6640625" style="2"/>
  </cols>
  <sheetData>
    <row r="1" spans="1:23" s="6" customFormat="1" ht="19.25" customHeight="1" x14ac:dyDescent="0.25">
      <c r="A1" s="4" t="str">
        <f ca="1">MID(CELL("FILENAME",A1),FIND("]",CELL("FILENAME",A1))+1,99)&amp;"　"&amp;"高等学校の概況（定時制）"</f>
        <v>89　高等学校の概況（定時制）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5">
      <c r="A2" s="9"/>
      <c r="B2" s="9"/>
    </row>
    <row r="3" spans="1:23" s="133" customFormat="1" ht="24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</row>
    <row r="4" spans="1:23" s="9" customFormat="1" hidden="1" x14ac:dyDescent="0.25"/>
    <row r="5" spans="1:23" s="133" customFormat="1" ht="1.25" customHeight="1" x14ac:dyDescent="0.25"/>
    <row r="6" spans="1:23" s="133" customFormat="1" ht="1.25" customHeight="1" x14ac:dyDescent="0.25"/>
    <row r="7" spans="1:23" x14ac:dyDescent="0.25">
      <c r="I7" s="53" t="s">
        <v>241</v>
      </c>
    </row>
    <row r="8" spans="1:23" s="9" customFormat="1" ht="28.25" customHeight="1" x14ac:dyDescent="0.25">
      <c r="A8" s="302" t="s">
        <v>148</v>
      </c>
      <c r="B8" s="303"/>
      <c r="C8" s="303"/>
      <c r="D8" s="303"/>
      <c r="E8" s="148" t="s">
        <v>252</v>
      </c>
      <c r="F8" s="148" t="s">
        <v>253</v>
      </c>
      <c r="G8" s="148" t="s">
        <v>254</v>
      </c>
      <c r="H8" s="148" t="s">
        <v>258</v>
      </c>
      <c r="I8" s="150" t="s">
        <v>259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8.25" customHeight="1" x14ac:dyDescent="0.25">
      <c r="A9" s="270" t="s">
        <v>91</v>
      </c>
      <c r="B9" s="252"/>
      <c r="C9" s="252"/>
      <c r="D9" s="252"/>
      <c r="E9" s="2">
        <v>1</v>
      </c>
      <c r="F9" s="2">
        <v>1</v>
      </c>
      <c r="G9" s="2">
        <v>1</v>
      </c>
      <c r="H9" s="2">
        <v>1</v>
      </c>
      <c r="I9" s="41">
        <v>1</v>
      </c>
    </row>
    <row r="10" spans="1:23" ht="28.25" customHeight="1" x14ac:dyDescent="0.25">
      <c r="A10" s="270" t="s">
        <v>10</v>
      </c>
      <c r="B10" s="252" t="s">
        <v>84</v>
      </c>
      <c r="C10" s="252"/>
      <c r="D10" s="143" t="s">
        <v>2</v>
      </c>
      <c r="E10" s="2">
        <v>20</v>
      </c>
      <c r="F10" s="2">
        <v>20</v>
      </c>
      <c r="G10" s="2">
        <v>18</v>
      </c>
      <c r="H10" s="2">
        <v>19</v>
      </c>
      <c r="I10" s="41">
        <v>21</v>
      </c>
    </row>
    <row r="11" spans="1:23" ht="28.25" customHeight="1" x14ac:dyDescent="0.25">
      <c r="A11" s="270"/>
      <c r="B11" s="252"/>
      <c r="C11" s="252"/>
      <c r="D11" s="143" t="s">
        <v>7</v>
      </c>
      <c r="E11" s="2">
        <v>14</v>
      </c>
      <c r="F11" s="2">
        <v>13</v>
      </c>
      <c r="G11" s="2">
        <v>11</v>
      </c>
      <c r="H11" s="2">
        <v>14</v>
      </c>
      <c r="I11" s="41">
        <v>15</v>
      </c>
    </row>
    <row r="12" spans="1:23" ht="28.25" customHeight="1" x14ac:dyDescent="0.25">
      <c r="A12" s="270"/>
      <c r="B12" s="252"/>
      <c r="C12" s="252"/>
      <c r="D12" s="143" t="s">
        <v>6</v>
      </c>
      <c r="E12" s="2">
        <v>6</v>
      </c>
      <c r="F12" s="2">
        <v>7</v>
      </c>
      <c r="G12" s="2">
        <v>7</v>
      </c>
      <c r="H12" s="2">
        <v>5</v>
      </c>
      <c r="I12" s="41">
        <v>6</v>
      </c>
    </row>
    <row r="13" spans="1:23" ht="28.25" customHeight="1" x14ac:dyDescent="0.25">
      <c r="A13" s="270"/>
      <c r="B13" s="252" t="s">
        <v>83</v>
      </c>
      <c r="C13" s="252"/>
      <c r="D13" s="143" t="s">
        <v>2</v>
      </c>
      <c r="E13" s="2">
        <v>14</v>
      </c>
      <c r="F13" s="2">
        <v>19</v>
      </c>
      <c r="G13" s="2">
        <v>13</v>
      </c>
      <c r="H13" s="2">
        <v>13</v>
      </c>
      <c r="I13" s="41">
        <v>16</v>
      </c>
    </row>
    <row r="14" spans="1:23" ht="28.25" customHeight="1" x14ac:dyDescent="0.25">
      <c r="A14" s="270"/>
      <c r="B14" s="252"/>
      <c r="C14" s="252"/>
      <c r="D14" s="143" t="s">
        <v>7</v>
      </c>
      <c r="E14" s="2">
        <v>8</v>
      </c>
      <c r="F14" s="2">
        <v>13</v>
      </c>
      <c r="G14" s="2">
        <v>9</v>
      </c>
      <c r="H14" s="2">
        <v>7</v>
      </c>
      <c r="I14" s="41">
        <v>9</v>
      </c>
    </row>
    <row r="15" spans="1:23" ht="28.25" customHeight="1" x14ac:dyDescent="0.25">
      <c r="A15" s="270"/>
      <c r="B15" s="252"/>
      <c r="C15" s="252"/>
      <c r="D15" s="143" t="s">
        <v>6</v>
      </c>
      <c r="E15" s="2">
        <v>6</v>
      </c>
      <c r="F15" s="2">
        <v>6</v>
      </c>
      <c r="G15" s="2">
        <v>4</v>
      </c>
      <c r="H15" s="2">
        <v>6</v>
      </c>
      <c r="I15" s="41">
        <v>7</v>
      </c>
    </row>
    <row r="16" spans="1:23" ht="28.25" customHeight="1" x14ac:dyDescent="0.25">
      <c r="A16" s="200" t="s">
        <v>89</v>
      </c>
      <c r="B16" s="201"/>
      <c r="C16" s="201"/>
      <c r="D16" s="143" t="s">
        <v>2</v>
      </c>
      <c r="E16" s="2">
        <v>3</v>
      </c>
      <c r="F16" s="2">
        <v>3</v>
      </c>
      <c r="G16" s="2">
        <v>3</v>
      </c>
      <c r="H16" s="2">
        <v>3</v>
      </c>
      <c r="I16" s="41">
        <v>3</v>
      </c>
    </row>
    <row r="17" spans="1:23" ht="28.25" customHeight="1" x14ac:dyDescent="0.25">
      <c r="A17" s="200"/>
      <c r="B17" s="201"/>
      <c r="C17" s="201"/>
      <c r="D17" s="143" t="s">
        <v>7</v>
      </c>
      <c r="E17" s="2">
        <v>3</v>
      </c>
      <c r="F17" s="2">
        <v>2</v>
      </c>
      <c r="G17" s="2">
        <v>2</v>
      </c>
      <c r="H17" s="2">
        <v>3</v>
      </c>
      <c r="I17" s="41">
        <v>3</v>
      </c>
    </row>
    <row r="18" spans="1:23" ht="28.25" customHeight="1" x14ac:dyDescent="0.25">
      <c r="A18" s="200"/>
      <c r="B18" s="201"/>
      <c r="C18" s="201"/>
      <c r="D18" s="143" t="s">
        <v>6</v>
      </c>
      <c r="E18" s="10" t="s">
        <v>85</v>
      </c>
      <c r="F18" s="10">
        <v>1</v>
      </c>
      <c r="G18" s="2">
        <v>1</v>
      </c>
      <c r="H18" s="10" t="s">
        <v>85</v>
      </c>
      <c r="I18" s="44" t="s">
        <v>120</v>
      </c>
    </row>
    <row r="19" spans="1:23" ht="28.25" customHeight="1" x14ac:dyDescent="0.25">
      <c r="A19" s="270" t="s">
        <v>82</v>
      </c>
      <c r="B19" s="252" t="s">
        <v>5</v>
      </c>
      <c r="C19" s="252"/>
      <c r="D19" s="143" t="s">
        <v>2</v>
      </c>
      <c r="E19" s="2">
        <v>171</v>
      </c>
      <c r="F19" s="2">
        <v>165</v>
      </c>
      <c r="G19" s="2">
        <v>152</v>
      </c>
      <c r="H19" s="2">
        <v>154</v>
      </c>
      <c r="I19" s="41">
        <v>152</v>
      </c>
    </row>
    <row r="20" spans="1:23" ht="28.25" customHeight="1" x14ac:dyDescent="0.25">
      <c r="A20" s="270"/>
      <c r="B20" s="252"/>
      <c r="C20" s="252"/>
      <c r="D20" s="143" t="s">
        <v>7</v>
      </c>
      <c r="E20" s="2">
        <v>100</v>
      </c>
      <c r="F20" s="2">
        <v>101</v>
      </c>
      <c r="G20" s="2">
        <v>90</v>
      </c>
      <c r="H20" s="2">
        <v>85</v>
      </c>
      <c r="I20" s="41">
        <v>88</v>
      </c>
    </row>
    <row r="21" spans="1:23" ht="28.25" customHeight="1" x14ac:dyDescent="0.25">
      <c r="A21" s="270"/>
      <c r="B21" s="252"/>
      <c r="C21" s="252"/>
      <c r="D21" s="143" t="s">
        <v>6</v>
      </c>
      <c r="E21" s="2">
        <v>71</v>
      </c>
      <c r="F21" s="2">
        <v>64</v>
      </c>
      <c r="G21" s="2">
        <v>62</v>
      </c>
      <c r="H21" s="2">
        <v>69</v>
      </c>
      <c r="I21" s="41">
        <v>64</v>
      </c>
    </row>
    <row r="22" spans="1:23" ht="28.25" customHeight="1" x14ac:dyDescent="0.25">
      <c r="A22" s="270"/>
      <c r="B22" s="252" t="s">
        <v>92</v>
      </c>
      <c r="C22" s="252" t="s">
        <v>62</v>
      </c>
      <c r="D22" s="143" t="s">
        <v>7</v>
      </c>
      <c r="E22" s="2">
        <v>38</v>
      </c>
      <c r="F22" s="2">
        <v>41</v>
      </c>
      <c r="G22" s="2">
        <v>31</v>
      </c>
      <c r="H22" s="2">
        <v>33</v>
      </c>
      <c r="I22" s="41">
        <v>34</v>
      </c>
    </row>
    <row r="23" spans="1:23" ht="28.25" customHeight="1" x14ac:dyDescent="0.25">
      <c r="A23" s="270"/>
      <c r="B23" s="252"/>
      <c r="C23" s="252"/>
      <c r="D23" s="143" t="s">
        <v>6</v>
      </c>
      <c r="E23" s="2">
        <v>31</v>
      </c>
      <c r="F23" s="2">
        <v>26</v>
      </c>
      <c r="G23" s="2">
        <v>22</v>
      </c>
      <c r="H23" s="2">
        <v>24</v>
      </c>
      <c r="I23" s="41">
        <v>20</v>
      </c>
    </row>
    <row r="24" spans="1:23" ht="28.25" customHeight="1" x14ac:dyDescent="0.25">
      <c r="A24" s="270"/>
      <c r="B24" s="252"/>
      <c r="C24" s="252" t="s">
        <v>61</v>
      </c>
      <c r="D24" s="143" t="s">
        <v>7</v>
      </c>
      <c r="E24" s="2">
        <v>22</v>
      </c>
      <c r="F24" s="2">
        <v>19</v>
      </c>
      <c r="G24" s="2">
        <v>23</v>
      </c>
      <c r="H24" s="2">
        <v>12</v>
      </c>
      <c r="I24" s="41">
        <v>18</v>
      </c>
    </row>
    <row r="25" spans="1:23" ht="28.25" customHeight="1" x14ac:dyDescent="0.25">
      <c r="A25" s="270"/>
      <c r="B25" s="252"/>
      <c r="C25" s="252"/>
      <c r="D25" s="143" t="s">
        <v>6</v>
      </c>
      <c r="E25" s="2">
        <v>14</v>
      </c>
      <c r="F25" s="2">
        <v>14</v>
      </c>
      <c r="G25" s="2">
        <v>17</v>
      </c>
      <c r="H25" s="2">
        <v>16</v>
      </c>
      <c r="I25" s="41">
        <v>15</v>
      </c>
    </row>
    <row r="26" spans="1:23" ht="28.25" customHeight="1" x14ac:dyDescent="0.25">
      <c r="A26" s="270"/>
      <c r="B26" s="252"/>
      <c r="C26" s="252" t="s">
        <v>60</v>
      </c>
      <c r="D26" s="143" t="s">
        <v>7</v>
      </c>
      <c r="E26" s="2">
        <v>22</v>
      </c>
      <c r="F26" s="2">
        <v>21</v>
      </c>
      <c r="G26" s="2">
        <v>17</v>
      </c>
      <c r="H26" s="2">
        <v>24</v>
      </c>
      <c r="I26" s="41">
        <v>14</v>
      </c>
    </row>
    <row r="27" spans="1:23" ht="28.25" customHeight="1" x14ac:dyDescent="0.25">
      <c r="A27" s="270"/>
      <c r="B27" s="252"/>
      <c r="C27" s="252"/>
      <c r="D27" s="143" t="s">
        <v>6</v>
      </c>
      <c r="E27" s="2">
        <v>14</v>
      </c>
      <c r="F27" s="2">
        <v>14</v>
      </c>
      <c r="G27" s="2">
        <v>12</v>
      </c>
      <c r="H27" s="2">
        <v>18</v>
      </c>
      <c r="I27" s="41">
        <v>12</v>
      </c>
    </row>
    <row r="28" spans="1:23" ht="28.25" customHeight="1" x14ac:dyDescent="0.25">
      <c r="A28" s="270"/>
      <c r="B28" s="252"/>
      <c r="C28" s="252" t="s">
        <v>59</v>
      </c>
      <c r="D28" s="143" t="s">
        <v>7</v>
      </c>
      <c r="E28" s="2">
        <v>18</v>
      </c>
      <c r="F28" s="2">
        <v>20</v>
      </c>
      <c r="G28" s="2">
        <v>19</v>
      </c>
      <c r="H28" s="2">
        <v>16</v>
      </c>
      <c r="I28" s="41">
        <v>22</v>
      </c>
    </row>
    <row r="29" spans="1:23" ht="28.25" customHeight="1" x14ac:dyDescent="0.25">
      <c r="A29" s="301"/>
      <c r="B29" s="253"/>
      <c r="C29" s="253"/>
      <c r="D29" s="144" t="s">
        <v>6</v>
      </c>
      <c r="E29" s="45">
        <v>12</v>
      </c>
      <c r="F29" s="45">
        <v>10</v>
      </c>
      <c r="G29" s="45">
        <v>11</v>
      </c>
      <c r="H29" s="45">
        <v>11</v>
      </c>
      <c r="I29" s="46">
        <v>17</v>
      </c>
    </row>
    <row r="30" spans="1:23" s="9" customFormat="1" x14ac:dyDescent="0.25">
      <c r="B30" s="2"/>
      <c r="C30" s="2"/>
      <c r="D30" s="2"/>
      <c r="E30" s="2"/>
      <c r="F30" s="2"/>
      <c r="G30" s="2"/>
      <c r="H30" s="2"/>
      <c r="I30" s="10" t="s">
        <v>239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</sheetData>
  <sheetProtection formatCells="0"/>
  <customSheetViews>
    <customSheetView guid="{8AFF20A0-162A-4481-8D5B-D8375F598305}" hiddenRows="1">
      <selection activeCell="I8" sqref="I8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hiddenRows="1">
      <selection activeCell="I8" sqref="I8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 hiddenRows="1">
      <selection activeCell="I18" sqref="I18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hiddenRows="1">
      <selection activeCell="I18" sqref="I18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hiddenRows="1" topLeftCell="A19">
      <selection activeCell="H38" sqref="H38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14">
    <mergeCell ref="A3:I3"/>
    <mergeCell ref="A16:C18"/>
    <mergeCell ref="A19:A29"/>
    <mergeCell ref="B19:C21"/>
    <mergeCell ref="B22:B29"/>
    <mergeCell ref="C22:C23"/>
    <mergeCell ref="C24:C25"/>
    <mergeCell ref="C26:C27"/>
    <mergeCell ref="C28:C29"/>
    <mergeCell ref="A8:D8"/>
    <mergeCell ref="A9:D9"/>
    <mergeCell ref="A10:A15"/>
    <mergeCell ref="B10:C12"/>
    <mergeCell ref="B13:C15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4"/>
  <sheetViews>
    <sheetView view="pageLayout" topLeftCell="A10" zoomScaleNormal="100" zoomScaleSheetLayoutView="100" workbookViewId="0">
      <selection activeCell="R28" sqref="R28:R29"/>
    </sheetView>
  </sheetViews>
  <sheetFormatPr defaultColWidth="1.6640625" defaultRowHeight="12" x14ac:dyDescent="0.25"/>
  <cols>
    <col min="1" max="1" width="11.73046875" style="7" customWidth="1"/>
    <col min="2" max="2" width="12.86328125" style="2" customWidth="1"/>
    <col min="3" max="3" width="8.86328125" style="2" customWidth="1"/>
    <col min="4" max="8" width="13.46484375" style="2" customWidth="1"/>
    <col min="9" max="22" width="5.796875" style="2" customWidth="1"/>
    <col min="23" max="16384" width="1.6640625" style="2"/>
  </cols>
  <sheetData>
    <row r="1" spans="1:22" s="4" customFormat="1" ht="18.75" x14ac:dyDescent="0.25">
      <c r="A1" s="4" t="str">
        <f ca="1">MID(CELL("FILENAME",A1),FIND("]",CELL("FILENAME",A1))+1,99)&amp;"　"&amp;"短期大学の概況"</f>
        <v>90　短期大学の概況</v>
      </c>
    </row>
    <row r="2" spans="1:22" s="9" customFormat="1" x14ac:dyDescent="0.25"/>
    <row r="3" spans="1:22" s="133" customFormat="1" ht="1.25" customHeight="1" x14ac:dyDescent="0.25"/>
    <row r="4" spans="1:22" s="9" customFormat="1" ht="1.25" customHeight="1" x14ac:dyDescent="0.25"/>
    <row r="5" spans="1:22" s="133" customFormat="1" ht="1.25" customHeight="1" x14ac:dyDescent="0.25"/>
    <row r="6" spans="1:22" s="9" customFormat="1" ht="1.2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s="9" customFormat="1" ht="24.4" customHeight="1" x14ac:dyDescent="0.25">
      <c r="A7" s="306" t="s">
        <v>119</v>
      </c>
      <c r="B7" s="209"/>
      <c r="C7" s="209"/>
      <c r="D7" s="148" t="s">
        <v>127</v>
      </c>
      <c r="E7" s="148" t="s">
        <v>128</v>
      </c>
      <c r="F7" s="148" t="s">
        <v>129</v>
      </c>
      <c r="G7" s="150" t="s">
        <v>134</v>
      </c>
      <c r="H7" s="150" t="s">
        <v>251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s="9" customFormat="1" ht="30.4" customHeight="1" x14ac:dyDescent="0.25">
      <c r="A8" s="270" t="s">
        <v>91</v>
      </c>
      <c r="B8" s="252"/>
      <c r="C8" s="252"/>
      <c r="D8" s="2">
        <v>1</v>
      </c>
      <c r="E8" s="2">
        <v>1</v>
      </c>
      <c r="F8" s="2">
        <v>1</v>
      </c>
      <c r="G8" s="2">
        <v>1</v>
      </c>
      <c r="H8" s="41">
        <v>1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s="9" customFormat="1" ht="30.4" customHeight="1" x14ac:dyDescent="0.25">
      <c r="A9" s="307" t="s">
        <v>90</v>
      </c>
      <c r="B9" s="307"/>
      <c r="C9" s="270"/>
      <c r="D9" s="2">
        <v>1</v>
      </c>
      <c r="E9" s="2">
        <v>1</v>
      </c>
      <c r="F9" s="2">
        <v>1</v>
      </c>
      <c r="G9" s="2">
        <v>1</v>
      </c>
      <c r="H9" s="41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0.4" customHeight="1" x14ac:dyDescent="0.25">
      <c r="A10" s="308" t="s">
        <v>10</v>
      </c>
      <c r="B10" s="252" t="s">
        <v>84</v>
      </c>
      <c r="C10" s="143" t="s">
        <v>2</v>
      </c>
      <c r="D10" s="2">
        <v>18</v>
      </c>
      <c r="E10" s="2">
        <v>18</v>
      </c>
      <c r="F10" s="2">
        <v>18</v>
      </c>
      <c r="G10" s="2">
        <v>18</v>
      </c>
      <c r="H10" s="41">
        <v>18</v>
      </c>
    </row>
    <row r="11" spans="1:22" ht="30.4" customHeight="1" x14ac:dyDescent="0.25">
      <c r="A11" s="309"/>
      <c r="B11" s="252"/>
      <c r="C11" s="143" t="s">
        <v>7</v>
      </c>
      <c r="D11" s="2">
        <v>11</v>
      </c>
      <c r="E11" s="2">
        <v>12</v>
      </c>
      <c r="F11" s="2">
        <v>12</v>
      </c>
      <c r="G11" s="2">
        <v>12</v>
      </c>
      <c r="H11" s="41">
        <v>11</v>
      </c>
    </row>
    <row r="12" spans="1:22" ht="30.4" customHeight="1" x14ac:dyDescent="0.25">
      <c r="A12" s="309"/>
      <c r="B12" s="252"/>
      <c r="C12" s="143" t="s">
        <v>6</v>
      </c>
      <c r="D12" s="2">
        <v>7</v>
      </c>
      <c r="E12" s="2">
        <v>6</v>
      </c>
      <c r="F12" s="2">
        <v>6</v>
      </c>
      <c r="G12" s="2">
        <v>6</v>
      </c>
      <c r="H12" s="41">
        <v>7</v>
      </c>
    </row>
    <row r="13" spans="1:22" ht="30.4" customHeight="1" x14ac:dyDescent="0.25">
      <c r="A13" s="309"/>
      <c r="B13" s="252" t="s">
        <v>83</v>
      </c>
      <c r="C13" s="143" t="s">
        <v>2</v>
      </c>
      <c r="D13" s="2">
        <v>211</v>
      </c>
      <c r="E13" s="2">
        <v>210</v>
      </c>
      <c r="F13" s="2">
        <v>189</v>
      </c>
      <c r="G13" s="2">
        <v>192</v>
      </c>
      <c r="H13" s="41">
        <v>197</v>
      </c>
    </row>
    <row r="14" spans="1:22" ht="30.4" customHeight="1" x14ac:dyDescent="0.25">
      <c r="A14" s="309"/>
      <c r="B14" s="252"/>
      <c r="C14" s="143" t="s">
        <v>7</v>
      </c>
      <c r="D14" s="2">
        <v>97</v>
      </c>
      <c r="E14" s="2">
        <v>97</v>
      </c>
      <c r="F14" s="2">
        <v>90</v>
      </c>
      <c r="G14" s="2">
        <v>86</v>
      </c>
      <c r="H14" s="41">
        <v>93</v>
      </c>
    </row>
    <row r="15" spans="1:22" ht="30.4" customHeight="1" x14ac:dyDescent="0.25">
      <c r="A15" s="310"/>
      <c r="B15" s="252"/>
      <c r="C15" s="143" t="s">
        <v>6</v>
      </c>
      <c r="D15" s="2">
        <v>114</v>
      </c>
      <c r="E15" s="2">
        <v>113</v>
      </c>
      <c r="F15" s="2">
        <v>99</v>
      </c>
      <c r="G15" s="2">
        <v>106</v>
      </c>
      <c r="H15" s="41">
        <v>104</v>
      </c>
    </row>
    <row r="16" spans="1:22" ht="30.4" customHeight="1" x14ac:dyDescent="0.25">
      <c r="A16" s="200" t="s">
        <v>89</v>
      </c>
      <c r="B16" s="201"/>
      <c r="C16" s="143" t="s">
        <v>2</v>
      </c>
      <c r="D16" s="2">
        <v>16</v>
      </c>
      <c r="E16" s="2">
        <v>16</v>
      </c>
      <c r="F16" s="2">
        <v>14</v>
      </c>
      <c r="G16" s="2">
        <v>14</v>
      </c>
      <c r="H16" s="41">
        <v>12</v>
      </c>
    </row>
    <row r="17" spans="1:8" ht="30.4" customHeight="1" x14ac:dyDescent="0.25">
      <c r="A17" s="200"/>
      <c r="B17" s="201"/>
      <c r="C17" s="143" t="s">
        <v>7</v>
      </c>
      <c r="D17" s="2">
        <v>5</v>
      </c>
      <c r="E17" s="2">
        <v>5</v>
      </c>
      <c r="F17" s="2">
        <v>4</v>
      </c>
      <c r="G17" s="2">
        <v>4</v>
      </c>
      <c r="H17" s="41">
        <v>3</v>
      </c>
    </row>
    <row r="18" spans="1:8" ht="30.4" customHeight="1" x14ac:dyDescent="0.25">
      <c r="A18" s="200"/>
      <c r="B18" s="201"/>
      <c r="C18" s="143" t="s">
        <v>6</v>
      </c>
      <c r="D18" s="2">
        <v>11</v>
      </c>
      <c r="E18" s="2">
        <v>11</v>
      </c>
      <c r="F18" s="2">
        <v>10</v>
      </c>
      <c r="G18" s="2">
        <v>10</v>
      </c>
      <c r="H18" s="41">
        <v>9</v>
      </c>
    </row>
    <row r="19" spans="1:8" ht="30.4" customHeight="1" x14ac:dyDescent="0.25">
      <c r="A19" s="270" t="s">
        <v>88</v>
      </c>
      <c r="B19" s="304" t="s">
        <v>264</v>
      </c>
      <c r="C19" s="143" t="s">
        <v>2</v>
      </c>
      <c r="D19" s="2">
        <v>221</v>
      </c>
      <c r="E19" s="2">
        <v>216</v>
      </c>
      <c r="F19" s="2">
        <v>187</v>
      </c>
      <c r="G19" s="2">
        <v>189</v>
      </c>
      <c r="H19" s="41">
        <v>221</v>
      </c>
    </row>
    <row r="20" spans="1:8" ht="30.4" customHeight="1" x14ac:dyDescent="0.25">
      <c r="A20" s="270"/>
      <c r="B20" s="305"/>
      <c r="C20" s="143" t="s">
        <v>7</v>
      </c>
      <c r="D20" s="2">
        <v>48</v>
      </c>
      <c r="E20" s="2">
        <v>44</v>
      </c>
      <c r="F20" s="2">
        <v>38</v>
      </c>
      <c r="G20" s="2">
        <v>50</v>
      </c>
      <c r="H20" s="41">
        <v>53</v>
      </c>
    </row>
    <row r="21" spans="1:8" ht="30.4" customHeight="1" x14ac:dyDescent="0.25">
      <c r="A21" s="270"/>
      <c r="B21" s="305"/>
      <c r="C21" s="143" t="s">
        <v>6</v>
      </c>
      <c r="D21" s="2">
        <v>173</v>
      </c>
      <c r="E21" s="2">
        <v>172</v>
      </c>
      <c r="F21" s="2">
        <v>149</v>
      </c>
      <c r="G21" s="2">
        <v>139</v>
      </c>
      <c r="H21" s="41">
        <v>168</v>
      </c>
    </row>
    <row r="22" spans="1:8" ht="30.4" customHeight="1" x14ac:dyDescent="0.25">
      <c r="A22" s="270"/>
      <c r="B22" s="252" t="s">
        <v>87</v>
      </c>
      <c r="C22" s="143" t="s">
        <v>7</v>
      </c>
      <c r="D22" s="2">
        <v>4</v>
      </c>
      <c r="E22" s="2">
        <v>3</v>
      </c>
      <c r="F22" s="2">
        <v>4</v>
      </c>
      <c r="G22" s="2">
        <v>1</v>
      </c>
      <c r="H22" s="41">
        <v>3</v>
      </c>
    </row>
    <row r="23" spans="1:8" ht="30.4" customHeight="1" x14ac:dyDescent="0.25">
      <c r="A23" s="301"/>
      <c r="B23" s="253"/>
      <c r="C23" s="144" t="s">
        <v>6</v>
      </c>
      <c r="D23" s="45">
        <v>17</v>
      </c>
      <c r="E23" s="45">
        <v>14</v>
      </c>
      <c r="F23" s="45">
        <v>5</v>
      </c>
      <c r="G23" s="45">
        <v>11</v>
      </c>
      <c r="H23" s="46">
        <v>9</v>
      </c>
    </row>
    <row r="24" spans="1:8" x14ac:dyDescent="0.25">
      <c r="H24" s="10" t="s">
        <v>124</v>
      </c>
    </row>
  </sheetData>
  <sheetProtection formatCells="0"/>
  <customSheetViews>
    <customSheetView guid="{8AFF20A0-162A-4481-8D5B-D8375F598305}">
      <selection activeCell="L13" sqref="L13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topLeftCell="A8">
      <selection activeCell="L13" sqref="L13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>
      <selection activeCell="L19" sqref="L19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>
      <selection activeCell="L19" sqref="L19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topLeftCell="A16">
      <selection activeCell="L40" sqref="L40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10">
    <mergeCell ref="A16:B18"/>
    <mergeCell ref="A19:A23"/>
    <mergeCell ref="B22:B23"/>
    <mergeCell ref="B19:B21"/>
    <mergeCell ref="A7:C7"/>
    <mergeCell ref="A8:C8"/>
    <mergeCell ref="A9:C9"/>
    <mergeCell ref="A10:A15"/>
    <mergeCell ref="B10:B12"/>
    <mergeCell ref="B13:B15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8"/>
  <sheetViews>
    <sheetView tabSelected="1" view="pageLayout" zoomScaleNormal="100" zoomScaleSheetLayoutView="100" workbookViewId="0"/>
  </sheetViews>
  <sheetFormatPr defaultColWidth="1.6640625" defaultRowHeight="12" x14ac:dyDescent="0.25"/>
  <cols>
    <col min="1" max="1" width="3.46484375" style="2" customWidth="1"/>
    <col min="2" max="2" width="2.3984375" style="2" customWidth="1"/>
    <col min="3" max="3" width="3.46484375" style="2" customWidth="1"/>
    <col min="4" max="4" width="6.86328125" style="2" customWidth="1"/>
    <col min="5" max="5" width="4.6640625" style="2" customWidth="1"/>
    <col min="6" max="15" width="7.9296875" style="2" customWidth="1"/>
    <col min="16" max="16" width="3.6640625" style="2" bestFit="1" customWidth="1"/>
    <col min="17" max="16384" width="1.6640625" style="2"/>
  </cols>
  <sheetData>
    <row r="1" spans="1:16" s="6" customFormat="1" ht="18.75" x14ac:dyDescent="0.25">
      <c r="A1" s="48" t="str">
        <f ca="1">MID(CELL("FILENAME",A1),FIND("]",CELL("FILENAME",A1))+1,99)&amp;"　"&amp;"大学の概況"</f>
        <v>91　大学の概況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1.8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8" customFormat="1" ht="1.2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1.2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8" customFormat="1" ht="1.25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.25" customHeight="1" x14ac:dyDescent="0.25"/>
    <row r="7" spans="1:16" ht="20" customHeight="1" x14ac:dyDescent="0.25">
      <c r="A7" s="320" t="s">
        <v>119</v>
      </c>
      <c r="B7" s="320"/>
      <c r="C7" s="320"/>
      <c r="D7" s="320"/>
      <c r="E7" s="321"/>
      <c r="F7" s="210" t="s">
        <v>252</v>
      </c>
      <c r="G7" s="325"/>
      <c r="H7" s="210" t="s">
        <v>253</v>
      </c>
      <c r="I7" s="325"/>
      <c r="J7" s="210" t="s">
        <v>254</v>
      </c>
      <c r="K7" s="325"/>
      <c r="L7" s="210" t="s">
        <v>134</v>
      </c>
      <c r="M7" s="325"/>
      <c r="N7" s="210" t="s">
        <v>251</v>
      </c>
      <c r="O7" s="325"/>
    </row>
    <row r="8" spans="1:16" ht="23.45" customHeight="1" x14ac:dyDescent="0.25">
      <c r="A8" s="322"/>
      <c r="B8" s="322"/>
      <c r="C8" s="322"/>
      <c r="D8" s="322"/>
      <c r="E8" s="323"/>
      <c r="F8" s="51" t="s">
        <v>247</v>
      </c>
      <c r="G8" s="51" t="s">
        <v>249</v>
      </c>
      <c r="H8" s="51" t="s">
        <v>247</v>
      </c>
      <c r="I8" s="51" t="s">
        <v>249</v>
      </c>
      <c r="J8" s="51" t="s">
        <v>247</v>
      </c>
      <c r="K8" s="51" t="s">
        <v>249</v>
      </c>
      <c r="L8" s="51" t="s">
        <v>247</v>
      </c>
      <c r="M8" s="52" t="s">
        <v>249</v>
      </c>
      <c r="N8" s="51" t="s">
        <v>247</v>
      </c>
      <c r="O8" s="52" t="s">
        <v>249</v>
      </c>
    </row>
    <row r="9" spans="1:16" ht="19.25" customHeight="1" x14ac:dyDescent="0.25">
      <c r="A9" s="307" t="s">
        <v>104</v>
      </c>
      <c r="B9" s="307"/>
      <c r="C9" s="307"/>
      <c r="D9" s="307"/>
      <c r="E9" s="270"/>
      <c r="F9" s="10">
        <v>5</v>
      </c>
      <c r="G9" s="10">
        <v>1</v>
      </c>
      <c r="H9" s="10">
        <v>5</v>
      </c>
      <c r="I9" s="10">
        <v>1</v>
      </c>
      <c r="J9" s="10">
        <v>5</v>
      </c>
      <c r="K9" s="10">
        <v>1</v>
      </c>
      <c r="L9" s="2">
        <v>5</v>
      </c>
      <c r="M9" s="2">
        <v>1</v>
      </c>
      <c r="N9" s="41">
        <v>5</v>
      </c>
      <c r="O9" s="41">
        <v>1</v>
      </c>
    </row>
    <row r="10" spans="1:16" ht="19.25" customHeight="1" x14ac:dyDescent="0.25">
      <c r="A10" s="312" t="s">
        <v>10</v>
      </c>
      <c r="B10" s="316"/>
      <c r="C10" s="317" t="s">
        <v>84</v>
      </c>
      <c r="D10" s="308"/>
      <c r="E10" s="143" t="s">
        <v>2</v>
      </c>
      <c r="F10" s="13">
        <v>885</v>
      </c>
      <c r="G10" s="13">
        <v>35</v>
      </c>
      <c r="H10" s="13">
        <v>893</v>
      </c>
      <c r="I10" s="13">
        <v>35</v>
      </c>
      <c r="J10" s="13">
        <v>850</v>
      </c>
      <c r="K10" s="13">
        <v>40</v>
      </c>
      <c r="L10" s="168">
        <v>840</v>
      </c>
      <c r="M10" s="2">
        <v>37</v>
      </c>
      <c r="N10" s="14">
        <v>846</v>
      </c>
      <c r="O10" s="41">
        <v>34</v>
      </c>
    </row>
    <row r="11" spans="1:16" ht="19.25" customHeight="1" x14ac:dyDescent="0.25">
      <c r="A11" s="312"/>
      <c r="B11" s="316"/>
      <c r="C11" s="305"/>
      <c r="D11" s="309"/>
      <c r="E11" s="143" t="s">
        <v>7</v>
      </c>
      <c r="F11" s="10">
        <v>732</v>
      </c>
      <c r="G11" s="10">
        <v>23</v>
      </c>
      <c r="H11" s="10">
        <v>721</v>
      </c>
      <c r="I11" s="10">
        <v>22</v>
      </c>
      <c r="J11" s="10">
        <v>701</v>
      </c>
      <c r="K11" s="10">
        <v>25</v>
      </c>
      <c r="L11" s="2">
        <v>681</v>
      </c>
      <c r="M11" s="2">
        <v>22</v>
      </c>
      <c r="N11" s="41">
        <v>685</v>
      </c>
      <c r="O11" s="41">
        <v>21</v>
      </c>
    </row>
    <row r="12" spans="1:16" ht="19.25" customHeight="1" x14ac:dyDescent="0.25">
      <c r="A12" s="312"/>
      <c r="B12" s="316"/>
      <c r="C12" s="324"/>
      <c r="D12" s="310"/>
      <c r="E12" s="143" t="s">
        <v>6</v>
      </c>
      <c r="F12" s="10">
        <v>153</v>
      </c>
      <c r="G12" s="10">
        <v>12</v>
      </c>
      <c r="H12" s="10">
        <v>172</v>
      </c>
      <c r="I12" s="10">
        <v>13</v>
      </c>
      <c r="J12" s="10">
        <v>149</v>
      </c>
      <c r="K12" s="10">
        <v>15</v>
      </c>
      <c r="L12" s="2">
        <v>159</v>
      </c>
      <c r="M12" s="2">
        <v>15</v>
      </c>
      <c r="N12" s="41">
        <v>161</v>
      </c>
      <c r="O12" s="41">
        <v>13</v>
      </c>
    </row>
    <row r="13" spans="1:16" ht="19.25" customHeight="1" x14ac:dyDescent="0.25">
      <c r="A13" s="312"/>
      <c r="B13" s="316"/>
      <c r="C13" s="317" t="s">
        <v>83</v>
      </c>
      <c r="D13" s="308"/>
      <c r="E13" s="143" t="s">
        <v>2</v>
      </c>
      <c r="F13" s="13">
        <v>334</v>
      </c>
      <c r="G13" s="13">
        <v>388</v>
      </c>
      <c r="H13" s="13">
        <v>352</v>
      </c>
      <c r="I13" s="13">
        <v>403</v>
      </c>
      <c r="J13" s="13">
        <v>320</v>
      </c>
      <c r="K13" s="13">
        <v>440</v>
      </c>
      <c r="L13" s="168">
        <v>287</v>
      </c>
      <c r="M13" s="2">
        <v>447</v>
      </c>
      <c r="N13" s="14">
        <v>327</v>
      </c>
      <c r="O13" s="41">
        <v>442</v>
      </c>
    </row>
    <row r="14" spans="1:16" ht="19.25" customHeight="1" x14ac:dyDescent="0.25">
      <c r="A14" s="312"/>
      <c r="B14" s="316"/>
      <c r="C14" s="305"/>
      <c r="D14" s="309"/>
      <c r="E14" s="143" t="s">
        <v>7</v>
      </c>
      <c r="F14" s="10">
        <v>239</v>
      </c>
      <c r="G14" s="10">
        <v>200</v>
      </c>
      <c r="H14" s="10">
        <v>259</v>
      </c>
      <c r="I14" s="10">
        <v>215</v>
      </c>
      <c r="J14" s="10">
        <v>236</v>
      </c>
      <c r="K14" s="10">
        <v>233</v>
      </c>
      <c r="L14" s="2">
        <v>214</v>
      </c>
      <c r="M14" s="2">
        <v>232</v>
      </c>
      <c r="N14" s="41">
        <v>244</v>
      </c>
      <c r="O14" s="41">
        <v>235</v>
      </c>
    </row>
    <row r="15" spans="1:16" ht="19.25" customHeight="1" x14ac:dyDescent="0.25">
      <c r="A15" s="312"/>
      <c r="B15" s="316"/>
      <c r="C15" s="324"/>
      <c r="D15" s="310"/>
      <c r="E15" s="143" t="s">
        <v>6</v>
      </c>
      <c r="F15" s="10">
        <v>95</v>
      </c>
      <c r="G15" s="10">
        <v>188</v>
      </c>
      <c r="H15" s="10">
        <v>93</v>
      </c>
      <c r="I15" s="10">
        <v>188</v>
      </c>
      <c r="J15" s="10">
        <v>84</v>
      </c>
      <c r="K15" s="10">
        <v>207</v>
      </c>
      <c r="L15" s="2">
        <v>73</v>
      </c>
      <c r="M15" s="2">
        <v>215</v>
      </c>
      <c r="N15" s="41">
        <v>83</v>
      </c>
      <c r="O15" s="41">
        <v>207</v>
      </c>
    </row>
    <row r="16" spans="1:16" ht="19.25" customHeight="1" x14ac:dyDescent="0.25">
      <c r="A16" s="200" t="s">
        <v>97</v>
      </c>
      <c r="B16" s="201"/>
      <c r="C16" s="201"/>
      <c r="D16" s="201"/>
      <c r="E16" s="143" t="s">
        <v>2</v>
      </c>
      <c r="F16" s="13">
        <v>263</v>
      </c>
      <c r="G16" s="13">
        <v>46</v>
      </c>
      <c r="H16" s="13">
        <v>257</v>
      </c>
      <c r="I16" s="13">
        <v>49</v>
      </c>
      <c r="J16" s="13">
        <v>267</v>
      </c>
      <c r="K16" s="13">
        <v>51</v>
      </c>
      <c r="L16" s="168">
        <v>268</v>
      </c>
      <c r="M16" s="2">
        <v>48</v>
      </c>
      <c r="N16" s="14">
        <v>270</v>
      </c>
      <c r="O16" s="41">
        <v>48</v>
      </c>
    </row>
    <row r="17" spans="1:15" ht="19.25" customHeight="1" x14ac:dyDescent="0.25">
      <c r="A17" s="200"/>
      <c r="B17" s="201"/>
      <c r="C17" s="201"/>
      <c r="D17" s="201"/>
      <c r="E17" s="143" t="s">
        <v>7</v>
      </c>
      <c r="F17" s="13">
        <v>111</v>
      </c>
      <c r="G17" s="13">
        <v>19</v>
      </c>
      <c r="H17" s="13">
        <v>109</v>
      </c>
      <c r="I17" s="13">
        <v>19</v>
      </c>
      <c r="J17" s="13">
        <v>108</v>
      </c>
      <c r="K17" s="13">
        <v>22</v>
      </c>
      <c r="L17" s="168">
        <v>106</v>
      </c>
      <c r="M17" s="2">
        <v>21</v>
      </c>
      <c r="N17" s="14">
        <v>100</v>
      </c>
      <c r="O17" s="41">
        <v>23</v>
      </c>
    </row>
    <row r="18" spans="1:15" ht="19.25" customHeight="1" x14ac:dyDescent="0.25">
      <c r="A18" s="200"/>
      <c r="B18" s="201"/>
      <c r="C18" s="201"/>
      <c r="D18" s="201"/>
      <c r="E18" s="143" t="s">
        <v>6</v>
      </c>
      <c r="F18" s="13">
        <v>152</v>
      </c>
      <c r="G18" s="13">
        <v>27</v>
      </c>
      <c r="H18" s="13">
        <v>148</v>
      </c>
      <c r="I18" s="13">
        <v>30</v>
      </c>
      <c r="J18" s="13">
        <v>159</v>
      </c>
      <c r="K18" s="13">
        <v>29</v>
      </c>
      <c r="L18" s="168">
        <v>162</v>
      </c>
      <c r="M18" s="2">
        <v>27</v>
      </c>
      <c r="N18" s="14">
        <v>170</v>
      </c>
      <c r="O18" s="41">
        <v>25</v>
      </c>
    </row>
    <row r="19" spans="1:15" ht="19.25" customHeight="1" x14ac:dyDescent="0.25">
      <c r="A19" s="312" t="s">
        <v>88</v>
      </c>
      <c r="B19" s="252" t="s">
        <v>103</v>
      </c>
      <c r="C19" s="252"/>
      <c r="D19" s="252"/>
      <c r="E19" s="143" t="s">
        <v>7</v>
      </c>
      <c r="F19" s="13">
        <v>2109</v>
      </c>
      <c r="G19" s="13">
        <v>7</v>
      </c>
      <c r="H19" s="13">
        <v>2058</v>
      </c>
      <c r="I19" s="13">
        <v>12</v>
      </c>
      <c r="J19" s="13">
        <v>2053</v>
      </c>
      <c r="K19" s="13">
        <v>12</v>
      </c>
      <c r="L19" s="168">
        <v>2083</v>
      </c>
      <c r="M19" s="2">
        <v>7</v>
      </c>
      <c r="N19" s="14">
        <v>2122</v>
      </c>
      <c r="O19" s="41">
        <v>7</v>
      </c>
    </row>
    <row r="20" spans="1:15" ht="19.25" customHeight="1" x14ac:dyDescent="0.25">
      <c r="A20" s="312"/>
      <c r="B20" s="252"/>
      <c r="C20" s="252"/>
      <c r="D20" s="252"/>
      <c r="E20" s="143" t="s">
        <v>6</v>
      </c>
      <c r="F20" s="13">
        <v>1055</v>
      </c>
      <c r="G20" s="13">
        <v>20</v>
      </c>
      <c r="H20" s="13">
        <v>1049</v>
      </c>
      <c r="I20" s="13">
        <v>25</v>
      </c>
      <c r="J20" s="13">
        <v>1032</v>
      </c>
      <c r="K20" s="13">
        <v>26</v>
      </c>
      <c r="L20" s="168">
        <v>979</v>
      </c>
      <c r="M20" s="2">
        <v>26</v>
      </c>
      <c r="N20" s="14">
        <v>935</v>
      </c>
      <c r="O20" s="41">
        <v>31</v>
      </c>
    </row>
    <row r="21" spans="1:15" ht="19.25" customHeight="1" x14ac:dyDescent="0.25">
      <c r="A21" s="312"/>
      <c r="B21" s="317" t="s">
        <v>126</v>
      </c>
      <c r="C21" s="318"/>
      <c r="D21" s="308"/>
      <c r="E21" s="143" t="s">
        <v>2</v>
      </c>
      <c r="F21" s="13">
        <v>5992</v>
      </c>
      <c r="G21" s="13">
        <v>797</v>
      </c>
      <c r="H21" s="13">
        <v>5933</v>
      </c>
      <c r="I21" s="13">
        <v>790</v>
      </c>
      <c r="J21" s="13">
        <v>5884</v>
      </c>
      <c r="K21" s="13">
        <v>850</v>
      </c>
      <c r="L21" s="168">
        <v>5910</v>
      </c>
      <c r="M21" s="2">
        <v>879</v>
      </c>
      <c r="N21" s="14">
        <v>5909</v>
      </c>
      <c r="O21" s="41">
        <v>882</v>
      </c>
    </row>
    <row r="22" spans="1:15" ht="19.25" customHeight="1" x14ac:dyDescent="0.25">
      <c r="A22" s="312"/>
      <c r="B22" s="305"/>
      <c r="C22" s="319"/>
      <c r="D22" s="309"/>
      <c r="E22" s="143" t="s">
        <v>7</v>
      </c>
      <c r="F22" s="13">
        <v>4465</v>
      </c>
      <c r="G22" s="13">
        <v>208</v>
      </c>
      <c r="H22" s="13">
        <v>4465</v>
      </c>
      <c r="I22" s="13">
        <v>221</v>
      </c>
      <c r="J22" s="13">
        <v>4464</v>
      </c>
      <c r="K22" s="13">
        <v>256</v>
      </c>
      <c r="L22" s="168">
        <v>4439</v>
      </c>
      <c r="M22" s="2">
        <v>272</v>
      </c>
      <c r="N22" s="14">
        <v>4374</v>
      </c>
      <c r="O22" s="41">
        <v>269</v>
      </c>
    </row>
    <row r="23" spans="1:15" ht="19.25" customHeight="1" x14ac:dyDescent="0.25">
      <c r="A23" s="312"/>
      <c r="B23" s="305"/>
      <c r="C23" s="319"/>
      <c r="D23" s="309"/>
      <c r="E23" s="143" t="s">
        <v>6</v>
      </c>
      <c r="F23" s="13">
        <v>1527</v>
      </c>
      <c r="G23" s="13">
        <v>589</v>
      </c>
      <c r="H23" s="13">
        <v>1468</v>
      </c>
      <c r="I23" s="13">
        <v>569</v>
      </c>
      <c r="J23" s="13">
        <v>1420</v>
      </c>
      <c r="K23" s="13">
        <v>594</v>
      </c>
      <c r="L23" s="168">
        <v>1471</v>
      </c>
      <c r="M23" s="2">
        <v>607</v>
      </c>
      <c r="N23" s="14">
        <v>1535</v>
      </c>
      <c r="O23" s="41">
        <v>613</v>
      </c>
    </row>
    <row r="24" spans="1:15" ht="19.25" customHeight="1" x14ac:dyDescent="0.25">
      <c r="A24" s="312"/>
      <c r="B24" s="314"/>
      <c r="C24" s="316" t="s">
        <v>263</v>
      </c>
      <c r="D24" s="252" t="s">
        <v>102</v>
      </c>
      <c r="E24" s="143" t="s">
        <v>7</v>
      </c>
      <c r="F24" s="13">
        <v>328</v>
      </c>
      <c r="G24" s="13" t="s">
        <v>85</v>
      </c>
      <c r="H24" s="13">
        <v>323</v>
      </c>
      <c r="I24" s="13" t="s">
        <v>85</v>
      </c>
      <c r="J24" s="13">
        <v>325</v>
      </c>
      <c r="K24" s="13" t="s">
        <v>85</v>
      </c>
      <c r="L24" s="10">
        <v>343</v>
      </c>
      <c r="M24" s="10" t="s">
        <v>85</v>
      </c>
      <c r="N24" s="44">
        <v>354</v>
      </c>
      <c r="O24" s="44" t="s">
        <v>85</v>
      </c>
    </row>
    <row r="25" spans="1:15" ht="19.25" customHeight="1" x14ac:dyDescent="0.25">
      <c r="A25" s="312"/>
      <c r="B25" s="314"/>
      <c r="C25" s="316"/>
      <c r="D25" s="252"/>
      <c r="E25" s="143" t="s">
        <v>6</v>
      </c>
      <c r="F25" s="13">
        <v>452</v>
      </c>
      <c r="G25" s="13" t="s">
        <v>85</v>
      </c>
      <c r="H25" s="13">
        <v>431</v>
      </c>
      <c r="I25" s="13" t="s">
        <v>85</v>
      </c>
      <c r="J25" s="13">
        <v>413</v>
      </c>
      <c r="K25" s="13" t="s">
        <v>85</v>
      </c>
      <c r="L25" s="10">
        <v>406</v>
      </c>
      <c r="M25" s="10" t="s">
        <v>85</v>
      </c>
      <c r="N25" s="44">
        <v>389</v>
      </c>
      <c r="O25" s="44" t="s">
        <v>85</v>
      </c>
    </row>
    <row r="26" spans="1:15" ht="19.25" customHeight="1" x14ac:dyDescent="0.25">
      <c r="A26" s="312"/>
      <c r="B26" s="314"/>
      <c r="C26" s="316"/>
      <c r="D26" s="252" t="s">
        <v>101</v>
      </c>
      <c r="E26" s="143" t="s">
        <v>7</v>
      </c>
      <c r="F26" s="13">
        <v>680</v>
      </c>
      <c r="G26" s="13" t="s">
        <v>85</v>
      </c>
      <c r="H26" s="13">
        <v>685</v>
      </c>
      <c r="I26" s="13" t="s">
        <v>85</v>
      </c>
      <c r="J26" s="13">
        <v>690</v>
      </c>
      <c r="K26" s="13" t="s">
        <v>85</v>
      </c>
      <c r="L26" s="10">
        <v>687</v>
      </c>
      <c r="M26" s="10" t="s">
        <v>85</v>
      </c>
      <c r="N26" s="44">
        <v>657</v>
      </c>
      <c r="O26" s="44" t="s">
        <v>85</v>
      </c>
    </row>
    <row r="27" spans="1:15" ht="19.25" customHeight="1" x14ac:dyDescent="0.25">
      <c r="A27" s="312"/>
      <c r="B27" s="314"/>
      <c r="C27" s="316"/>
      <c r="D27" s="252"/>
      <c r="E27" s="143" t="s">
        <v>6</v>
      </c>
      <c r="F27" s="13">
        <v>416</v>
      </c>
      <c r="G27" s="13" t="s">
        <v>85</v>
      </c>
      <c r="H27" s="13">
        <v>399</v>
      </c>
      <c r="I27" s="13" t="s">
        <v>85</v>
      </c>
      <c r="J27" s="13">
        <v>395</v>
      </c>
      <c r="K27" s="13" t="s">
        <v>85</v>
      </c>
      <c r="L27" s="10">
        <v>414</v>
      </c>
      <c r="M27" s="10" t="s">
        <v>85</v>
      </c>
      <c r="N27" s="44">
        <v>439</v>
      </c>
      <c r="O27" s="44" t="s">
        <v>85</v>
      </c>
    </row>
    <row r="28" spans="1:15" ht="19.25" customHeight="1" x14ac:dyDescent="0.25">
      <c r="A28" s="312"/>
      <c r="B28" s="314"/>
      <c r="C28" s="316"/>
      <c r="D28" s="252" t="s">
        <v>100</v>
      </c>
      <c r="E28" s="143" t="s">
        <v>7</v>
      </c>
      <c r="F28" s="13">
        <v>772</v>
      </c>
      <c r="G28" s="13" t="s">
        <v>85</v>
      </c>
      <c r="H28" s="13">
        <v>750</v>
      </c>
      <c r="I28" s="13" t="s">
        <v>85</v>
      </c>
      <c r="J28" s="13">
        <v>757</v>
      </c>
      <c r="K28" s="13" t="s">
        <v>85</v>
      </c>
      <c r="L28" s="10">
        <v>749</v>
      </c>
      <c r="M28" s="10" t="s">
        <v>85</v>
      </c>
      <c r="N28" s="44">
        <v>719</v>
      </c>
      <c r="O28" s="44" t="s">
        <v>85</v>
      </c>
    </row>
    <row r="29" spans="1:15" ht="19.25" customHeight="1" x14ac:dyDescent="0.25">
      <c r="A29" s="312"/>
      <c r="B29" s="314"/>
      <c r="C29" s="316"/>
      <c r="D29" s="252"/>
      <c r="E29" s="143" t="s">
        <v>6</v>
      </c>
      <c r="F29" s="13">
        <v>252</v>
      </c>
      <c r="G29" s="13" t="s">
        <v>85</v>
      </c>
      <c r="H29" s="13">
        <v>246</v>
      </c>
      <c r="I29" s="13" t="s">
        <v>85</v>
      </c>
      <c r="J29" s="13">
        <v>227</v>
      </c>
      <c r="K29" s="13" t="s">
        <v>85</v>
      </c>
      <c r="L29" s="10">
        <v>240</v>
      </c>
      <c r="M29" s="10" t="s">
        <v>85</v>
      </c>
      <c r="N29" s="44">
        <v>278</v>
      </c>
      <c r="O29" s="44" t="s">
        <v>85</v>
      </c>
    </row>
    <row r="30" spans="1:15" ht="19.25" customHeight="1" x14ac:dyDescent="0.25">
      <c r="A30" s="312"/>
      <c r="B30" s="314"/>
      <c r="C30" s="316"/>
      <c r="D30" s="252" t="s">
        <v>99</v>
      </c>
      <c r="E30" s="143" t="s">
        <v>7</v>
      </c>
      <c r="F30" s="13">
        <v>911</v>
      </c>
      <c r="G30" s="13" t="s">
        <v>85</v>
      </c>
      <c r="H30" s="13">
        <v>935</v>
      </c>
      <c r="I30" s="13" t="s">
        <v>85</v>
      </c>
      <c r="J30" s="13">
        <v>946</v>
      </c>
      <c r="K30" s="13" t="s">
        <v>85</v>
      </c>
      <c r="L30" s="10">
        <v>928</v>
      </c>
      <c r="M30" s="10" t="s">
        <v>85</v>
      </c>
      <c r="N30" s="44">
        <v>923</v>
      </c>
      <c r="O30" s="44" t="s">
        <v>85</v>
      </c>
    </row>
    <row r="31" spans="1:15" ht="19.25" customHeight="1" x14ac:dyDescent="0.25">
      <c r="A31" s="312"/>
      <c r="B31" s="314"/>
      <c r="C31" s="316"/>
      <c r="D31" s="252"/>
      <c r="E31" s="143" t="s">
        <v>6</v>
      </c>
      <c r="F31" s="13">
        <v>229</v>
      </c>
      <c r="G31" s="13" t="s">
        <v>85</v>
      </c>
      <c r="H31" s="13">
        <v>211</v>
      </c>
      <c r="I31" s="13" t="s">
        <v>85</v>
      </c>
      <c r="J31" s="13">
        <v>211</v>
      </c>
      <c r="K31" s="13" t="s">
        <v>85</v>
      </c>
      <c r="L31" s="10">
        <v>224</v>
      </c>
      <c r="M31" s="10" t="s">
        <v>85</v>
      </c>
      <c r="N31" s="44">
        <v>231</v>
      </c>
      <c r="O31" s="44" t="s">
        <v>85</v>
      </c>
    </row>
    <row r="32" spans="1:15" ht="19.25" customHeight="1" x14ac:dyDescent="0.25">
      <c r="A32" s="312"/>
      <c r="B32" s="314"/>
      <c r="C32" s="316"/>
      <c r="D32" s="252" t="s">
        <v>98</v>
      </c>
      <c r="E32" s="143" t="s">
        <v>7</v>
      </c>
      <c r="F32" s="13">
        <v>1774</v>
      </c>
      <c r="G32" s="13" t="s">
        <v>85</v>
      </c>
      <c r="H32" s="13">
        <v>1772</v>
      </c>
      <c r="I32" s="13" t="s">
        <v>85</v>
      </c>
      <c r="J32" s="13">
        <v>1746</v>
      </c>
      <c r="K32" s="13" t="s">
        <v>85</v>
      </c>
      <c r="L32" s="179">
        <v>1732</v>
      </c>
      <c r="M32" s="10" t="s">
        <v>85</v>
      </c>
      <c r="N32" s="181">
        <v>1721</v>
      </c>
      <c r="O32" s="44" t="s">
        <v>85</v>
      </c>
    </row>
    <row r="33" spans="1:15" ht="19.25" customHeight="1" x14ac:dyDescent="0.25">
      <c r="A33" s="312"/>
      <c r="B33" s="314"/>
      <c r="C33" s="316"/>
      <c r="D33" s="252"/>
      <c r="E33" s="143" t="s">
        <v>6</v>
      </c>
      <c r="F33" s="13">
        <v>178</v>
      </c>
      <c r="G33" s="13" t="s">
        <v>85</v>
      </c>
      <c r="H33" s="13">
        <v>181</v>
      </c>
      <c r="I33" s="13" t="s">
        <v>85</v>
      </c>
      <c r="J33" s="13">
        <v>174</v>
      </c>
      <c r="K33" s="13" t="s">
        <v>85</v>
      </c>
      <c r="L33" s="10">
        <v>187</v>
      </c>
      <c r="M33" s="10" t="s">
        <v>85</v>
      </c>
      <c r="N33" s="44">
        <v>198</v>
      </c>
      <c r="O33" s="44" t="s">
        <v>85</v>
      </c>
    </row>
    <row r="34" spans="1:15" ht="19.25" customHeight="1" x14ac:dyDescent="0.25">
      <c r="A34" s="312"/>
      <c r="B34" s="314"/>
      <c r="C34" s="316"/>
      <c r="D34" s="252" t="s">
        <v>86</v>
      </c>
      <c r="E34" s="143" t="s">
        <v>7</v>
      </c>
      <c r="F34" s="13" t="s">
        <v>85</v>
      </c>
      <c r="G34" s="13">
        <v>208</v>
      </c>
      <c r="H34" s="13" t="s">
        <v>85</v>
      </c>
      <c r="I34" s="13">
        <v>221</v>
      </c>
      <c r="J34" s="13" t="s">
        <v>85</v>
      </c>
      <c r="K34" s="13">
        <v>256</v>
      </c>
      <c r="L34" s="166" t="s">
        <v>120</v>
      </c>
      <c r="M34" s="2">
        <v>272</v>
      </c>
      <c r="N34" s="15" t="s">
        <v>85</v>
      </c>
      <c r="O34" s="41">
        <v>269</v>
      </c>
    </row>
    <row r="35" spans="1:15" ht="19.25" customHeight="1" x14ac:dyDescent="0.25">
      <c r="A35" s="312"/>
      <c r="B35" s="315"/>
      <c r="C35" s="316"/>
      <c r="D35" s="252"/>
      <c r="E35" s="143" t="s">
        <v>6</v>
      </c>
      <c r="F35" s="13" t="s">
        <v>85</v>
      </c>
      <c r="G35" s="13">
        <v>589</v>
      </c>
      <c r="H35" s="13" t="s">
        <v>85</v>
      </c>
      <c r="I35" s="13">
        <v>569</v>
      </c>
      <c r="J35" s="13" t="s">
        <v>85</v>
      </c>
      <c r="K35" s="13">
        <v>594</v>
      </c>
      <c r="L35" s="166" t="s">
        <v>120</v>
      </c>
      <c r="M35" s="2">
        <v>607</v>
      </c>
      <c r="N35" s="15" t="s">
        <v>85</v>
      </c>
      <c r="O35" s="41">
        <v>613</v>
      </c>
    </row>
    <row r="36" spans="1:15" ht="19.25" customHeight="1" x14ac:dyDescent="0.25">
      <c r="A36" s="312"/>
      <c r="B36" s="201" t="s">
        <v>248</v>
      </c>
      <c r="C36" s="201"/>
      <c r="D36" s="201"/>
      <c r="E36" s="143" t="s">
        <v>7</v>
      </c>
      <c r="F36" s="13" t="s">
        <v>85</v>
      </c>
      <c r="G36" s="13">
        <v>2</v>
      </c>
      <c r="H36" s="13" t="s">
        <v>85</v>
      </c>
      <c r="I36" s="13">
        <v>1</v>
      </c>
      <c r="J36" s="13" t="s">
        <v>85</v>
      </c>
      <c r="K36" s="13">
        <v>2</v>
      </c>
      <c r="L36" s="166" t="s">
        <v>120</v>
      </c>
      <c r="M36" s="2">
        <v>6</v>
      </c>
      <c r="N36" s="15" t="s">
        <v>85</v>
      </c>
      <c r="O36" s="41">
        <v>4</v>
      </c>
    </row>
    <row r="37" spans="1:15" ht="19.25" customHeight="1" x14ac:dyDescent="0.25">
      <c r="A37" s="313"/>
      <c r="B37" s="311"/>
      <c r="C37" s="311"/>
      <c r="D37" s="311"/>
      <c r="E37" s="144" t="s">
        <v>6</v>
      </c>
      <c r="F37" s="17" t="s">
        <v>85</v>
      </c>
      <c r="G37" s="17">
        <v>9</v>
      </c>
      <c r="H37" s="17" t="s">
        <v>85</v>
      </c>
      <c r="I37" s="17">
        <v>21</v>
      </c>
      <c r="J37" s="17" t="s">
        <v>85</v>
      </c>
      <c r="K37" s="17">
        <v>13</v>
      </c>
      <c r="L37" s="167" t="s">
        <v>120</v>
      </c>
      <c r="M37" s="45">
        <v>24</v>
      </c>
      <c r="N37" s="40" t="s">
        <v>85</v>
      </c>
      <c r="O37" s="46">
        <v>19</v>
      </c>
    </row>
    <row r="38" spans="1:15" x14ac:dyDescent="0.25">
      <c r="N38" s="10"/>
      <c r="O38" s="10" t="s">
        <v>125</v>
      </c>
    </row>
  </sheetData>
  <sheetProtection formatCells="0"/>
  <customSheetViews>
    <customSheetView guid="{8AFF20A0-162A-4481-8D5B-D8375F598305}">
      <selection activeCell="R13" sqref="R13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>
      <selection activeCell="R13" sqref="R13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>
      <selection activeCell="N27" sqref="N27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>
      <selection activeCell="N27" sqref="N27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>
      <selection activeCell="T8" sqref="T8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23">
    <mergeCell ref="F7:G7"/>
    <mergeCell ref="H7:I7"/>
    <mergeCell ref="J7:K7"/>
    <mergeCell ref="L7:M7"/>
    <mergeCell ref="N7:O7"/>
    <mergeCell ref="A7:E8"/>
    <mergeCell ref="D26:D27"/>
    <mergeCell ref="D28:D29"/>
    <mergeCell ref="D30:D31"/>
    <mergeCell ref="D32:D33"/>
    <mergeCell ref="A10:B15"/>
    <mergeCell ref="C10:D12"/>
    <mergeCell ref="C13:D15"/>
    <mergeCell ref="A9:E9"/>
    <mergeCell ref="D34:D35"/>
    <mergeCell ref="B36:D37"/>
    <mergeCell ref="A16:D18"/>
    <mergeCell ref="A19:A37"/>
    <mergeCell ref="B19:D20"/>
    <mergeCell ref="B24:B35"/>
    <mergeCell ref="D24:D25"/>
    <mergeCell ref="C24:C35"/>
    <mergeCell ref="B21:D23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2"/>
  <sheetViews>
    <sheetView view="pageLayout" zoomScaleNormal="100" zoomScaleSheetLayoutView="100" workbookViewId="0">
      <selection activeCell="R28" sqref="R28:R29"/>
    </sheetView>
  </sheetViews>
  <sheetFormatPr defaultColWidth="1.6640625" defaultRowHeight="12" x14ac:dyDescent="0.25"/>
  <cols>
    <col min="1" max="1" width="12" style="7" customWidth="1"/>
    <col min="2" max="3" width="12" style="2" customWidth="1"/>
    <col min="4" max="8" width="12.86328125" style="2" customWidth="1"/>
    <col min="9" max="13" width="7.796875" style="2" customWidth="1"/>
    <col min="14" max="16384" width="1.6640625" style="2"/>
  </cols>
  <sheetData>
    <row r="1" spans="1:13" s="4" customFormat="1" ht="18.75" x14ac:dyDescent="0.25">
      <c r="A1" s="4" t="str">
        <f ca="1">MID(CELL("FILENAME",A1),FIND("]",CELL("FILENAME",A1))+1,99)&amp;"　"&amp;"各種学校の概況"</f>
        <v>92　各種学校の概況</v>
      </c>
    </row>
    <row r="2" spans="1:13" ht="11.85" customHeight="1" x14ac:dyDescent="0.25">
      <c r="A2" s="47"/>
      <c r="B2" s="47"/>
      <c r="C2" s="47"/>
      <c r="D2" s="47"/>
      <c r="E2" s="47"/>
      <c r="F2" s="47"/>
      <c r="G2" s="47"/>
      <c r="I2" s="47"/>
      <c r="J2" s="47"/>
      <c r="K2" s="47"/>
      <c r="L2" s="47"/>
      <c r="M2" s="47"/>
    </row>
    <row r="3" spans="1:13" s="8" customFormat="1" ht="24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 hidden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s="8" customFormat="1" ht="1.25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s="8" customFormat="1" ht="1.25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x14ac:dyDescent="0.25">
      <c r="A7" s="2"/>
      <c r="H7" s="53" t="s">
        <v>241</v>
      </c>
    </row>
    <row r="8" spans="1:13" ht="28.25" customHeight="1" x14ac:dyDescent="0.25">
      <c r="A8" s="302" t="s">
        <v>240</v>
      </c>
      <c r="B8" s="303"/>
      <c r="C8" s="303"/>
      <c r="D8" s="148" t="s">
        <v>131</v>
      </c>
      <c r="E8" s="148" t="s">
        <v>132</v>
      </c>
      <c r="F8" s="148" t="s">
        <v>133</v>
      </c>
      <c r="G8" s="150" t="s">
        <v>134</v>
      </c>
      <c r="H8" s="150" t="s">
        <v>251</v>
      </c>
    </row>
    <row r="9" spans="1:13" ht="36" customHeight="1" x14ac:dyDescent="0.25">
      <c r="A9" s="270" t="s">
        <v>91</v>
      </c>
      <c r="B9" s="252"/>
      <c r="C9" s="252"/>
      <c r="D9" s="2">
        <v>1</v>
      </c>
      <c r="E9" s="2">
        <v>1</v>
      </c>
      <c r="F9" s="2">
        <v>1</v>
      </c>
      <c r="G9" s="2">
        <v>1</v>
      </c>
      <c r="H9" s="41">
        <v>1</v>
      </c>
    </row>
    <row r="10" spans="1:13" ht="36" customHeight="1" x14ac:dyDescent="0.25">
      <c r="A10" s="270" t="s">
        <v>10</v>
      </c>
      <c r="B10" s="252" t="s">
        <v>84</v>
      </c>
      <c r="C10" s="143" t="s">
        <v>2</v>
      </c>
      <c r="D10" s="2">
        <v>12</v>
      </c>
      <c r="E10" s="2">
        <v>12</v>
      </c>
      <c r="F10" s="2">
        <v>12</v>
      </c>
      <c r="G10" s="2">
        <v>12</v>
      </c>
      <c r="H10" s="41">
        <v>12</v>
      </c>
    </row>
    <row r="11" spans="1:13" ht="36" customHeight="1" x14ac:dyDescent="0.25">
      <c r="A11" s="270"/>
      <c r="B11" s="252"/>
      <c r="C11" s="143" t="s">
        <v>7</v>
      </c>
      <c r="D11" s="2">
        <v>11</v>
      </c>
      <c r="E11" s="2">
        <v>11</v>
      </c>
      <c r="F11" s="2">
        <v>11</v>
      </c>
      <c r="G11" s="2">
        <v>11</v>
      </c>
      <c r="H11" s="41">
        <v>11</v>
      </c>
    </row>
    <row r="12" spans="1:13" ht="36" customHeight="1" x14ac:dyDescent="0.25">
      <c r="A12" s="270"/>
      <c r="B12" s="252"/>
      <c r="C12" s="143" t="s">
        <v>6</v>
      </c>
      <c r="D12" s="2">
        <v>1</v>
      </c>
      <c r="E12" s="2">
        <v>1</v>
      </c>
      <c r="F12" s="2">
        <v>1</v>
      </c>
      <c r="G12" s="2">
        <v>1</v>
      </c>
      <c r="H12" s="41">
        <v>1</v>
      </c>
    </row>
    <row r="13" spans="1:13" ht="36" customHeight="1" x14ac:dyDescent="0.25">
      <c r="A13" s="270"/>
      <c r="B13" s="252" t="s">
        <v>83</v>
      </c>
      <c r="C13" s="143" t="s">
        <v>2</v>
      </c>
      <c r="D13" s="2">
        <v>72</v>
      </c>
      <c r="E13" s="2">
        <v>72</v>
      </c>
      <c r="F13" s="2">
        <v>72</v>
      </c>
      <c r="G13" s="2">
        <v>71</v>
      </c>
      <c r="H13" s="41">
        <v>66</v>
      </c>
    </row>
    <row r="14" spans="1:13" ht="36" customHeight="1" x14ac:dyDescent="0.25">
      <c r="A14" s="270"/>
      <c r="B14" s="252"/>
      <c r="C14" s="143" t="s">
        <v>7</v>
      </c>
      <c r="D14" s="2">
        <v>60</v>
      </c>
      <c r="E14" s="2">
        <v>60</v>
      </c>
      <c r="F14" s="2">
        <v>60</v>
      </c>
      <c r="G14" s="2">
        <v>64</v>
      </c>
      <c r="H14" s="41">
        <v>59</v>
      </c>
    </row>
    <row r="15" spans="1:13" ht="36" customHeight="1" x14ac:dyDescent="0.25">
      <c r="A15" s="270"/>
      <c r="B15" s="252"/>
      <c r="C15" s="143" t="s">
        <v>6</v>
      </c>
      <c r="D15" s="2">
        <v>12</v>
      </c>
      <c r="E15" s="2">
        <v>12</v>
      </c>
      <c r="F15" s="2">
        <v>12</v>
      </c>
      <c r="G15" s="2">
        <v>7</v>
      </c>
      <c r="H15" s="41">
        <v>7</v>
      </c>
    </row>
    <row r="16" spans="1:13" ht="36" customHeight="1" x14ac:dyDescent="0.25">
      <c r="A16" s="200" t="s">
        <v>89</v>
      </c>
      <c r="B16" s="201"/>
      <c r="C16" s="143" t="s">
        <v>2</v>
      </c>
      <c r="D16" s="2">
        <v>49</v>
      </c>
      <c r="E16" s="2">
        <v>56</v>
      </c>
      <c r="F16" s="2">
        <v>18</v>
      </c>
      <c r="G16" s="2">
        <v>19</v>
      </c>
      <c r="H16" s="41">
        <v>20</v>
      </c>
    </row>
    <row r="17" spans="1:8" ht="36" customHeight="1" x14ac:dyDescent="0.25">
      <c r="A17" s="200"/>
      <c r="B17" s="201"/>
      <c r="C17" s="143" t="s">
        <v>7</v>
      </c>
      <c r="D17" s="2">
        <v>25</v>
      </c>
      <c r="E17" s="2">
        <v>26</v>
      </c>
      <c r="F17" s="2">
        <v>5</v>
      </c>
      <c r="G17" s="2">
        <v>5</v>
      </c>
      <c r="H17" s="41">
        <v>7</v>
      </c>
    </row>
    <row r="18" spans="1:8" ht="36" customHeight="1" x14ac:dyDescent="0.25">
      <c r="A18" s="200"/>
      <c r="B18" s="201"/>
      <c r="C18" s="143" t="s">
        <v>6</v>
      </c>
      <c r="D18" s="10">
        <v>24</v>
      </c>
      <c r="E18" s="2">
        <v>30</v>
      </c>
      <c r="F18" s="2">
        <v>13</v>
      </c>
      <c r="G18" s="10">
        <v>14</v>
      </c>
      <c r="H18" s="44">
        <v>13</v>
      </c>
    </row>
    <row r="19" spans="1:8" ht="36" customHeight="1" x14ac:dyDescent="0.25">
      <c r="A19" s="318" t="s">
        <v>82</v>
      </c>
      <c r="B19" s="308"/>
      <c r="C19" s="143" t="s">
        <v>2</v>
      </c>
      <c r="D19" s="2">
        <v>896</v>
      </c>
      <c r="E19" s="2">
        <v>893</v>
      </c>
      <c r="F19" s="2">
        <v>953</v>
      </c>
      <c r="G19" s="2">
        <v>957</v>
      </c>
      <c r="H19" s="180">
        <v>1001</v>
      </c>
    </row>
    <row r="20" spans="1:8" ht="36" customHeight="1" x14ac:dyDescent="0.25">
      <c r="A20" s="319"/>
      <c r="B20" s="309"/>
      <c r="C20" s="143" t="s">
        <v>7</v>
      </c>
      <c r="D20" s="2">
        <v>648</v>
      </c>
      <c r="E20" s="2">
        <v>634</v>
      </c>
      <c r="F20" s="2">
        <v>684</v>
      </c>
      <c r="G20" s="2">
        <v>729</v>
      </c>
      <c r="H20" s="41">
        <v>752</v>
      </c>
    </row>
    <row r="21" spans="1:8" ht="36" customHeight="1" x14ac:dyDescent="0.25">
      <c r="A21" s="326"/>
      <c r="B21" s="327"/>
      <c r="C21" s="144" t="s">
        <v>6</v>
      </c>
      <c r="D21" s="45">
        <v>248</v>
      </c>
      <c r="E21" s="45">
        <v>259</v>
      </c>
      <c r="F21" s="45">
        <v>269</v>
      </c>
      <c r="G21" s="45">
        <v>228</v>
      </c>
      <c r="H21" s="46">
        <v>249</v>
      </c>
    </row>
    <row r="22" spans="1:8" x14ac:dyDescent="0.25">
      <c r="A22" s="9"/>
      <c r="H22" s="10" t="s">
        <v>239</v>
      </c>
    </row>
  </sheetData>
  <sheetProtection formatCells="0"/>
  <customSheetViews>
    <customSheetView guid="{8AFF20A0-162A-4481-8D5B-D8375F598305}" showPageBreaks="1" printArea="1" hiddenRows="1" topLeftCell="A9">
      <selection activeCell="K16" sqref="K16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hiddenRows="1">
      <selection activeCell="H8" sqref="H8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 hiddenRows="1">
      <selection activeCell="H8" sqref="H8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hiddenRows="1">
      <selection activeCell="H8" sqref="H8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hiddenRows="1" topLeftCell="A9">
      <selection activeCell="K16" sqref="K16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8">
    <mergeCell ref="A3:M3"/>
    <mergeCell ref="A16:B18"/>
    <mergeCell ref="A19:B21"/>
    <mergeCell ref="A8:C8"/>
    <mergeCell ref="A9:C9"/>
    <mergeCell ref="A10:A15"/>
    <mergeCell ref="B10:B12"/>
    <mergeCell ref="B13:B15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1"/>
  <sheetViews>
    <sheetView view="pageLayout" zoomScaleNormal="100" zoomScaleSheetLayoutView="100" workbookViewId="0">
      <selection activeCell="R28" sqref="R28:R29"/>
    </sheetView>
  </sheetViews>
  <sheetFormatPr defaultColWidth="1.46484375" defaultRowHeight="12" x14ac:dyDescent="0.25"/>
  <cols>
    <col min="1" max="3" width="12.1328125" style="2" customWidth="1"/>
    <col min="4" max="8" width="12.86328125" style="2" customWidth="1"/>
    <col min="9" max="14" width="7.19921875" style="2" customWidth="1"/>
    <col min="15" max="15" width="6.46484375" style="2" customWidth="1"/>
    <col min="16" max="16384" width="1.46484375" style="2"/>
  </cols>
  <sheetData>
    <row r="1" spans="1:14" s="6" customFormat="1" ht="18.75" x14ac:dyDescent="0.25">
      <c r="A1" s="4" t="str">
        <f ca="1">MID(CELL("FILENAME",A1),FIND("]",CELL("FILENAME",A1))+1,99)&amp;"　"&amp;"専修学校の概況"</f>
        <v>93　専修学校の概況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9"/>
      <c r="I2" s="9"/>
    </row>
    <row r="3" spans="1:14" s="8" customFormat="1" ht="24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 hidden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0.6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s="8" customFormat="1" ht="0.6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25">
      <c r="H7" s="53" t="s">
        <v>241</v>
      </c>
    </row>
    <row r="8" spans="1:14" s="154" customFormat="1" ht="28.25" customHeight="1" x14ac:dyDescent="0.25">
      <c r="A8" s="302" t="s">
        <v>240</v>
      </c>
      <c r="B8" s="303"/>
      <c r="C8" s="303"/>
      <c r="D8" s="148" t="s">
        <v>131</v>
      </c>
      <c r="E8" s="148" t="s">
        <v>132</v>
      </c>
      <c r="F8" s="148" t="s">
        <v>133</v>
      </c>
      <c r="G8" s="150" t="s">
        <v>134</v>
      </c>
      <c r="H8" s="150" t="s">
        <v>251</v>
      </c>
      <c r="I8" s="328"/>
      <c r="J8" s="328"/>
      <c r="K8" s="328"/>
      <c r="L8" s="329"/>
      <c r="M8" s="329"/>
      <c r="N8" s="329"/>
    </row>
    <row r="9" spans="1:14" s="154" customFormat="1" ht="36" customHeight="1" x14ac:dyDescent="0.25">
      <c r="A9" s="270" t="s">
        <v>91</v>
      </c>
      <c r="B9" s="252"/>
      <c r="C9" s="252"/>
      <c r="D9" s="2">
        <v>4</v>
      </c>
      <c r="E9" s="2">
        <v>4</v>
      </c>
      <c r="F9" s="2">
        <v>4</v>
      </c>
      <c r="G9" s="2">
        <v>4</v>
      </c>
      <c r="H9" s="41">
        <v>5</v>
      </c>
      <c r="I9" s="328"/>
      <c r="J9" s="328"/>
      <c r="K9" s="328"/>
      <c r="L9" s="329"/>
      <c r="M9" s="329"/>
      <c r="N9" s="329"/>
    </row>
    <row r="10" spans="1:14" s="154" customFormat="1" ht="36" customHeight="1" x14ac:dyDescent="0.25">
      <c r="A10" s="270" t="s">
        <v>10</v>
      </c>
      <c r="B10" s="252" t="s">
        <v>84</v>
      </c>
      <c r="C10" s="143" t="s">
        <v>2</v>
      </c>
      <c r="D10" s="2">
        <v>49</v>
      </c>
      <c r="E10" s="2">
        <v>50</v>
      </c>
      <c r="F10" s="2">
        <v>48</v>
      </c>
      <c r="G10" s="2">
        <v>49</v>
      </c>
      <c r="H10" s="41">
        <v>50</v>
      </c>
    </row>
    <row r="11" spans="1:14" ht="36" customHeight="1" x14ac:dyDescent="0.25">
      <c r="A11" s="270"/>
      <c r="B11" s="252"/>
      <c r="C11" s="143" t="s">
        <v>7</v>
      </c>
      <c r="D11" s="2">
        <v>8</v>
      </c>
      <c r="E11" s="2">
        <v>10</v>
      </c>
      <c r="F11" s="2">
        <v>8</v>
      </c>
      <c r="G11" s="2">
        <v>8</v>
      </c>
      <c r="H11" s="41">
        <v>9</v>
      </c>
      <c r="I11" s="12"/>
      <c r="J11" s="42"/>
      <c r="K11" s="42"/>
      <c r="L11" s="12"/>
      <c r="M11" s="12"/>
      <c r="N11" s="12"/>
    </row>
    <row r="12" spans="1:14" ht="36" customHeight="1" x14ac:dyDescent="0.25">
      <c r="A12" s="270"/>
      <c r="B12" s="252"/>
      <c r="C12" s="143" t="s">
        <v>6</v>
      </c>
      <c r="D12" s="2">
        <v>41</v>
      </c>
      <c r="E12" s="2">
        <v>40</v>
      </c>
      <c r="F12" s="2">
        <v>40</v>
      </c>
      <c r="G12" s="2">
        <v>41</v>
      </c>
      <c r="H12" s="41">
        <v>41</v>
      </c>
      <c r="I12" s="12"/>
      <c r="J12" s="42"/>
      <c r="K12" s="42"/>
      <c r="L12" s="12"/>
      <c r="M12" s="12"/>
      <c r="N12" s="12"/>
    </row>
    <row r="13" spans="1:14" ht="36" customHeight="1" x14ac:dyDescent="0.25">
      <c r="A13" s="270"/>
      <c r="B13" s="252" t="s">
        <v>83</v>
      </c>
      <c r="C13" s="143" t="s">
        <v>2</v>
      </c>
      <c r="D13" s="2">
        <v>293</v>
      </c>
      <c r="E13" s="2">
        <v>258</v>
      </c>
      <c r="F13" s="2">
        <v>258</v>
      </c>
      <c r="G13" s="2">
        <v>270</v>
      </c>
      <c r="H13" s="41">
        <v>270</v>
      </c>
      <c r="I13" s="12"/>
      <c r="J13" s="42"/>
      <c r="K13" s="42"/>
      <c r="L13" s="12"/>
      <c r="M13" s="12"/>
      <c r="N13" s="12"/>
    </row>
    <row r="14" spans="1:14" ht="36" customHeight="1" x14ac:dyDescent="0.25">
      <c r="A14" s="270"/>
      <c r="B14" s="252"/>
      <c r="C14" s="143" t="s">
        <v>7</v>
      </c>
      <c r="D14" s="2">
        <v>147</v>
      </c>
      <c r="E14" s="2">
        <v>124</v>
      </c>
      <c r="F14" s="2">
        <v>125</v>
      </c>
      <c r="G14" s="2">
        <v>133</v>
      </c>
      <c r="H14" s="41">
        <v>125</v>
      </c>
      <c r="I14" s="12"/>
      <c r="J14" s="42"/>
      <c r="K14" s="42"/>
      <c r="L14" s="12"/>
      <c r="M14" s="12"/>
      <c r="N14" s="12"/>
    </row>
    <row r="15" spans="1:14" ht="36" customHeight="1" x14ac:dyDescent="0.25">
      <c r="A15" s="270"/>
      <c r="B15" s="252"/>
      <c r="C15" s="143" t="s">
        <v>6</v>
      </c>
      <c r="D15" s="2">
        <v>146</v>
      </c>
      <c r="E15" s="2">
        <v>134</v>
      </c>
      <c r="F15" s="2">
        <v>133</v>
      </c>
      <c r="G15" s="2">
        <v>137</v>
      </c>
      <c r="H15" s="41">
        <v>145</v>
      </c>
      <c r="I15" s="14"/>
      <c r="J15" s="43"/>
      <c r="K15" s="43"/>
      <c r="L15" s="14"/>
      <c r="M15" s="14"/>
      <c r="N15" s="14"/>
    </row>
    <row r="16" spans="1:14" ht="36" customHeight="1" x14ac:dyDescent="0.25">
      <c r="A16" s="330" t="s">
        <v>89</v>
      </c>
      <c r="B16" s="331"/>
      <c r="C16" s="143" t="s">
        <v>2</v>
      </c>
      <c r="D16" s="2">
        <v>36</v>
      </c>
      <c r="E16" s="2">
        <v>37</v>
      </c>
      <c r="F16" s="2">
        <v>37</v>
      </c>
      <c r="G16" s="2">
        <v>35</v>
      </c>
      <c r="H16" s="41">
        <v>38</v>
      </c>
    </row>
    <row r="17" spans="1:8" ht="36" customHeight="1" x14ac:dyDescent="0.25">
      <c r="A17" s="332"/>
      <c r="B17" s="333"/>
      <c r="C17" s="143" t="s">
        <v>7</v>
      </c>
      <c r="D17" s="2">
        <v>15</v>
      </c>
      <c r="E17" s="2">
        <v>17</v>
      </c>
      <c r="F17" s="2">
        <v>16</v>
      </c>
      <c r="G17" s="2">
        <v>15</v>
      </c>
      <c r="H17" s="41">
        <v>19</v>
      </c>
    </row>
    <row r="18" spans="1:8" ht="36" customHeight="1" x14ac:dyDescent="0.25">
      <c r="A18" s="334"/>
      <c r="B18" s="335"/>
      <c r="C18" s="143" t="s">
        <v>6</v>
      </c>
      <c r="D18" s="10">
        <v>21</v>
      </c>
      <c r="E18" s="2">
        <v>20</v>
      </c>
      <c r="F18" s="2">
        <v>21</v>
      </c>
      <c r="G18" s="10">
        <v>20</v>
      </c>
      <c r="H18" s="44">
        <v>19</v>
      </c>
    </row>
    <row r="19" spans="1:8" ht="36" customHeight="1" x14ac:dyDescent="0.25">
      <c r="A19" s="318" t="s">
        <v>82</v>
      </c>
      <c r="B19" s="308"/>
      <c r="C19" s="143" t="s">
        <v>2</v>
      </c>
      <c r="D19" s="12">
        <v>1548</v>
      </c>
      <c r="E19" s="12">
        <v>1426</v>
      </c>
      <c r="F19" s="12">
        <v>1145</v>
      </c>
      <c r="G19" s="2">
        <v>899</v>
      </c>
      <c r="H19" s="180">
        <v>1073</v>
      </c>
    </row>
    <row r="20" spans="1:8" ht="36" customHeight="1" x14ac:dyDescent="0.25">
      <c r="A20" s="319"/>
      <c r="B20" s="309"/>
      <c r="C20" s="143" t="s">
        <v>7</v>
      </c>
      <c r="D20" s="2">
        <v>449</v>
      </c>
      <c r="E20" s="2">
        <v>408</v>
      </c>
      <c r="F20" s="2">
        <v>325</v>
      </c>
      <c r="G20" s="2">
        <v>239</v>
      </c>
      <c r="H20" s="41">
        <v>347</v>
      </c>
    </row>
    <row r="21" spans="1:8" ht="36" customHeight="1" x14ac:dyDescent="0.25">
      <c r="A21" s="326"/>
      <c r="B21" s="327"/>
      <c r="C21" s="144" t="s">
        <v>6</v>
      </c>
      <c r="D21" s="16">
        <v>1099</v>
      </c>
      <c r="E21" s="16">
        <v>1018</v>
      </c>
      <c r="F21" s="45">
        <v>820</v>
      </c>
      <c r="G21" s="45">
        <v>660</v>
      </c>
      <c r="H21" s="46">
        <v>726</v>
      </c>
    </row>
    <row r="22" spans="1:8" ht="11" customHeight="1" x14ac:dyDescent="0.25">
      <c r="H22" s="10" t="s">
        <v>239</v>
      </c>
    </row>
    <row r="27" spans="1:8" ht="12" customHeight="1" x14ac:dyDescent="0.25"/>
    <row r="38" spans="1:8" x14ac:dyDescent="0.25">
      <c r="A38" s="329"/>
      <c r="B38" s="329"/>
      <c r="C38" s="329"/>
      <c r="D38" s="151"/>
      <c r="E38" s="151"/>
      <c r="F38" s="151"/>
      <c r="G38" s="151"/>
      <c r="H38" s="151"/>
    </row>
    <row r="39" spans="1:8" x14ac:dyDescent="0.25">
      <c r="A39" s="329"/>
      <c r="B39" s="329"/>
      <c r="C39" s="329"/>
      <c r="H39" s="41"/>
    </row>
    <row r="40" spans="1:8" x14ac:dyDescent="0.25">
      <c r="A40" s="329"/>
      <c r="B40" s="329"/>
      <c r="C40" s="154"/>
      <c r="H40" s="41"/>
    </row>
    <row r="41" spans="1:8" x14ac:dyDescent="0.25">
      <c r="A41" s="329"/>
      <c r="B41" s="329"/>
      <c r="C41" s="154"/>
      <c r="H41" s="41"/>
    </row>
    <row r="42" spans="1:8" x14ac:dyDescent="0.25">
      <c r="A42" s="329"/>
      <c r="B42" s="329"/>
      <c r="C42" s="154"/>
      <c r="H42" s="41"/>
    </row>
    <row r="43" spans="1:8" x14ac:dyDescent="0.25">
      <c r="A43" s="329"/>
      <c r="B43" s="329"/>
      <c r="C43" s="154"/>
      <c r="H43" s="41"/>
    </row>
    <row r="44" spans="1:8" x14ac:dyDescent="0.25">
      <c r="A44" s="329"/>
      <c r="B44" s="329"/>
      <c r="C44" s="154"/>
      <c r="H44" s="41"/>
    </row>
    <row r="45" spans="1:8" x14ac:dyDescent="0.25">
      <c r="A45" s="329"/>
      <c r="B45" s="329"/>
      <c r="C45" s="154"/>
      <c r="H45" s="41"/>
    </row>
    <row r="46" spans="1:8" x14ac:dyDescent="0.25">
      <c r="A46" s="328"/>
      <c r="B46" s="328"/>
      <c r="C46" s="154"/>
      <c r="D46" s="12"/>
      <c r="E46" s="12"/>
      <c r="F46" s="12"/>
      <c r="G46" s="12"/>
      <c r="H46" s="14"/>
    </row>
    <row r="47" spans="1:8" x14ac:dyDescent="0.25">
      <c r="A47" s="328"/>
      <c r="B47" s="328"/>
      <c r="C47" s="154"/>
      <c r="D47" s="42"/>
      <c r="E47" s="42"/>
      <c r="F47" s="42"/>
      <c r="G47" s="42"/>
      <c r="H47" s="43"/>
    </row>
    <row r="48" spans="1:8" x14ac:dyDescent="0.25">
      <c r="A48" s="328"/>
      <c r="B48" s="328"/>
      <c r="C48" s="154"/>
      <c r="D48" s="42"/>
      <c r="E48" s="42"/>
      <c r="F48" s="42"/>
      <c r="G48" s="42"/>
      <c r="H48" s="43"/>
    </row>
    <row r="49" spans="1:8" x14ac:dyDescent="0.25">
      <c r="A49" s="329"/>
      <c r="B49" s="329"/>
      <c r="C49" s="154"/>
      <c r="D49" s="12"/>
      <c r="E49" s="12"/>
      <c r="F49" s="12"/>
      <c r="G49" s="12"/>
      <c r="H49" s="14"/>
    </row>
    <row r="50" spans="1:8" x14ac:dyDescent="0.25">
      <c r="A50" s="329"/>
      <c r="B50" s="329"/>
      <c r="C50" s="154"/>
      <c r="D50" s="12"/>
      <c r="E50" s="12"/>
      <c r="F50" s="12"/>
      <c r="G50" s="12"/>
      <c r="H50" s="14"/>
    </row>
    <row r="51" spans="1:8" x14ac:dyDescent="0.25">
      <c r="A51" s="329"/>
      <c r="B51" s="329"/>
      <c r="C51" s="154"/>
      <c r="D51" s="12"/>
      <c r="E51" s="12"/>
      <c r="F51" s="12"/>
      <c r="G51" s="12"/>
      <c r="H51" s="14"/>
    </row>
  </sheetData>
  <sheetProtection formatCells="0"/>
  <customSheetViews>
    <customSheetView guid="{8AFF20A0-162A-4481-8D5B-D8375F598305}" hiddenRows="1" topLeftCell="A8">
      <selection activeCell="H19" sqref="H19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hiddenRows="1" topLeftCell="A8">
      <selection activeCell="H8" sqref="H8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 hiddenRows="1">
      <selection activeCell="H9" sqref="H9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hiddenRows="1">
      <selection activeCell="H9" sqref="H9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hiddenRows="1" topLeftCell="A10">
      <selection activeCell="H19" sqref="H19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17">
    <mergeCell ref="A46:B48"/>
    <mergeCell ref="A3:N3"/>
    <mergeCell ref="I8:K9"/>
    <mergeCell ref="L8:N9"/>
    <mergeCell ref="A49:B51"/>
    <mergeCell ref="A8:C8"/>
    <mergeCell ref="A9:C9"/>
    <mergeCell ref="A10:A15"/>
    <mergeCell ref="B10:B12"/>
    <mergeCell ref="B13:B15"/>
    <mergeCell ref="A16:B18"/>
    <mergeCell ref="A19:B21"/>
    <mergeCell ref="A38:C38"/>
    <mergeCell ref="A39:C39"/>
    <mergeCell ref="A40:A45"/>
    <mergeCell ref="B40:B42"/>
    <mergeCell ref="B43:B45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38"/>
  <sheetViews>
    <sheetView view="pageLayout" zoomScaleNormal="100" zoomScaleSheetLayoutView="100" workbookViewId="0"/>
  </sheetViews>
  <sheetFormatPr defaultColWidth="1.6640625" defaultRowHeight="12" x14ac:dyDescent="0.25"/>
  <cols>
    <col min="1" max="2" width="4.46484375" style="2" customWidth="1"/>
    <col min="3" max="3" width="19.46484375" style="2" customWidth="1"/>
    <col min="4" max="4" width="19.53125" style="2" customWidth="1"/>
    <col min="5" max="11" width="7.53125" style="2" customWidth="1"/>
    <col min="12" max="12" width="0.46484375" style="2" customWidth="1"/>
    <col min="13" max="22" width="1.6640625" style="2" hidden="1" customWidth="1"/>
    <col min="23" max="16384" width="1.6640625" style="2"/>
  </cols>
  <sheetData>
    <row r="1" spans="1:11" s="6" customFormat="1" ht="18.75" x14ac:dyDescent="0.25">
      <c r="A1" s="4" t="str">
        <f ca="1">MID(CELL("FILENAME",A1),FIND("]",CELL("FILENAME",A1))+1,99)&amp;"　"&amp;"中学校卒業者の卒業後の状況"</f>
        <v>94　中学校卒業者の卒業後の状況</v>
      </c>
      <c r="B1" s="4"/>
      <c r="C1" s="4"/>
      <c r="D1" s="4"/>
      <c r="E1" s="4"/>
      <c r="F1" s="4"/>
      <c r="G1" s="4"/>
      <c r="H1" s="4"/>
      <c r="I1" s="4"/>
      <c r="J1" s="4"/>
      <c r="K1" s="4"/>
    </row>
    <row r="3" spans="1:11" s="133" customFormat="1" ht="24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s="9" customFormat="1" hidden="1" x14ac:dyDescent="0.25"/>
    <row r="5" spans="1:11" s="133" customFormat="1" ht="1.25" customHeight="1" x14ac:dyDescent="0.25"/>
    <row r="6" spans="1:11" s="133" customFormat="1" ht="1.25" customHeight="1" x14ac:dyDescent="0.25"/>
    <row r="7" spans="1:11" x14ac:dyDescent="0.25">
      <c r="K7" s="164" t="s">
        <v>250</v>
      </c>
    </row>
    <row r="8" spans="1:11" s="154" customFormat="1" ht="20.45" customHeight="1" x14ac:dyDescent="0.25">
      <c r="A8" s="320" t="s">
        <v>58</v>
      </c>
      <c r="B8" s="320"/>
      <c r="C8" s="320"/>
      <c r="D8" s="321"/>
      <c r="E8" s="357" t="s">
        <v>2</v>
      </c>
      <c r="F8" s="325"/>
      <c r="G8" s="306"/>
      <c r="H8" s="210" t="s">
        <v>1</v>
      </c>
      <c r="I8" s="306"/>
      <c r="J8" s="210" t="s">
        <v>0</v>
      </c>
      <c r="K8" s="325"/>
    </row>
    <row r="9" spans="1:11" s="154" customFormat="1" ht="20.45" customHeight="1" x14ac:dyDescent="0.25">
      <c r="A9" s="322"/>
      <c r="B9" s="322"/>
      <c r="C9" s="322"/>
      <c r="D9" s="323"/>
      <c r="E9" s="20"/>
      <c r="F9" s="22" t="s">
        <v>7</v>
      </c>
      <c r="G9" s="22" t="s">
        <v>6</v>
      </c>
      <c r="H9" s="22" t="s">
        <v>7</v>
      </c>
      <c r="I9" s="22" t="s">
        <v>6</v>
      </c>
      <c r="J9" s="22" t="s">
        <v>7</v>
      </c>
      <c r="K9" s="22" t="s">
        <v>6</v>
      </c>
    </row>
    <row r="10" spans="1:11" s="9" customFormat="1" ht="26.45" customHeight="1" x14ac:dyDescent="0.25">
      <c r="A10" s="318" t="s">
        <v>111</v>
      </c>
      <c r="B10" s="318"/>
      <c r="C10" s="318"/>
      <c r="D10" s="308"/>
      <c r="E10" s="32">
        <v>3476</v>
      </c>
      <c r="F10" s="33">
        <v>1760</v>
      </c>
      <c r="G10" s="33">
        <v>1716</v>
      </c>
      <c r="H10" s="33">
        <v>1667</v>
      </c>
      <c r="I10" s="33">
        <v>1543</v>
      </c>
      <c r="J10" s="33">
        <v>93</v>
      </c>
      <c r="K10" s="33">
        <v>173</v>
      </c>
    </row>
    <row r="11" spans="1:11" s="9" customFormat="1" ht="26.45" customHeight="1" x14ac:dyDescent="0.25">
      <c r="A11" s="34"/>
      <c r="B11" s="160" t="s">
        <v>227</v>
      </c>
      <c r="C11" s="307" t="s">
        <v>228</v>
      </c>
      <c r="D11" s="270"/>
      <c r="E11" s="26">
        <v>3448</v>
      </c>
      <c r="F11" s="15">
        <v>1745</v>
      </c>
      <c r="G11" s="15">
        <v>1703</v>
      </c>
      <c r="H11" s="15">
        <v>1654</v>
      </c>
      <c r="I11" s="15">
        <v>1531</v>
      </c>
      <c r="J11" s="15">
        <v>91</v>
      </c>
      <c r="K11" s="15">
        <v>172</v>
      </c>
    </row>
    <row r="12" spans="1:11" s="9" customFormat="1" ht="26.45" customHeight="1" x14ac:dyDescent="0.25">
      <c r="A12" s="151"/>
      <c r="B12" s="163"/>
      <c r="C12" s="343" t="s">
        <v>136</v>
      </c>
      <c r="D12" s="345"/>
      <c r="E12" s="26">
        <v>3195</v>
      </c>
      <c r="F12" s="15">
        <v>1596</v>
      </c>
      <c r="G12" s="15">
        <v>1599</v>
      </c>
      <c r="H12" s="15">
        <v>1512</v>
      </c>
      <c r="I12" s="15">
        <v>1433</v>
      </c>
      <c r="J12" s="15">
        <v>84</v>
      </c>
      <c r="K12" s="15">
        <v>166</v>
      </c>
    </row>
    <row r="13" spans="1:11" s="9" customFormat="1" ht="26.45" customHeight="1" x14ac:dyDescent="0.25">
      <c r="A13" s="151"/>
      <c r="B13" s="159"/>
      <c r="C13" s="341" t="s">
        <v>137</v>
      </c>
      <c r="D13" s="342"/>
      <c r="E13" s="26">
        <v>33</v>
      </c>
      <c r="F13" s="15">
        <v>23</v>
      </c>
      <c r="G13" s="15">
        <v>10</v>
      </c>
      <c r="H13" s="15">
        <v>22</v>
      </c>
      <c r="I13" s="15">
        <v>10</v>
      </c>
      <c r="J13" s="15">
        <v>1</v>
      </c>
      <c r="K13" s="15" t="s">
        <v>120</v>
      </c>
    </row>
    <row r="14" spans="1:11" s="9" customFormat="1" ht="26.45" customHeight="1" x14ac:dyDescent="0.25">
      <c r="A14" s="151"/>
      <c r="B14" s="159"/>
      <c r="C14" s="341" t="s">
        <v>138</v>
      </c>
      <c r="D14" s="342"/>
      <c r="E14" s="26">
        <v>182</v>
      </c>
      <c r="F14" s="15">
        <v>103</v>
      </c>
      <c r="G14" s="15">
        <v>79</v>
      </c>
      <c r="H14" s="15">
        <v>100</v>
      </c>
      <c r="I14" s="15">
        <v>73</v>
      </c>
      <c r="J14" s="15">
        <v>3</v>
      </c>
      <c r="K14" s="15">
        <v>6</v>
      </c>
    </row>
    <row r="15" spans="1:11" s="9" customFormat="1" ht="26.45" customHeight="1" x14ac:dyDescent="0.25">
      <c r="A15" s="151"/>
      <c r="B15" s="159"/>
      <c r="C15" s="341" t="s">
        <v>139</v>
      </c>
      <c r="D15" s="342"/>
      <c r="E15" s="26" t="s">
        <v>120</v>
      </c>
      <c r="F15" s="15" t="s">
        <v>120</v>
      </c>
      <c r="G15" s="15" t="s">
        <v>120</v>
      </c>
      <c r="H15" s="15" t="s">
        <v>120</v>
      </c>
      <c r="I15" s="15" t="s">
        <v>120</v>
      </c>
      <c r="J15" s="15" t="s">
        <v>120</v>
      </c>
      <c r="K15" s="15" t="s">
        <v>120</v>
      </c>
    </row>
    <row r="16" spans="1:11" s="9" customFormat="1" ht="26.45" customHeight="1" x14ac:dyDescent="0.25">
      <c r="A16" s="151"/>
      <c r="B16" s="159"/>
      <c r="C16" s="341" t="s">
        <v>140</v>
      </c>
      <c r="D16" s="342"/>
      <c r="E16" s="26">
        <v>20</v>
      </c>
      <c r="F16" s="15">
        <v>15</v>
      </c>
      <c r="G16" s="15">
        <v>5</v>
      </c>
      <c r="H16" s="15">
        <v>12</v>
      </c>
      <c r="I16" s="15">
        <v>5</v>
      </c>
      <c r="J16" s="15">
        <v>3</v>
      </c>
      <c r="K16" s="15" t="s">
        <v>120</v>
      </c>
    </row>
    <row r="17" spans="1:11" s="9" customFormat="1" ht="26.45" customHeight="1" x14ac:dyDescent="0.25">
      <c r="A17" s="151"/>
      <c r="B17" s="35"/>
      <c r="C17" s="353" t="s">
        <v>145</v>
      </c>
      <c r="D17" s="355"/>
      <c r="E17" s="26">
        <v>18</v>
      </c>
      <c r="F17" s="15">
        <v>8</v>
      </c>
      <c r="G17" s="15">
        <v>10</v>
      </c>
      <c r="H17" s="15">
        <v>8</v>
      </c>
      <c r="I17" s="15">
        <v>10</v>
      </c>
      <c r="J17" s="15" t="s">
        <v>120</v>
      </c>
      <c r="K17" s="15" t="s">
        <v>120</v>
      </c>
    </row>
    <row r="18" spans="1:11" s="9" customFormat="1" ht="26.45" customHeight="1" x14ac:dyDescent="0.25">
      <c r="A18" s="151"/>
      <c r="B18" s="155" t="s">
        <v>229</v>
      </c>
      <c r="C18" s="356" t="s">
        <v>146</v>
      </c>
      <c r="D18" s="340"/>
      <c r="E18" s="26">
        <v>4</v>
      </c>
      <c r="F18" s="15">
        <v>3</v>
      </c>
      <c r="G18" s="15">
        <v>1</v>
      </c>
      <c r="H18" s="15">
        <v>2</v>
      </c>
      <c r="I18" s="15">
        <v>1</v>
      </c>
      <c r="J18" s="15">
        <v>1</v>
      </c>
      <c r="K18" s="15" t="s">
        <v>120</v>
      </c>
    </row>
    <row r="19" spans="1:11" s="9" customFormat="1" ht="26.45" customHeight="1" x14ac:dyDescent="0.25">
      <c r="A19" s="151"/>
      <c r="B19" s="343" t="s">
        <v>230</v>
      </c>
      <c r="C19" s="344" t="s">
        <v>231</v>
      </c>
      <c r="D19" s="345"/>
      <c r="E19" s="26" t="s">
        <v>120</v>
      </c>
      <c r="F19" s="15" t="s">
        <v>120</v>
      </c>
      <c r="G19" s="15" t="s">
        <v>120</v>
      </c>
      <c r="H19" s="15" t="s">
        <v>85</v>
      </c>
      <c r="I19" s="15" t="s">
        <v>85</v>
      </c>
      <c r="J19" s="15" t="s">
        <v>85</v>
      </c>
      <c r="K19" s="15" t="s">
        <v>85</v>
      </c>
    </row>
    <row r="20" spans="1:11" s="9" customFormat="1" ht="26.45" customHeight="1" x14ac:dyDescent="0.25">
      <c r="A20" s="151"/>
      <c r="B20" s="353"/>
      <c r="C20" s="354" t="s">
        <v>232</v>
      </c>
      <c r="D20" s="355"/>
      <c r="E20" s="26" t="s">
        <v>120</v>
      </c>
      <c r="F20" s="15" t="s">
        <v>120</v>
      </c>
      <c r="G20" s="15" t="s">
        <v>120</v>
      </c>
      <c r="H20" s="15" t="s">
        <v>85</v>
      </c>
      <c r="I20" s="15" t="s">
        <v>85</v>
      </c>
      <c r="J20" s="15" t="s">
        <v>85</v>
      </c>
      <c r="K20" s="15" t="s">
        <v>85</v>
      </c>
    </row>
    <row r="21" spans="1:11" s="9" customFormat="1" ht="26.45" customHeight="1" x14ac:dyDescent="0.25">
      <c r="A21" s="151"/>
      <c r="B21" s="157" t="s">
        <v>234</v>
      </c>
      <c r="C21" s="356" t="s">
        <v>147</v>
      </c>
      <c r="D21" s="340"/>
      <c r="E21" s="26" t="s">
        <v>120</v>
      </c>
      <c r="F21" s="15" t="s">
        <v>120</v>
      </c>
      <c r="G21" s="15" t="s">
        <v>120</v>
      </c>
      <c r="H21" s="15" t="s">
        <v>85</v>
      </c>
      <c r="I21" s="15" t="s">
        <v>85</v>
      </c>
      <c r="J21" s="15" t="s">
        <v>85</v>
      </c>
      <c r="K21" s="15" t="s">
        <v>85</v>
      </c>
    </row>
    <row r="22" spans="1:11" s="9" customFormat="1" ht="26.45" customHeight="1" x14ac:dyDescent="0.25">
      <c r="A22" s="151"/>
      <c r="B22" s="349" t="s">
        <v>233</v>
      </c>
      <c r="C22" s="339" t="s">
        <v>209</v>
      </c>
      <c r="D22" s="340"/>
      <c r="E22" s="26" t="s">
        <v>85</v>
      </c>
      <c r="F22" s="15" t="s">
        <v>85</v>
      </c>
      <c r="G22" s="15" t="s">
        <v>85</v>
      </c>
      <c r="H22" s="15" t="s">
        <v>85</v>
      </c>
      <c r="I22" s="15" t="s">
        <v>85</v>
      </c>
      <c r="J22" s="15" t="s">
        <v>85</v>
      </c>
      <c r="K22" s="15" t="s">
        <v>85</v>
      </c>
    </row>
    <row r="23" spans="1:11" s="9" customFormat="1" ht="26.45" customHeight="1" x14ac:dyDescent="0.25">
      <c r="A23" s="151"/>
      <c r="B23" s="350"/>
      <c r="C23" s="347" t="s">
        <v>210</v>
      </c>
      <c r="D23" s="155" t="s">
        <v>216</v>
      </c>
      <c r="E23" s="26" t="s">
        <v>85</v>
      </c>
      <c r="F23" s="15" t="s">
        <v>85</v>
      </c>
      <c r="G23" s="15" t="s">
        <v>85</v>
      </c>
      <c r="H23" s="15" t="s">
        <v>85</v>
      </c>
      <c r="I23" s="15" t="s">
        <v>85</v>
      </c>
      <c r="J23" s="15" t="s">
        <v>85</v>
      </c>
      <c r="K23" s="15" t="s">
        <v>85</v>
      </c>
    </row>
    <row r="24" spans="1:11" s="9" customFormat="1" ht="26.45" customHeight="1" x14ac:dyDescent="0.25">
      <c r="A24" s="151"/>
      <c r="B24" s="350"/>
      <c r="C24" s="348"/>
      <c r="D24" s="158" t="s">
        <v>217</v>
      </c>
      <c r="E24" s="26" t="s">
        <v>85</v>
      </c>
      <c r="F24" s="15" t="s">
        <v>85</v>
      </c>
      <c r="G24" s="15" t="s">
        <v>85</v>
      </c>
      <c r="H24" s="15" t="s">
        <v>85</v>
      </c>
      <c r="I24" s="15" t="s">
        <v>85</v>
      </c>
      <c r="J24" s="15" t="s">
        <v>85</v>
      </c>
      <c r="K24" s="15" t="s">
        <v>85</v>
      </c>
    </row>
    <row r="25" spans="1:11" s="9" customFormat="1" ht="26.45" customHeight="1" x14ac:dyDescent="0.25">
      <c r="A25" s="151"/>
      <c r="B25" s="351"/>
      <c r="C25" s="341" t="s">
        <v>144</v>
      </c>
      <c r="D25" s="342"/>
      <c r="E25" s="26">
        <v>1</v>
      </c>
      <c r="F25" s="15">
        <v>1</v>
      </c>
      <c r="G25" s="15" t="s">
        <v>120</v>
      </c>
      <c r="H25" s="15">
        <v>1</v>
      </c>
      <c r="I25" s="15" t="s">
        <v>120</v>
      </c>
      <c r="J25" s="15" t="s">
        <v>120</v>
      </c>
      <c r="K25" s="15" t="s">
        <v>120</v>
      </c>
    </row>
    <row r="26" spans="1:11" s="9" customFormat="1" ht="26.45" customHeight="1" x14ac:dyDescent="0.25">
      <c r="A26" s="151"/>
      <c r="B26" s="343" t="s">
        <v>135</v>
      </c>
      <c r="C26" s="344"/>
      <c r="D26" s="345"/>
      <c r="E26" s="26">
        <v>23</v>
      </c>
      <c r="F26" s="15">
        <v>11</v>
      </c>
      <c r="G26" s="15">
        <v>12</v>
      </c>
      <c r="H26" s="15">
        <v>10</v>
      </c>
      <c r="I26" s="15">
        <v>11</v>
      </c>
      <c r="J26" s="15">
        <v>1</v>
      </c>
      <c r="K26" s="15">
        <v>1</v>
      </c>
    </row>
    <row r="27" spans="1:11" s="9" customFormat="1" ht="26.45" customHeight="1" x14ac:dyDescent="0.25">
      <c r="A27" s="152"/>
      <c r="B27" s="343" t="s">
        <v>218</v>
      </c>
      <c r="C27" s="344"/>
      <c r="D27" s="345"/>
      <c r="E27" s="26" t="s">
        <v>85</v>
      </c>
      <c r="F27" s="15" t="s">
        <v>85</v>
      </c>
      <c r="G27" s="15" t="s">
        <v>85</v>
      </c>
      <c r="H27" s="15" t="s">
        <v>85</v>
      </c>
      <c r="I27" s="15" t="s">
        <v>85</v>
      </c>
      <c r="J27" s="15" t="s">
        <v>85</v>
      </c>
      <c r="K27" s="15" t="s">
        <v>85</v>
      </c>
    </row>
    <row r="28" spans="1:11" s="9" customFormat="1" ht="26.45" customHeight="1" x14ac:dyDescent="0.25">
      <c r="A28" s="2"/>
      <c r="B28" s="338" t="s">
        <v>226</v>
      </c>
      <c r="C28" s="307"/>
      <c r="D28" s="270"/>
      <c r="E28" s="26" t="s">
        <v>85</v>
      </c>
      <c r="F28" s="15" t="s">
        <v>85</v>
      </c>
      <c r="G28" s="15" t="s">
        <v>85</v>
      </c>
      <c r="H28" s="15" t="s">
        <v>85</v>
      </c>
      <c r="I28" s="15" t="s">
        <v>85</v>
      </c>
      <c r="J28" s="15" t="s">
        <v>85</v>
      </c>
      <c r="K28" s="15" t="s">
        <v>85</v>
      </c>
    </row>
    <row r="29" spans="1:11" s="9" customFormat="1" ht="26.45" customHeight="1" x14ac:dyDescent="0.25">
      <c r="A29" s="36"/>
      <c r="B29" s="352" t="s">
        <v>224</v>
      </c>
      <c r="C29" s="307"/>
      <c r="D29" s="270"/>
      <c r="E29" s="37" t="s">
        <v>85</v>
      </c>
      <c r="F29" s="38" t="s">
        <v>85</v>
      </c>
      <c r="G29" s="38" t="s">
        <v>85</v>
      </c>
      <c r="H29" s="38" t="s">
        <v>85</v>
      </c>
      <c r="I29" s="38" t="s">
        <v>85</v>
      </c>
      <c r="J29" s="38" t="s">
        <v>85</v>
      </c>
      <c r="K29" s="38" t="s">
        <v>85</v>
      </c>
    </row>
    <row r="30" spans="1:11" s="9" customFormat="1" ht="26.45" customHeight="1" x14ac:dyDescent="0.25">
      <c r="A30" s="319" t="s">
        <v>225</v>
      </c>
      <c r="B30" s="319"/>
      <c r="C30" s="319"/>
      <c r="D30" s="309"/>
      <c r="E30" s="26" t="s">
        <v>85</v>
      </c>
      <c r="F30" s="15" t="s">
        <v>85</v>
      </c>
      <c r="G30" s="15" t="s">
        <v>85</v>
      </c>
      <c r="H30" s="15" t="s">
        <v>85</v>
      </c>
      <c r="I30" s="15" t="s">
        <v>85</v>
      </c>
      <c r="J30" s="15" t="s">
        <v>85</v>
      </c>
      <c r="K30" s="15" t="s">
        <v>85</v>
      </c>
    </row>
    <row r="31" spans="1:11" s="9" customFormat="1" ht="26.45" customHeight="1" x14ac:dyDescent="0.25">
      <c r="A31" s="151"/>
      <c r="B31" s="160" t="s">
        <v>109</v>
      </c>
      <c r="C31" s="344" t="s">
        <v>141</v>
      </c>
      <c r="D31" s="345"/>
      <c r="E31" s="26" t="s">
        <v>85</v>
      </c>
      <c r="F31" s="15" t="s">
        <v>85</v>
      </c>
      <c r="G31" s="15" t="s">
        <v>85</v>
      </c>
      <c r="H31" s="15" t="s">
        <v>85</v>
      </c>
      <c r="I31" s="15" t="s">
        <v>85</v>
      </c>
      <c r="J31" s="15" t="s">
        <v>85</v>
      </c>
      <c r="K31" s="15" t="s">
        <v>85</v>
      </c>
    </row>
    <row r="32" spans="1:11" s="9" customFormat="1" ht="26.45" customHeight="1" x14ac:dyDescent="0.25">
      <c r="A32" s="151"/>
      <c r="B32" s="159" t="s">
        <v>108</v>
      </c>
      <c r="C32" s="346" t="s">
        <v>142</v>
      </c>
      <c r="D32" s="342"/>
      <c r="E32" s="26" t="s">
        <v>85</v>
      </c>
      <c r="F32" s="15" t="s">
        <v>85</v>
      </c>
      <c r="G32" s="15" t="s">
        <v>85</v>
      </c>
      <c r="H32" s="15" t="s">
        <v>85</v>
      </c>
      <c r="I32" s="15" t="s">
        <v>85</v>
      </c>
      <c r="J32" s="15" t="s">
        <v>85</v>
      </c>
      <c r="K32" s="15" t="s">
        <v>85</v>
      </c>
    </row>
    <row r="33" spans="1:11" s="9" customFormat="1" ht="26.45" customHeight="1" x14ac:dyDescent="0.25">
      <c r="A33" s="151"/>
      <c r="B33" s="159" t="s">
        <v>107</v>
      </c>
      <c r="C33" s="346" t="s">
        <v>143</v>
      </c>
      <c r="D33" s="342"/>
      <c r="E33" s="26" t="s">
        <v>85</v>
      </c>
      <c r="F33" s="15" t="s">
        <v>85</v>
      </c>
      <c r="G33" s="15" t="s">
        <v>85</v>
      </c>
      <c r="H33" s="15" t="s">
        <v>85</v>
      </c>
      <c r="I33" s="15" t="s">
        <v>85</v>
      </c>
      <c r="J33" s="15" t="s">
        <v>85</v>
      </c>
      <c r="K33" s="15" t="s">
        <v>85</v>
      </c>
    </row>
    <row r="34" spans="1:11" s="9" customFormat="1" ht="26.45" customHeight="1" x14ac:dyDescent="0.25">
      <c r="A34" s="153"/>
      <c r="B34" s="161" t="s">
        <v>106</v>
      </c>
      <c r="C34" s="336" t="s">
        <v>135</v>
      </c>
      <c r="D34" s="337"/>
      <c r="E34" s="39" t="s">
        <v>85</v>
      </c>
      <c r="F34" s="40" t="s">
        <v>85</v>
      </c>
      <c r="G34" s="40" t="s">
        <v>85</v>
      </c>
      <c r="H34" s="40" t="s">
        <v>85</v>
      </c>
      <c r="I34" s="40" t="s">
        <v>85</v>
      </c>
      <c r="J34" s="40" t="s">
        <v>85</v>
      </c>
      <c r="K34" s="40" t="s">
        <v>85</v>
      </c>
    </row>
    <row r="35" spans="1:11" s="9" customFormat="1" x14ac:dyDescent="0.25">
      <c r="B35" s="2"/>
      <c r="C35" s="2"/>
      <c r="D35" s="2"/>
      <c r="E35" s="13"/>
      <c r="F35" s="13"/>
      <c r="G35" s="13"/>
      <c r="H35" s="13"/>
      <c r="I35" s="13"/>
      <c r="J35" s="13"/>
      <c r="K35" s="10" t="s">
        <v>239</v>
      </c>
    </row>
    <row r="36" spans="1:11" s="9" customFormat="1" x14ac:dyDescent="0.25">
      <c r="A36" s="2"/>
    </row>
    <row r="37" spans="1:11" s="9" customFormat="1" x14ac:dyDescent="0.25">
      <c r="A37" s="2"/>
    </row>
    <row r="38" spans="1:11" s="9" customFormat="1" x14ac:dyDescent="0.25">
      <c r="A38" s="2"/>
    </row>
  </sheetData>
  <sheetProtection formatCells="0"/>
  <customSheetViews>
    <customSheetView guid="{8AFF20A0-162A-4481-8D5B-D8375F598305}" hiddenRows="1" hiddenColumns="1">
      <selection activeCell="AL30" sqref="AL30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hiddenRows="1" hiddenColumns="1">
      <selection activeCell="J27" sqref="J27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 hiddenRows="1" hiddenColumns="1">
      <selection activeCell="J35" sqref="J35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hiddenRows="1" hiddenColumns="1">
      <selection activeCell="J35" sqref="J35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hiddenRows="1" hiddenColumns="1" topLeftCell="A10">
      <selection activeCell="AL30" sqref="AL30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31">
    <mergeCell ref="C17:D17"/>
    <mergeCell ref="C11:D11"/>
    <mergeCell ref="A8:D9"/>
    <mergeCell ref="A10:D10"/>
    <mergeCell ref="A3:K3"/>
    <mergeCell ref="E8:G8"/>
    <mergeCell ref="H8:I8"/>
    <mergeCell ref="J8:K8"/>
    <mergeCell ref="C12:D12"/>
    <mergeCell ref="C13:D13"/>
    <mergeCell ref="C14:D14"/>
    <mergeCell ref="C15:D15"/>
    <mergeCell ref="C16:D16"/>
    <mergeCell ref="B19:B20"/>
    <mergeCell ref="C19:D19"/>
    <mergeCell ref="C20:D20"/>
    <mergeCell ref="C18:D18"/>
    <mergeCell ref="C33:D33"/>
    <mergeCell ref="C21:D21"/>
    <mergeCell ref="C34:D34"/>
    <mergeCell ref="A30:D30"/>
    <mergeCell ref="B28:D28"/>
    <mergeCell ref="C22:D22"/>
    <mergeCell ref="C25:D25"/>
    <mergeCell ref="B26:D26"/>
    <mergeCell ref="B27:D27"/>
    <mergeCell ref="C31:D31"/>
    <mergeCell ref="C32:D32"/>
    <mergeCell ref="C23:C24"/>
    <mergeCell ref="B22:B25"/>
    <mergeCell ref="B29:D29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4"/>
  <sheetViews>
    <sheetView view="pageLayout" zoomScaleNormal="100" zoomScaleSheetLayoutView="100" workbookViewId="0">
      <selection activeCell="R28" sqref="R28:R29"/>
    </sheetView>
  </sheetViews>
  <sheetFormatPr defaultColWidth="1.6640625" defaultRowHeight="12" x14ac:dyDescent="0.25"/>
  <cols>
    <col min="1" max="1" width="4.46484375" style="2" customWidth="1"/>
    <col min="2" max="2" width="4.86328125" style="2" customWidth="1"/>
    <col min="3" max="3" width="19.19921875" style="2" customWidth="1"/>
    <col min="4" max="4" width="20.33203125" style="2" customWidth="1"/>
    <col min="5" max="11" width="7.46484375" style="2" customWidth="1"/>
    <col min="12" max="12" width="2.1328125" style="2" bestFit="1" customWidth="1"/>
    <col min="13" max="16384" width="1.6640625" style="2"/>
  </cols>
  <sheetData>
    <row r="1" spans="1:11" s="6" customFormat="1" ht="18.75" x14ac:dyDescent="0.25">
      <c r="A1" s="19" t="str">
        <f ca="1">MID(CELL("FILENAME",A1),FIND("]",CELL("FILENAME",A1))+1,99)&amp;"　"&amp;"高等学校卒業者の卒業後の状況"</f>
        <v>95　高等学校卒業者の卒業後の状況</v>
      </c>
      <c r="B1" s="4"/>
      <c r="C1" s="4"/>
      <c r="D1" s="4"/>
      <c r="E1" s="4"/>
      <c r="F1" s="4"/>
      <c r="G1" s="4"/>
      <c r="H1" s="4"/>
      <c r="I1" s="4"/>
      <c r="J1" s="4"/>
      <c r="K1" s="4"/>
    </row>
    <row r="3" spans="1:11" s="133" customFormat="1" ht="24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s="9" customFormat="1" hidden="1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s="133" customFormat="1" ht="0.6" customHeight="1" x14ac:dyDescent="0.25"/>
    <row r="6" spans="1:11" s="133" customFormat="1" ht="0.6" customHeight="1" x14ac:dyDescent="0.25"/>
    <row r="7" spans="1:11" x14ac:dyDescent="0.25">
      <c r="K7" s="164" t="s">
        <v>250</v>
      </c>
    </row>
    <row r="8" spans="1:11" s="154" customFormat="1" ht="20.45" customHeight="1" x14ac:dyDescent="0.25">
      <c r="A8" s="320" t="s">
        <v>58</v>
      </c>
      <c r="B8" s="320"/>
      <c r="C8" s="320"/>
      <c r="D8" s="320"/>
      <c r="E8" s="357" t="s">
        <v>2</v>
      </c>
      <c r="F8" s="325"/>
      <c r="G8" s="306"/>
      <c r="H8" s="210" t="s">
        <v>118</v>
      </c>
      <c r="I8" s="306"/>
      <c r="J8" s="210" t="s">
        <v>0</v>
      </c>
      <c r="K8" s="325"/>
    </row>
    <row r="9" spans="1:11" s="154" customFormat="1" ht="20.45" customHeight="1" x14ac:dyDescent="0.25">
      <c r="A9" s="322"/>
      <c r="B9" s="322"/>
      <c r="C9" s="322"/>
      <c r="D9" s="322"/>
      <c r="E9" s="20"/>
      <c r="F9" s="21" t="s">
        <v>7</v>
      </c>
      <c r="G9" s="21" t="s">
        <v>6</v>
      </c>
      <c r="H9" s="21" t="s">
        <v>7</v>
      </c>
      <c r="I9" s="21" t="s">
        <v>6</v>
      </c>
      <c r="J9" s="21" t="s">
        <v>7</v>
      </c>
      <c r="K9" s="22" t="s">
        <v>6</v>
      </c>
    </row>
    <row r="10" spans="1:11" s="9" customFormat="1" ht="27.6" customHeight="1" x14ac:dyDescent="0.25">
      <c r="A10" s="318" t="s">
        <v>111</v>
      </c>
      <c r="B10" s="318"/>
      <c r="C10" s="318"/>
      <c r="D10" s="308"/>
      <c r="E10" s="23">
        <v>3261</v>
      </c>
      <c r="F10" s="24">
        <v>1597</v>
      </c>
      <c r="G10" s="24">
        <v>1664</v>
      </c>
      <c r="H10" s="24">
        <v>628</v>
      </c>
      <c r="I10" s="24">
        <v>837</v>
      </c>
      <c r="J10" s="24">
        <v>969</v>
      </c>
      <c r="K10" s="24">
        <v>827</v>
      </c>
    </row>
    <row r="11" spans="1:11" s="9" customFormat="1" ht="27.6" customHeight="1" x14ac:dyDescent="0.25">
      <c r="B11" s="160" t="s">
        <v>227</v>
      </c>
      <c r="C11" s="307" t="s">
        <v>238</v>
      </c>
      <c r="D11" s="270"/>
      <c r="E11" s="25">
        <v>2701</v>
      </c>
      <c r="F11" s="14">
        <v>1306</v>
      </c>
      <c r="G11" s="14">
        <v>1395</v>
      </c>
      <c r="H11" s="14">
        <v>481</v>
      </c>
      <c r="I11" s="14">
        <v>683</v>
      </c>
      <c r="J11" s="14">
        <v>825</v>
      </c>
      <c r="K11" s="14">
        <v>712</v>
      </c>
    </row>
    <row r="12" spans="1:11" s="9" customFormat="1" ht="27.6" customHeight="1" x14ac:dyDescent="0.25">
      <c r="A12" s="151"/>
      <c r="B12" s="159"/>
      <c r="C12" s="317" t="s">
        <v>212</v>
      </c>
      <c r="D12" s="308"/>
      <c r="E12" s="25">
        <v>2641</v>
      </c>
      <c r="F12" s="14">
        <v>1299</v>
      </c>
      <c r="G12" s="14">
        <v>1342</v>
      </c>
      <c r="H12" s="14">
        <v>480</v>
      </c>
      <c r="I12" s="14">
        <v>655</v>
      </c>
      <c r="J12" s="14">
        <v>819</v>
      </c>
      <c r="K12" s="14">
        <v>687</v>
      </c>
    </row>
    <row r="13" spans="1:11" s="9" customFormat="1" ht="27.6" customHeight="1" x14ac:dyDescent="0.25">
      <c r="A13" s="151"/>
      <c r="B13" s="159"/>
      <c r="C13" s="305" t="s">
        <v>112</v>
      </c>
      <c r="D13" s="309"/>
      <c r="E13" s="25">
        <v>59</v>
      </c>
      <c r="F13" s="14">
        <v>6</v>
      </c>
      <c r="G13" s="14">
        <v>53</v>
      </c>
      <c r="H13" s="15" t="s">
        <v>85</v>
      </c>
      <c r="I13" s="14">
        <v>28</v>
      </c>
      <c r="J13" s="14">
        <v>6</v>
      </c>
      <c r="K13" s="14">
        <v>25</v>
      </c>
    </row>
    <row r="14" spans="1:11" s="9" customFormat="1" ht="27.6" customHeight="1" x14ac:dyDescent="0.25">
      <c r="A14" s="151"/>
      <c r="B14" s="159"/>
      <c r="C14" s="305" t="s">
        <v>211</v>
      </c>
      <c r="D14" s="309"/>
      <c r="E14" s="26">
        <v>1</v>
      </c>
      <c r="F14" s="15">
        <v>1</v>
      </c>
      <c r="G14" s="15" t="s">
        <v>85</v>
      </c>
      <c r="H14" s="15">
        <v>1</v>
      </c>
      <c r="I14" s="15" t="s">
        <v>85</v>
      </c>
      <c r="J14" s="15" t="s">
        <v>85</v>
      </c>
      <c r="K14" s="15" t="s">
        <v>85</v>
      </c>
    </row>
    <row r="15" spans="1:11" s="9" customFormat="1" ht="27.6" customHeight="1" x14ac:dyDescent="0.25">
      <c r="A15" s="151"/>
      <c r="B15" s="159"/>
      <c r="C15" s="305" t="s">
        <v>204</v>
      </c>
      <c r="D15" s="309"/>
      <c r="E15" s="26" t="s">
        <v>85</v>
      </c>
      <c r="F15" s="15" t="s">
        <v>85</v>
      </c>
      <c r="G15" s="15" t="s">
        <v>85</v>
      </c>
      <c r="H15" s="15" t="s">
        <v>85</v>
      </c>
      <c r="I15" s="15" t="s">
        <v>85</v>
      </c>
      <c r="J15" s="15" t="s">
        <v>85</v>
      </c>
      <c r="K15" s="15" t="s">
        <v>85</v>
      </c>
    </row>
    <row r="16" spans="1:11" s="9" customFormat="1" ht="27.6" customHeight="1" x14ac:dyDescent="0.25">
      <c r="A16" s="151"/>
      <c r="B16" s="159"/>
      <c r="C16" s="305" t="s">
        <v>205</v>
      </c>
      <c r="D16" s="309"/>
      <c r="E16" s="26" t="s">
        <v>85</v>
      </c>
      <c r="F16" s="15" t="s">
        <v>85</v>
      </c>
      <c r="G16" s="15" t="s">
        <v>85</v>
      </c>
      <c r="H16" s="15" t="s">
        <v>85</v>
      </c>
      <c r="I16" s="15" t="s">
        <v>85</v>
      </c>
      <c r="J16" s="15" t="s">
        <v>85</v>
      </c>
      <c r="K16" s="15" t="s">
        <v>85</v>
      </c>
    </row>
    <row r="17" spans="1:11" s="9" customFormat="1" ht="27.6" customHeight="1" x14ac:dyDescent="0.25">
      <c r="A17" s="151"/>
      <c r="B17" s="159"/>
      <c r="C17" s="305" t="s">
        <v>117</v>
      </c>
      <c r="D17" s="309"/>
      <c r="E17" s="26" t="s">
        <v>85</v>
      </c>
      <c r="F17" s="15" t="s">
        <v>85</v>
      </c>
      <c r="G17" s="15" t="s">
        <v>85</v>
      </c>
      <c r="H17" s="15" t="s">
        <v>85</v>
      </c>
      <c r="I17" s="15" t="s">
        <v>85</v>
      </c>
      <c r="J17" s="15" t="s">
        <v>85</v>
      </c>
      <c r="K17" s="15" t="s">
        <v>85</v>
      </c>
    </row>
    <row r="18" spans="1:11" ht="27.6" customHeight="1" x14ac:dyDescent="0.25">
      <c r="B18" s="156" t="s">
        <v>229</v>
      </c>
      <c r="C18" s="307" t="s">
        <v>116</v>
      </c>
      <c r="D18" s="270"/>
      <c r="E18" s="25">
        <v>285</v>
      </c>
      <c r="F18" s="14">
        <v>96</v>
      </c>
      <c r="G18" s="14">
        <v>189</v>
      </c>
      <c r="H18" s="14">
        <v>36</v>
      </c>
      <c r="I18" s="14">
        <v>111</v>
      </c>
      <c r="J18" s="14">
        <v>60</v>
      </c>
      <c r="K18" s="14">
        <v>78</v>
      </c>
    </row>
    <row r="19" spans="1:11" ht="27.6" customHeight="1" x14ac:dyDescent="0.25">
      <c r="B19" s="338" t="s">
        <v>235</v>
      </c>
      <c r="C19" s="318" t="s">
        <v>115</v>
      </c>
      <c r="D19" s="308"/>
      <c r="E19" s="26">
        <v>1</v>
      </c>
      <c r="F19" s="15">
        <v>1</v>
      </c>
      <c r="G19" s="15" t="s">
        <v>85</v>
      </c>
      <c r="H19" s="15" t="s">
        <v>85</v>
      </c>
      <c r="I19" s="15" t="s">
        <v>85</v>
      </c>
      <c r="J19" s="15">
        <v>1</v>
      </c>
      <c r="K19" s="15" t="s">
        <v>85</v>
      </c>
    </row>
    <row r="20" spans="1:11" ht="27.6" customHeight="1" x14ac:dyDescent="0.25">
      <c r="B20" s="338"/>
      <c r="C20" s="358" t="s">
        <v>223</v>
      </c>
      <c r="D20" s="310"/>
      <c r="E20" s="25">
        <v>140</v>
      </c>
      <c r="F20" s="14">
        <v>107</v>
      </c>
      <c r="G20" s="15">
        <v>33</v>
      </c>
      <c r="H20" s="15">
        <v>70</v>
      </c>
      <c r="I20" s="15">
        <v>22</v>
      </c>
      <c r="J20" s="14">
        <v>37</v>
      </c>
      <c r="K20" s="14">
        <v>11</v>
      </c>
    </row>
    <row r="21" spans="1:11" ht="27.6" customHeight="1" x14ac:dyDescent="0.25">
      <c r="B21" s="156" t="s">
        <v>234</v>
      </c>
      <c r="C21" s="307" t="s">
        <v>237</v>
      </c>
      <c r="D21" s="270"/>
      <c r="E21" s="26" t="s">
        <v>85</v>
      </c>
      <c r="F21" s="15" t="s">
        <v>85</v>
      </c>
      <c r="G21" s="15" t="s">
        <v>85</v>
      </c>
      <c r="H21" s="15" t="s">
        <v>85</v>
      </c>
      <c r="I21" s="15" t="s">
        <v>85</v>
      </c>
      <c r="J21" s="15" t="s">
        <v>85</v>
      </c>
      <c r="K21" s="15" t="s">
        <v>85</v>
      </c>
    </row>
    <row r="22" spans="1:11" ht="27.6" customHeight="1" x14ac:dyDescent="0.25">
      <c r="B22" s="362" t="s">
        <v>236</v>
      </c>
      <c r="C22" s="317" t="s">
        <v>208</v>
      </c>
      <c r="D22" s="308"/>
      <c r="E22" s="26">
        <v>3</v>
      </c>
      <c r="F22" s="15">
        <v>1</v>
      </c>
      <c r="G22" s="15">
        <v>2</v>
      </c>
      <c r="H22" s="15">
        <v>1</v>
      </c>
      <c r="I22" s="15" t="s">
        <v>85</v>
      </c>
      <c r="J22" s="15" t="s">
        <v>85</v>
      </c>
      <c r="K22" s="15">
        <v>2</v>
      </c>
    </row>
    <row r="23" spans="1:11" ht="27.6" customHeight="1" x14ac:dyDescent="0.25">
      <c r="B23" s="314"/>
      <c r="C23" s="360" t="s">
        <v>207</v>
      </c>
      <c r="D23" s="162" t="s">
        <v>213</v>
      </c>
      <c r="E23" s="25">
        <v>40</v>
      </c>
      <c r="F23" s="14">
        <v>25</v>
      </c>
      <c r="G23" s="14">
        <v>15</v>
      </c>
      <c r="H23" s="14">
        <v>11</v>
      </c>
      <c r="I23" s="14">
        <v>9</v>
      </c>
      <c r="J23" s="14">
        <v>14</v>
      </c>
      <c r="K23" s="14">
        <v>6</v>
      </c>
    </row>
    <row r="24" spans="1:11" ht="27.6" customHeight="1" x14ac:dyDescent="0.25">
      <c r="B24" s="314"/>
      <c r="C24" s="361"/>
      <c r="D24" s="163" t="s">
        <v>214</v>
      </c>
      <c r="E24" s="26" t="s">
        <v>85</v>
      </c>
      <c r="F24" s="15" t="s">
        <v>85</v>
      </c>
      <c r="G24" s="15" t="s">
        <v>85</v>
      </c>
      <c r="H24" s="15" t="s">
        <v>85</v>
      </c>
      <c r="I24" s="15" t="s">
        <v>85</v>
      </c>
      <c r="J24" s="15" t="s">
        <v>85</v>
      </c>
      <c r="K24" s="15" t="s">
        <v>85</v>
      </c>
    </row>
    <row r="25" spans="1:11" s="9" customFormat="1" ht="27.6" customHeight="1" x14ac:dyDescent="0.25">
      <c r="A25" s="151"/>
      <c r="B25" s="315"/>
      <c r="C25" s="317" t="s">
        <v>110</v>
      </c>
      <c r="D25" s="308"/>
      <c r="E25" s="25">
        <v>3</v>
      </c>
      <c r="F25" s="14">
        <v>3</v>
      </c>
      <c r="G25" s="15" t="s">
        <v>85</v>
      </c>
      <c r="H25" s="14">
        <v>2</v>
      </c>
      <c r="I25" s="15" t="s">
        <v>85</v>
      </c>
      <c r="J25" s="15">
        <v>1</v>
      </c>
      <c r="K25" s="15" t="s">
        <v>85</v>
      </c>
    </row>
    <row r="26" spans="1:11" s="9" customFormat="1" ht="27.6" customHeight="1" x14ac:dyDescent="0.25">
      <c r="A26" s="151"/>
      <c r="B26" s="317" t="s">
        <v>105</v>
      </c>
      <c r="C26" s="318"/>
      <c r="D26" s="308"/>
      <c r="E26" s="25">
        <v>88</v>
      </c>
      <c r="F26" s="14">
        <v>58</v>
      </c>
      <c r="G26" s="14">
        <v>30</v>
      </c>
      <c r="H26" s="14">
        <v>27</v>
      </c>
      <c r="I26" s="14">
        <v>12</v>
      </c>
      <c r="J26" s="14">
        <v>31</v>
      </c>
      <c r="K26" s="14">
        <v>18</v>
      </c>
    </row>
    <row r="27" spans="1:11" s="9" customFormat="1" ht="27.6" customHeight="1" x14ac:dyDescent="0.25">
      <c r="A27" s="151"/>
      <c r="B27" s="317" t="s">
        <v>215</v>
      </c>
      <c r="C27" s="318"/>
      <c r="D27" s="308"/>
      <c r="E27" s="26" t="s">
        <v>85</v>
      </c>
      <c r="F27" s="15" t="s">
        <v>85</v>
      </c>
      <c r="G27" s="15" t="s">
        <v>85</v>
      </c>
      <c r="H27" s="15" t="s">
        <v>85</v>
      </c>
      <c r="I27" s="15" t="s">
        <v>85</v>
      </c>
      <c r="J27" s="15" t="s">
        <v>85</v>
      </c>
      <c r="K27" s="15" t="s">
        <v>85</v>
      </c>
    </row>
    <row r="28" spans="1:11" s="9" customFormat="1" ht="27.6" customHeight="1" x14ac:dyDescent="0.25">
      <c r="A28" s="151"/>
      <c r="B28" s="338" t="s">
        <v>226</v>
      </c>
      <c r="C28" s="307"/>
      <c r="D28" s="270"/>
      <c r="E28" s="26" t="s">
        <v>85</v>
      </c>
      <c r="F28" s="15" t="s">
        <v>85</v>
      </c>
      <c r="G28" s="15" t="s">
        <v>85</v>
      </c>
      <c r="H28" s="15" t="s">
        <v>85</v>
      </c>
      <c r="I28" s="15" t="s">
        <v>85</v>
      </c>
      <c r="J28" s="15" t="s">
        <v>85</v>
      </c>
      <c r="K28" s="15" t="s">
        <v>85</v>
      </c>
    </row>
    <row r="29" spans="1:11" s="9" customFormat="1" ht="27.6" customHeight="1" x14ac:dyDescent="0.25">
      <c r="B29" s="352" t="s">
        <v>224</v>
      </c>
      <c r="C29" s="307"/>
      <c r="D29" s="270"/>
      <c r="E29" s="26" t="s">
        <v>85</v>
      </c>
      <c r="F29" s="15" t="s">
        <v>85</v>
      </c>
      <c r="G29" s="15" t="s">
        <v>85</v>
      </c>
      <c r="H29" s="15" t="s">
        <v>85</v>
      </c>
      <c r="I29" s="15" t="s">
        <v>85</v>
      </c>
      <c r="J29" s="15" t="s">
        <v>85</v>
      </c>
      <c r="K29" s="15" t="s">
        <v>85</v>
      </c>
    </row>
    <row r="30" spans="1:11" s="9" customFormat="1" ht="27.6" customHeight="1" x14ac:dyDescent="0.25">
      <c r="A30" s="330" t="s">
        <v>206</v>
      </c>
      <c r="B30" s="330"/>
      <c r="C30" s="330"/>
      <c r="D30" s="331"/>
      <c r="E30" s="27">
        <v>82.827353572523805</v>
      </c>
      <c r="F30" s="28">
        <v>81.778334376956806</v>
      </c>
      <c r="G30" s="28">
        <v>83.834134615384599</v>
      </c>
      <c r="H30" s="28">
        <v>76.592356687898103</v>
      </c>
      <c r="I30" s="28">
        <v>81.600955794504202</v>
      </c>
      <c r="J30" s="28">
        <v>85.139318885448901</v>
      </c>
      <c r="K30" s="28">
        <v>86.094316807738807</v>
      </c>
    </row>
    <row r="31" spans="1:11" s="9" customFormat="1" ht="27.6" customHeight="1" x14ac:dyDescent="0.25">
      <c r="A31" s="330" t="s">
        <v>114</v>
      </c>
      <c r="B31" s="330"/>
      <c r="C31" s="330"/>
      <c r="D31" s="331"/>
      <c r="E31" s="29">
        <v>1.3186139221097799</v>
      </c>
      <c r="F31" s="30">
        <v>1.6280525986224199</v>
      </c>
      <c r="G31" s="30">
        <v>1.0216346153846201</v>
      </c>
      <c r="H31" s="30">
        <v>1.9108280254777099</v>
      </c>
      <c r="I31" s="30">
        <v>1.0752688172042999</v>
      </c>
      <c r="J31" s="30">
        <v>1.4447884416924699</v>
      </c>
      <c r="K31" s="30">
        <v>0.96735187424425595</v>
      </c>
    </row>
    <row r="32" spans="1:11" s="9" customFormat="1" ht="27.6" customHeight="1" x14ac:dyDescent="0.25">
      <c r="A32" s="363" t="s">
        <v>222</v>
      </c>
      <c r="B32" s="317" t="s">
        <v>113</v>
      </c>
      <c r="C32" s="318"/>
      <c r="D32" s="308"/>
      <c r="E32" s="25">
        <v>2746</v>
      </c>
      <c r="F32" s="14">
        <v>1377</v>
      </c>
      <c r="G32" s="14">
        <v>1369</v>
      </c>
      <c r="H32" s="14">
        <v>558</v>
      </c>
      <c r="I32" s="14">
        <v>682</v>
      </c>
      <c r="J32" s="14">
        <v>819</v>
      </c>
      <c r="K32" s="14">
        <v>687</v>
      </c>
    </row>
    <row r="33" spans="1:11" s="9" customFormat="1" ht="27.6" customHeight="1" x14ac:dyDescent="0.25">
      <c r="A33" s="364"/>
      <c r="B33" s="359" t="s">
        <v>112</v>
      </c>
      <c r="C33" s="326"/>
      <c r="D33" s="327"/>
      <c r="E33" s="31">
        <v>61</v>
      </c>
      <c r="F33" s="18">
        <v>6</v>
      </c>
      <c r="G33" s="18">
        <v>55</v>
      </c>
      <c r="H33" s="40" t="s">
        <v>85</v>
      </c>
      <c r="I33" s="18">
        <v>30</v>
      </c>
      <c r="J33" s="18">
        <v>6</v>
      </c>
      <c r="K33" s="18">
        <v>25</v>
      </c>
    </row>
    <row r="34" spans="1:11" s="9" customFormat="1" x14ac:dyDescent="0.25">
      <c r="K34" s="10" t="s">
        <v>239</v>
      </c>
    </row>
  </sheetData>
  <sheetProtection formatCells="0"/>
  <customSheetViews>
    <customSheetView guid="{8AFF20A0-162A-4481-8D5B-D8375F598305}" hiddenRows="1"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hiddenRows="1">
      <selection activeCell="E11" sqref="E11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 hiddenRows="1">
      <selection activeCell="E11" sqref="E11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hiddenRows="1">
      <selection activeCell="E11" sqref="E11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hiddenRows="1" topLeftCell="A22"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31">
    <mergeCell ref="A3:K3"/>
    <mergeCell ref="E8:G8"/>
    <mergeCell ref="H8:I8"/>
    <mergeCell ref="J8:K8"/>
    <mergeCell ref="C16:D16"/>
    <mergeCell ref="C13:D13"/>
    <mergeCell ref="C14:D14"/>
    <mergeCell ref="C15:D15"/>
    <mergeCell ref="A8:D9"/>
    <mergeCell ref="A10:D10"/>
    <mergeCell ref="C12:D12"/>
    <mergeCell ref="B33:D33"/>
    <mergeCell ref="C23:C24"/>
    <mergeCell ref="B29:D29"/>
    <mergeCell ref="A30:D30"/>
    <mergeCell ref="A31:D31"/>
    <mergeCell ref="B32:D32"/>
    <mergeCell ref="B22:B25"/>
    <mergeCell ref="A32:A33"/>
    <mergeCell ref="C21:D21"/>
    <mergeCell ref="B28:D28"/>
    <mergeCell ref="B19:B20"/>
    <mergeCell ref="C11:D11"/>
    <mergeCell ref="C18:D18"/>
    <mergeCell ref="C19:D19"/>
    <mergeCell ref="C20:D20"/>
    <mergeCell ref="C22:D22"/>
    <mergeCell ref="C25:D25"/>
    <mergeCell ref="B26:D26"/>
    <mergeCell ref="B27:D27"/>
    <mergeCell ref="C17:D17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view="pageLayout" zoomScale="90" zoomScaleNormal="100" zoomScaleSheetLayoutView="100" zoomScalePageLayoutView="90" workbookViewId="0">
      <selection activeCell="R28" sqref="R28:R29"/>
    </sheetView>
  </sheetViews>
  <sheetFormatPr defaultColWidth="1.6640625" defaultRowHeight="12" x14ac:dyDescent="0.25"/>
  <cols>
    <col min="1" max="1" width="3.796875" style="2" customWidth="1"/>
    <col min="2" max="2" width="6.86328125" style="151" customWidth="1"/>
    <col min="3" max="3" width="5.19921875" style="2" customWidth="1"/>
    <col min="4" max="18" width="5.6640625" style="2" customWidth="1"/>
    <col min="19" max="16384" width="1.6640625" style="2"/>
  </cols>
  <sheetData>
    <row r="1" spans="1:18" s="6" customFormat="1" ht="18.75" x14ac:dyDescent="0.25">
      <c r="A1" s="4" t="str">
        <f ca="1">MID(CELL("FILENAME",A1),FIND("]",CELL("FILENAME",A1))+1,99)&amp;"　"&amp;"幼稚園の概況"</f>
        <v>83　幼稚園の概況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s="8" customFormat="1" ht="24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</row>
    <row r="4" spans="1:18" ht="0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8" s="8" customFormat="1" ht="0.75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1:18" ht="0.75" customHeight="1" x14ac:dyDescent="0.25"/>
    <row r="7" spans="1:18" x14ac:dyDescent="0.25">
      <c r="R7" s="10" t="s">
        <v>242</v>
      </c>
    </row>
    <row r="8" spans="1:18" ht="28.25" customHeight="1" x14ac:dyDescent="0.25">
      <c r="A8" s="212" t="s">
        <v>119</v>
      </c>
      <c r="B8" s="208"/>
      <c r="C8" s="208"/>
      <c r="D8" s="208" t="s">
        <v>252</v>
      </c>
      <c r="E8" s="209"/>
      <c r="F8" s="210"/>
      <c r="G8" s="208" t="s">
        <v>253</v>
      </c>
      <c r="H8" s="209"/>
      <c r="I8" s="210"/>
      <c r="J8" s="208" t="s">
        <v>254</v>
      </c>
      <c r="K8" s="209"/>
      <c r="L8" s="210"/>
      <c r="M8" s="208" t="s">
        <v>134</v>
      </c>
      <c r="N8" s="209"/>
      <c r="O8" s="210"/>
      <c r="P8" s="208" t="s">
        <v>251</v>
      </c>
      <c r="Q8" s="209"/>
      <c r="R8" s="210"/>
    </row>
    <row r="9" spans="1:18" ht="28.25" customHeight="1" x14ac:dyDescent="0.25">
      <c r="A9" s="213"/>
      <c r="B9" s="214"/>
      <c r="C9" s="214"/>
      <c r="D9" s="136" t="s">
        <v>2</v>
      </c>
      <c r="E9" s="136" t="s">
        <v>1</v>
      </c>
      <c r="F9" s="136" t="s">
        <v>0</v>
      </c>
      <c r="G9" s="136" t="s">
        <v>2</v>
      </c>
      <c r="H9" s="136" t="s">
        <v>1</v>
      </c>
      <c r="I9" s="136" t="s">
        <v>0</v>
      </c>
      <c r="J9" s="136" t="s">
        <v>2</v>
      </c>
      <c r="K9" s="136" t="s">
        <v>1</v>
      </c>
      <c r="L9" s="136" t="s">
        <v>0</v>
      </c>
      <c r="M9" s="136" t="s">
        <v>2</v>
      </c>
      <c r="N9" s="136" t="s">
        <v>1</v>
      </c>
      <c r="O9" s="11" t="s">
        <v>0</v>
      </c>
      <c r="P9" s="136" t="s">
        <v>2</v>
      </c>
      <c r="Q9" s="136" t="s">
        <v>1</v>
      </c>
      <c r="R9" s="11" t="s">
        <v>0</v>
      </c>
    </row>
    <row r="10" spans="1:18" ht="28.25" customHeight="1" x14ac:dyDescent="0.25">
      <c r="A10" s="211" t="s">
        <v>12</v>
      </c>
      <c r="B10" s="205"/>
      <c r="C10" s="205"/>
      <c r="D10" s="12">
        <v>25</v>
      </c>
      <c r="E10" s="13" t="s">
        <v>85</v>
      </c>
      <c r="F10" s="12">
        <v>25</v>
      </c>
      <c r="G10" s="12">
        <v>25</v>
      </c>
      <c r="H10" s="13" t="s">
        <v>85</v>
      </c>
      <c r="I10" s="12">
        <v>25</v>
      </c>
      <c r="J10" s="12">
        <v>25</v>
      </c>
      <c r="K10" s="13" t="s">
        <v>120</v>
      </c>
      <c r="L10" s="12">
        <v>25</v>
      </c>
      <c r="M10" s="168">
        <v>25</v>
      </c>
      <c r="N10" s="166" t="s">
        <v>120</v>
      </c>
      <c r="O10" s="168">
        <v>25</v>
      </c>
      <c r="P10" s="14">
        <v>25</v>
      </c>
      <c r="Q10" s="15" t="s">
        <v>120</v>
      </c>
      <c r="R10" s="14">
        <v>25</v>
      </c>
    </row>
    <row r="11" spans="1:18" ht="28.25" customHeight="1" x14ac:dyDescent="0.25">
      <c r="A11" s="211" t="s">
        <v>11</v>
      </c>
      <c r="B11" s="205"/>
      <c r="C11" s="205"/>
      <c r="D11" s="12">
        <v>194</v>
      </c>
      <c r="E11" s="13" t="s">
        <v>85</v>
      </c>
      <c r="F11" s="12">
        <v>194</v>
      </c>
      <c r="G11" s="12">
        <v>191</v>
      </c>
      <c r="H11" s="13" t="s">
        <v>85</v>
      </c>
      <c r="I11" s="12">
        <v>191</v>
      </c>
      <c r="J11" s="12">
        <v>188</v>
      </c>
      <c r="K11" s="13" t="s">
        <v>120</v>
      </c>
      <c r="L11" s="12">
        <v>188</v>
      </c>
      <c r="M11" s="168">
        <v>181</v>
      </c>
      <c r="N11" s="166" t="s">
        <v>120</v>
      </c>
      <c r="O11" s="168">
        <v>181</v>
      </c>
      <c r="P11" s="14">
        <v>176</v>
      </c>
      <c r="Q11" s="15" t="s">
        <v>120</v>
      </c>
      <c r="R11" s="14">
        <v>176</v>
      </c>
    </row>
    <row r="12" spans="1:18" ht="28.25" customHeight="1" x14ac:dyDescent="0.25">
      <c r="A12" s="202" t="s">
        <v>10</v>
      </c>
      <c r="B12" s="205" t="s">
        <v>9</v>
      </c>
      <c r="C12" s="135" t="s">
        <v>5</v>
      </c>
      <c r="D12" s="12">
        <v>393</v>
      </c>
      <c r="E12" s="13" t="s">
        <v>85</v>
      </c>
      <c r="F12" s="12">
        <v>393</v>
      </c>
      <c r="G12" s="12">
        <v>404</v>
      </c>
      <c r="H12" s="13" t="s">
        <v>85</v>
      </c>
      <c r="I12" s="12">
        <v>404</v>
      </c>
      <c r="J12" s="12">
        <v>424</v>
      </c>
      <c r="K12" s="13" t="s">
        <v>120</v>
      </c>
      <c r="L12" s="12">
        <v>424</v>
      </c>
      <c r="M12" s="168">
        <v>407</v>
      </c>
      <c r="N12" s="166" t="s">
        <v>120</v>
      </c>
      <c r="O12" s="168">
        <v>407</v>
      </c>
      <c r="P12" s="14">
        <v>406</v>
      </c>
      <c r="Q12" s="15" t="s">
        <v>120</v>
      </c>
      <c r="R12" s="14">
        <v>406</v>
      </c>
    </row>
    <row r="13" spans="1:18" ht="28.25" customHeight="1" x14ac:dyDescent="0.25">
      <c r="A13" s="202"/>
      <c r="B13" s="205"/>
      <c r="C13" s="135" t="s">
        <v>7</v>
      </c>
      <c r="D13" s="12">
        <v>17</v>
      </c>
      <c r="E13" s="13" t="s">
        <v>85</v>
      </c>
      <c r="F13" s="12">
        <v>17</v>
      </c>
      <c r="G13" s="12">
        <v>19</v>
      </c>
      <c r="H13" s="13" t="s">
        <v>85</v>
      </c>
      <c r="I13" s="12">
        <v>19</v>
      </c>
      <c r="J13" s="12">
        <v>19</v>
      </c>
      <c r="K13" s="13" t="s">
        <v>120</v>
      </c>
      <c r="L13" s="12">
        <v>19</v>
      </c>
      <c r="M13" s="168">
        <v>20</v>
      </c>
      <c r="N13" s="166" t="s">
        <v>120</v>
      </c>
      <c r="O13" s="168">
        <v>20</v>
      </c>
      <c r="P13" s="14">
        <v>20</v>
      </c>
      <c r="Q13" s="15" t="s">
        <v>120</v>
      </c>
      <c r="R13" s="14">
        <v>20</v>
      </c>
    </row>
    <row r="14" spans="1:18" ht="28.25" customHeight="1" x14ac:dyDescent="0.25">
      <c r="A14" s="202"/>
      <c r="B14" s="205"/>
      <c r="C14" s="135" t="s">
        <v>6</v>
      </c>
      <c r="D14" s="12">
        <v>376</v>
      </c>
      <c r="E14" s="13" t="s">
        <v>85</v>
      </c>
      <c r="F14" s="12">
        <v>376</v>
      </c>
      <c r="G14" s="12">
        <v>385</v>
      </c>
      <c r="H14" s="13" t="s">
        <v>85</v>
      </c>
      <c r="I14" s="12">
        <v>385</v>
      </c>
      <c r="J14" s="12">
        <v>405</v>
      </c>
      <c r="K14" s="13" t="s">
        <v>120</v>
      </c>
      <c r="L14" s="12">
        <v>405</v>
      </c>
      <c r="M14" s="168">
        <v>387</v>
      </c>
      <c r="N14" s="166" t="s">
        <v>120</v>
      </c>
      <c r="O14" s="168">
        <v>387</v>
      </c>
      <c r="P14" s="14">
        <v>386</v>
      </c>
      <c r="Q14" s="15" t="s">
        <v>120</v>
      </c>
      <c r="R14" s="14">
        <v>386</v>
      </c>
    </row>
    <row r="15" spans="1:18" ht="28.25" customHeight="1" x14ac:dyDescent="0.25">
      <c r="A15" s="202"/>
      <c r="B15" s="205" t="s">
        <v>8</v>
      </c>
      <c r="C15" s="135" t="s">
        <v>5</v>
      </c>
      <c r="D15" s="12">
        <v>107</v>
      </c>
      <c r="E15" s="13" t="s">
        <v>85</v>
      </c>
      <c r="F15" s="12">
        <v>107</v>
      </c>
      <c r="G15" s="12">
        <v>126</v>
      </c>
      <c r="H15" s="13" t="s">
        <v>85</v>
      </c>
      <c r="I15" s="12">
        <v>126</v>
      </c>
      <c r="J15" s="12">
        <v>126</v>
      </c>
      <c r="K15" s="13" t="s">
        <v>120</v>
      </c>
      <c r="L15" s="12">
        <v>126</v>
      </c>
      <c r="M15" s="168">
        <v>129</v>
      </c>
      <c r="N15" s="166" t="s">
        <v>120</v>
      </c>
      <c r="O15" s="168">
        <v>129</v>
      </c>
      <c r="P15" s="14">
        <v>110</v>
      </c>
      <c r="Q15" s="15" t="s">
        <v>120</v>
      </c>
      <c r="R15" s="14">
        <v>110</v>
      </c>
    </row>
    <row r="16" spans="1:18" ht="28.25" customHeight="1" x14ac:dyDescent="0.25">
      <c r="A16" s="202"/>
      <c r="B16" s="205"/>
      <c r="C16" s="135" t="s">
        <v>7</v>
      </c>
      <c r="D16" s="12">
        <v>7</v>
      </c>
      <c r="E16" s="13" t="s">
        <v>85</v>
      </c>
      <c r="F16" s="12">
        <v>7</v>
      </c>
      <c r="G16" s="12">
        <v>11</v>
      </c>
      <c r="H16" s="13" t="s">
        <v>85</v>
      </c>
      <c r="I16" s="12">
        <v>11</v>
      </c>
      <c r="J16" s="12">
        <v>11</v>
      </c>
      <c r="K16" s="13" t="s">
        <v>120</v>
      </c>
      <c r="L16" s="12">
        <v>11</v>
      </c>
      <c r="M16" s="168">
        <v>9</v>
      </c>
      <c r="N16" s="166" t="s">
        <v>120</v>
      </c>
      <c r="O16" s="168">
        <v>9</v>
      </c>
      <c r="P16" s="14">
        <v>5</v>
      </c>
      <c r="Q16" s="15" t="s">
        <v>120</v>
      </c>
      <c r="R16" s="14">
        <v>5</v>
      </c>
    </row>
    <row r="17" spans="1:18" ht="28.25" customHeight="1" x14ac:dyDescent="0.25">
      <c r="A17" s="202"/>
      <c r="B17" s="205"/>
      <c r="C17" s="135" t="s">
        <v>6</v>
      </c>
      <c r="D17" s="12">
        <v>100</v>
      </c>
      <c r="E17" s="13" t="s">
        <v>85</v>
      </c>
      <c r="F17" s="12">
        <v>100</v>
      </c>
      <c r="G17" s="12">
        <v>115</v>
      </c>
      <c r="H17" s="13" t="s">
        <v>85</v>
      </c>
      <c r="I17" s="12">
        <v>115</v>
      </c>
      <c r="J17" s="12">
        <v>115</v>
      </c>
      <c r="K17" s="13" t="s">
        <v>120</v>
      </c>
      <c r="L17" s="12">
        <v>115</v>
      </c>
      <c r="M17" s="168">
        <v>120</v>
      </c>
      <c r="N17" s="166" t="s">
        <v>120</v>
      </c>
      <c r="O17" s="168">
        <v>120</v>
      </c>
      <c r="P17" s="14">
        <v>105</v>
      </c>
      <c r="Q17" s="15" t="s">
        <v>120</v>
      </c>
      <c r="R17" s="14">
        <v>105</v>
      </c>
    </row>
    <row r="18" spans="1:18" ht="28.25" customHeight="1" x14ac:dyDescent="0.25">
      <c r="A18" s="200" t="s">
        <v>96</v>
      </c>
      <c r="B18" s="201"/>
      <c r="C18" s="135" t="s">
        <v>5</v>
      </c>
      <c r="D18" s="12">
        <v>51</v>
      </c>
      <c r="E18" s="13" t="s">
        <v>85</v>
      </c>
      <c r="F18" s="12">
        <v>51</v>
      </c>
      <c r="G18" s="12">
        <v>44</v>
      </c>
      <c r="H18" s="13" t="s">
        <v>85</v>
      </c>
      <c r="I18" s="12">
        <v>44</v>
      </c>
      <c r="J18" s="12">
        <v>58</v>
      </c>
      <c r="K18" s="13" t="s">
        <v>120</v>
      </c>
      <c r="L18" s="12">
        <v>58</v>
      </c>
      <c r="M18" s="168">
        <v>64</v>
      </c>
      <c r="N18" s="166" t="s">
        <v>120</v>
      </c>
      <c r="O18" s="168">
        <v>64</v>
      </c>
      <c r="P18" s="14">
        <v>63</v>
      </c>
      <c r="Q18" s="15" t="s">
        <v>120</v>
      </c>
      <c r="R18" s="14">
        <v>63</v>
      </c>
    </row>
    <row r="19" spans="1:18" ht="28.25" customHeight="1" x14ac:dyDescent="0.25">
      <c r="A19" s="200"/>
      <c r="B19" s="201"/>
      <c r="C19" s="135" t="s">
        <v>7</v>
      </c>
      <c r="D19" s="12">
        <v>19</v>
      </c>
      <c r="E19" s="13" t="s">
        <v>85</v>
      </c>
      <c r="F19" s="12">
        <v>19</v>
      </c>
      <c r="G19" s="12">
        <v>18</v>
      </c>
      <c r="H19" s="13" t="s">
        <v>85</v>
      </c>
      <c r="I19" s="12">
        <v>18</v>
      </c>
      <c r="J19" s="12">
        <v>28</v>
      </c>
      <c r="K19" s="13" t="s">
        <v>120</v>
      </c>
      <c r="L19" s="12">
        <v>28</v>
      </c>
      <c r="M19" s="168">
        <v>29</v>
      </c>
      <c r="N19" s="166" t="s">
        <v>120</v>
      </c>
      <c r="O19" s="168">
        <v>29</v>
      </c>
      <c r="P19" s="14">
        <v>27</v>
      </c>
      <c r="Q19" s="15" t="s">
        <v>120</v>
      </c>
      <c r="R19" s="14">
        <v>27</v>
      </c>
    </row>
    <row r="20" spans="1:18" ht="28.25" customHeight="1" x14ac:dyDescent="0.25">
      <c r="A20" s="200"/>
      <c r="B20" s="201"/>
      <c r="C20" s="135" t="s">
        <v>6</v>
      </c>
      <c r="D20" s="12">
        <v>32</v>
      </c>
      <c r="E20" s="13" t="s">
        <v>85</v>
      </c>
      <c r="F20" s="12">
        <v>32</v>
      </c>
      <c r="G20" s="12">
        <v>26</v>
      </c>
      <c r="H20" s="13" t="s">
        <v>85</v>
      </c>
      <c r="I20" s="12">
        <v>26</v>
      </c>
      <c r="J20" s="12">
        <v>30</v>
      </c>
      <c r="K20" s="13" t="s">
        <v>120</v>
      </c>
      <c r="L20" s="12">
        <v>30</v>
      </c>
      <c r="M20" s="168">
        <v>35</v>
      </c>
      <c r="N20" s="166" t="s">
        <v>120</v>
      </c>
      <c r="O20" s="168">
        <v>35</v>
      </c>
      <c r="P20" s="14">
        <v>36</v>
      </c>
      <c r="Q20" s="15" t="s">
        <v>120</v>
      </c>
      <c r="R20" s="14">
        <v>36</v>
      </c>
    </row>
    <row r="21" spans="1:18" ht="28.25" customHeight="1" x14ac:dyDescent="0.25">
      <c r="A21" s="202" t="s">
        <v>203</v>
      </c>
      <c r="B21" s="204" t="s">
        <v>5</v>
      </c>
      <c r="C21" s="134"/>
      <c r="D21" s="12">
        <v>4937</v>
      </c>
      <c r="E21" s="13" t="s">
        <v>85</v>
      </c>
      <c r="F21" s="12">
        <v>4937</v>
      </c>
      <c r="G21" s="12">
        <v>4739</v>
      </c>
      <c r="H21" s="13" t="s">
        <v>85</v>
      </c>
      <c r="I21" s="12">
        <v>4739</v>
      </c>
      <c r="J21" s="12">
        <v>4498</v>
      </c>
      <c r="K21" s="13" t="s">
        <v>120</v>
      </c>
      <c r="L21" s="12">
        <v>4498</v>
      </c>
      <c r="M21" s="168">
        <v>4199</v>
      </c>
      <c r="N21" s="166" t="s">
        <v>120</v>
      </c>
      <c r="O21" s="168">
        <v>4199</v>
      </c>
      <c r="P21" s="14">
        <v>3938</v>
      </c>
      <c r="Q21" s="15" t="s">
        <v>120</v>
      </c>
      <c r="R21" s="14">
        <v>3938</v>
      </c>
    </row>
    <row r="22" spans="1:18" ht="28.25" customHeight="1" x14ac:dyDescent="0.25">
      <c r="A22" s="202"/>
      <c r="B22" s="205"/>
      <c r="C22" s="135" t="s">
        <v>7</v>
      </c>
      <c r="D22" s="12">
        <v>2498</v>
      </c>
      <c r="E22" s="13" t="s">
        <v>85</v>
      </c>
      <c r="F22" s="12">
        <v>2498</v>
      </c>
      <c r="G22" s="12">
        <v>2424</v>
      </c>
      <c r="H22" s="13" t="s">
        <v>85</v>
      </c>
      <c r="I22" s="12">
        <v>2424</v>
      </c>
      <c r="J22" s="12">
        <v>2294</v>
      </c>
      <c r="K22" s="13" t="s">
        <v>120</v>
      </c>
      <c r="L22" s="12">
        <v>2294</v>
      </c>
      <c r="M22" s="168">
        <v>2110</v>
      </c>
      <c r="N22" s="166" t="s">
        <v>120</v>
      </c>
      <c r="O22" s="168">
        <v>2110</v>
      </c>
      <c r="P22" s="14">
        <v>1963</v>
      </c>
      <c r="Q22" s="15" t="s">
        <v>120</v>
      </c>
      <c r="R22" s="14">
        <v>1963</v>
      </c>
    </row>
    <row r="23" spans="1:18" ht="28.25" customHeight="1" x14ac:dyDescent="0.25">
      <c r="A23" s="202"/>
      <c r="B23" s="205"/>
      <c r="C23" s="135" t="s">
        <v>6</v>
      </c>
      <c r="D23" s="12">
        <v>2439</v>
      </c>
      <c r="E23" s="13" t="s">
        <v>85</v>
      </c>
      <c r="F23" s="12">
        <v>2439</v>
      </c>
      <c r="G23" s="12">
        <v>2315</v>
      </c>
      <c r="H23" s="13" t="s">
        <v>85</v>
      </c>
      <c r="I23" s="12">
        <v>2315</v>
      </c>
      <c r="J23" s="12">
        <v>2204</v>
      </c>
      <c r="K23" s="13" t="s">
        <v>120</v>
      </c>
      <c r="L23" s="12">
        <v>2204</v>
      </c>
      <c r="M23" s="168">
        <v>2089</v>
      </c>
      <c r="N23" s="166" t="s">
        <v>120</v>
      </c>
      <c r="O23" s="168">
        <v>2089</v>
      </c>
      <c r="P23" s="14">
        <v>1975</v>
      </c>
      <c r="Q23" s="15" t="s">
        <v>120</v>
      </c>
      <c r="R23" s="14">
        <v>1975</v>
      </c>
    </row>
    <row r="24" spans="1:18" ht="28.25" customHeight="1" x14ac:dyDescent="0.25">
      <c r="A24" s="202"/>
      <c r="B24" s="205" t="s">
        <v>168</v>
      </c>
      <c r="C24" s="135" t="s">
        <v>7</v>
      </c>
      <c r="D24" s="12">
        <v>807</v>
      </c>
      <c r="E24" s="13" t="s">
        <v>85</v>
      </c>
      <c r="F24" s="12">
        <v>807</v>
      </c>
      <c r="G24" s="12">
        <v>756</v>
      </c>
      <c r="H24" s="13" t="s">
        <v>85</v>
      </c>
      <c r="I24" s="12">
        <v>756</v>
      </c>
      <c r="J24" s="12">
        <v>727</v>
      </c>
      <c r="K24" s="13" t="s">
        <v>120</v>
      </c>
      <c r="L24" s="12">
        <v>727</v>
      </c>
      <c r="M24" s="168">
        <v>624</v>
      </c>
      <c r="N24" s="166" t="s">
        <v>120</v>
      </c>
      <c r="O24" s="168">
        <v>624</v>
      </c>
      <c r="P24" s="14">
        <v>621</v>
      </c>
      <c r="Q24" s="15" t="s">
        <v>120</v>
      </c>
      <c r="R24" s="14">
        <v>621</v>
      </c>
    </row>
    <row r="25" spans="1:18" ht="28.25" customHeight="1" x14ac:dyDescent="0.25">
      <c r="A25" s="202"/>
      <c r="B25" s="205"/>
      <c r="C25" s="135" t="s">
        <v>6</v>
      </c>
      <c r="D25" s="12">
        <v>786</v>
      </c>
      <c r="E25" s="13" t="s">
        <v>85</v>
      </c>
      <c r="F25" s="12">
        <v>786</v>
      </c>
      <c r="G25" s="12">
        <v>717</v>
      </c>
      <c r="H25" s="13" t="s">
        <v>85</v>
      </c>
      <c r="I25" s="12">
        <v>717</v>
      </c>
      <c r="J25" s="12">
        <v>690</v>
      </c>
      <c r="K25" s="13" t="s">
        <v>120</v>
      </c>
      <c r="L25" s="12">
        <v>690</v>
      </c>
      <c r="M25" s="168">
        <v>638</v>
      </c>
      <c r="N25" s="166" t="s">
        <v>120</v>
      </c>
      <c r="O25" s="168">
        <v>638</v>
      </c>
      <c r="P25" s="14">
        <v>612</v>
      </c>
      <c r="Q25" s="15" t="s">
        <v>120</v>
      </c>
      <c r="R25" s="14">
        <v>612</v>
      </c>
    </row>
    <row r="26" spans="1:18" ht="28.25" customHeight="1" x14ac:dyDescent="0.25">
      <c r="A26" s="202"/>
      <c r="B26" s="205" t="s">
        <v>169</v>
      </c>
      <c r="C26" s="135" t="s">
        <v>7</v>
      </c>
      <c r="D26" s="12">
        <v>848</v>
      </c>
      <c r="E26" s="13" t="s">
        <v>85</v>
      </c>
      <c r="F26" s="12">
        <v>848</v>
      </c>
      <c r="G26" s="12">
        <v>822</v>
      </c>
      <c r="H26" s="13" t="s">
        <v>85</v>
      </c>
      <c r="I26" s="12">
        <v>822</v>
      </c>
      <c r="J26" s="12">
        <v>749</v>
      </c>
      <c r="K26" s="13" t="s">
        <v>120</v>
      </c>
      <c r="L26" s="12">
        <v>749</v>
      </c>
      <c r="M26" s="168">
        <v>735</v>
      </c>
      <c r="N26" s="166" t="s">
        <v>120</v>
      </c>
      <c r="O26" s="168">
        <v>735</v>
      </c>
      <c r="P26" s="14">
        <v>631</v>
      </c>
      <c r="Q26" s="15" t="s">
        <v>85</v>
      </c>
      <c r="R26" s="14">
        <v>631</v>
      </c>
    </row>
    <row r="27" spans="1:18" ht="28.25" customHeight="1" x14ac:dyDescent="0.25">
      <c r="A27" s="202"/>
      <c r="B27" s="205"/>
      <c r="C27" s="135" t="s">
        <v>6</v>
      </c>
      <c r="D27" s="12">
        <v>797</v>
      </c>
      <c r="E27" s="13" t="s">
        <v>85</v>
      </c>
      <c r="F27" s="12">
        <v>797</v>
      </c>
      <c r="G27" s="12">
        <v>789</v>
      </c>
      <c r="H27" s="13" t="s">
        <v>85</v>
      </c>
      <c r="I27" s="12">
        <v>789</v>
      </c>
      <c r="J27" s="12">
        <v>740</v>
      </c>
      <c r="K27" s="13" t="s">
        <v>120</v>
      </c>
      <c r="L27" s="12">
        <v>740</v>
      </c>
      <c r="M27" s="168">
        <v>706</v>
      </c>
      <c r="N27" s="166" t="s">
        <v>120</v>
      </c>
      <c r="O27" s="168">
        <v>706</v>
      </c>
      <c r="P27" s="14">
        <v>639</v>
      </c>
      <c r="Q27" s="15" t="s">
        <v>85</v>
      </c>
      <c r="R27" s="14">
        <v>639</v>
      </c>
    </row>
    <row r="28" spans="1:18" ht="28.25" customHeight="1" x14ac:dyDescent="0.25">
      <c r="A28" s="202"/>
      <c r="B28" s="205" t="s">
        <v>170</v>
      </c>
      <c r="C28" s="135" t="s">
        <v>7</v>
      </c>
      <c r="D28" s="12">
        <v>843</v>
      </c>
      <c r="E28" s="13" t="s">
        <v>85</v>
      </c>
      <c r="F28" s="12">
        <v>843</v>
      </c>
      <c r="G28" s="12">
        <v>846</v>
      </c>
      <c r="H28" s="13" t="s">
        <v>85</v>
      </c>
      <c r="I28" s="12">
        <v>846</v>
      </c>
      <c r="J28" s="12">
        <v>818</v>
      </c>
      <c r="K28" s="13" t="s">
        <v>120</v>
      </c>
      <c r="L28" s="12">
        <v>818</v>
      </c>
      <c r="M28" s="168">
        <v>751</v>
      </c>
      <c r="N28" s="166" t="s">
        <v>120</v>
      </c>
      <c r="O28" s="168">
        <v>751</v>
      </c>
      <c r="P28" s="14">
        <v>711</v>
      </c>
      <c r="Q28" s="15" t="s">
        <v>85</v>
      </c>
      <c r="R28" s="14">
        <v>711</v>
      </c>
    </row>
    <row r="29" spans="1:18" ht="28.25" customHeight="1" x14ac:dyDescent="0.25">
      <c r="A29" s="203"/>
      <c r="B29" s="206"/>
      <c r="C29" s="137" t="s">
        <v>6</v>
      </c>
      <c r="D29" s="16">
        <v>856</v>
      </c>
      <c r="E29" s="17" t="s">
        <v>85</v>
      </c>
      <c r="F29" s="16">
        <v>856</v>
      </c>
      <c r="G29" s="16">
        <v>809</v>
      </c>
      <c r="H29" s="17" t="s">
        <v>85</v>
      </c>
      <c r="I29" s="16">
        <v>809</v>
      </c>
      <c r="J29" s="16">
        <v>774</v>
      </c>
      <c r="K29" s="17" t="s">
        <v>120</v>
      </c>
      <c r="L29" s="16">
        <v>774</v>
      </c>
      <c r="M29" s="169">
        <v>745</v>
      </c>
      <c r="N29" s="167" t="s">
        <v>120</v>
      </c>
      <c r="O29" s="169">
        <v>745</v>
      </c>
      <c r="P29" s="18">
        <v>724</v>
      </c>
      <c r="Q29" s="40" t="s">
        <v>85</v>
      </c>
      <c r="R29" s="18">
        <v>724</v>
      </c>
    </row>
    <row r="30" spans="1:18" x14ac:dyDescent="0.25">
      <c r="R30" s="10" t="s">
        <v>239</v>
      </c>
    </row>
  </sheetData>
  <sheetProtection formatCells="0"/>
  <customSheetViews>
    <customSheetView guid="{8AFF20A0-162A-4481-8D5B-D8375F598305}" showPageBreaks="1" printArea="1" hiddenRows="1">
      <selection activeCell="R28" sqref="R28:R29"/>
      <pageMargins left="0.25" right="0.25" top="0.75" bottom="0.75" header="0.3" footer="0.3"/>
      <pageSetup paperSize="8" fitToHeight="0" orientation="landscape" r:id="rId1"/>
      <headerFooter alignWithMargins="0"/>
    </customSheetView>
    <customSheetView guid="{E9B2EE15-6319-4B83-BB7E-96FEFDFFF451}" showPageBreaks="1" printArea="1" hiddenRows="1">
      <selection activeCell="R28" sqref="R28:R29"/>
      <pageMargins left="0.25" right="0.25" top="0.75" bottom="0.75" header="0.3" footer="0.3"/>
      <pageSetup paperSize="9" fitToHeight="0" orientation="portrait" r:id="rId2"/>
      <headerFooter alignWithMargins="0"/>
    </customSheetView>
    <customSheetView guid="{D303398C-8E21-44BC-AE4F-9D0C91AC0E16}" hiddenRows="1" topLeftCell="A10">
      <selection activeCell="P9" sqref="P9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scale="80" showPageBreaks="1" printArea="1" hiddenRows="1" view="pageLayout">
      <selection activeCell="H13" sqref="H13"/>
      <pageMargins left="0.25" right="0.25" top="0.75" bottom="0.75" header="0.3" footer="0.3"/>
      <pageSetup paperSize="8" fitToHeight="0" orientation="landscape" r:id="rId4"/>
      <headerFooter alignWithMargins="0"/>
    </customSheetView>
    <customSheetView guid="{5EDA6D75-F117-4299-AAA7-4589EA250742}" showPageBreaks="1" printArea="1" hiddenRows="1">
      <selection activeCell="R28" sqref="R28:R29"/>
      <pageMargins left="0.25" right="0.25" top="0.75" bottom="0.75" header="0.3" footer="0.3"/>
      <pageSetup paperSize="8" fitToHeight="0" orientation="landscape" r:id="rId5"/>
      <headerFooter alignWithMargins="0"/>
    </customSheetView>
  </customSheetViews>
  <mergeCells count="18">
    <mergeCell ref="A3:R3"/>
    <mergeCell ref="P8:R8"/>
    <mergeCell ref="A10:C10"/>
    <mergeCell ref="A11:C11"/>
    <mergeCell ref="A12:A17"/>
    <mergeCell ref="B12:B14"/>
    <mergeCell ref="B15:B17"/>
    <mergeCell ref="A8:C9"/>
    <mergeCell ref="D8:F8"/>
    <mergeCell ref="G8:I8"/>
    <mergeCell ref="J8:L8"/>
    <mergeCell ref="M8:O8"/>
    <mergeCell ref="A18:B20"/>
    <mergeCell ref="A21:A29"/>
    <mergeCell ref="B21:B23"/>
    <mergeCell ref="B24:B25"/>
    <mergeCell ref="B26:B27"/>
    <mergeCell ref="B28:B29"/>
  </mergeCells>
  <phoneticPr fontId="2"/>
  <pageMargins left="0.25" right="0.25" top="0.75" bottom="0.75" header="0.3" footer="0.3"/>
  <pageSetup paperSize="9" fitToHeight="0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"/>
  <sheetViews>
    <sheetView view="pageLayout" zoomScaleNormal="100" zoomScaleSheetLayoutView="100" workbookViewId="0"/>
  </sheetViews>
  <sheetFormatPr defaultColWidth="1.6640625" defaultRowHeight="12" x14ac:dyDescent="0.25"/>
  <cols>
    <col min="1" max="1" width="4" style="2" customWidth="1"/>
    <col min="2" max="2" width="6.796875" style="151" customWidth="1"/>
    <col min="3" max="3" width="6.796875" style="2" customWidth="1"/>
    <col min="4" max="18" width="5.53125" style="2" customWidth="1"/>
    <col min="19" max="16384" width="1.6640625" style="2"/>
  </cols>
  <sheetData>
    <row r="1" spans="1:18" s="4" customFormat="1" ht="18.75" x14ac:dyDescent="0.25">
      <c r="A1" s="4" t="str">
        <f ca="1">MID(CELL("FILENAME",A1),FIND("]",CELL("FILENAME",A1))+1,99)&amp;"　"&amp;"幼保連携型認定こども園の概況"</f>
        <v>84　幼保連携型認定こども園の概況</v>
      </c>
    </row>
    <row r="2" spans="1:18" s="9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s="133" customFormat="1" ht="24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</row>
    <row r="4" spans="1:18" s="9" customFormat="1" ht="0.75" customHeight="1" x14ac:dyDescent="0.25"/>
    <row r="5" spans="1:18" s="133" customFormat="1" ht="0.75" customHeight="1" x14ac:dyDescent="0.25"/>
    <row r="6" spans="1:18" s="9" customFormat="1" ht="0.75" customHeight="1" x14ac:dyDescent="0.25">
      <c r="A6" s="2"/>
      <c r="B6" s="15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9" customFormat="1" x14ac:dyDescent="0.25">
      <c r="A7" s="2"/>
      <c r="B7" s="15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0" t="s">
        <v>242</v>
      </c>
    </row>
    <row r="8" spans="1:18" s="9" customFormat="1" ht="22.7" customHeight="1" x14ac:dyDescent="0.25">
      <c r="A8" s="212" t="s">
        <v>119</v>
      </c>
      <c r="B8" s="208"/>
      <c r="C8" s="208"/>
      <c r="D8" s="208" t="s">
        <v>252</v>
      </c>
      <c r="E8" s="209"/>
      <c r="F8" s="210"/>
      <c r="G8" s="208" t="s">
        <v>253</v>
      </c>
      <c r="H8" s="209"/>
      <c r="I8" s="210"/>
      <c r="J8" s="208" t="s">
        <v>254</v>
      </c>
      <c r="K8" s="209"/>
      <c r="L8" s="210"/>
      <c r="M8" s="208" t="s">
        <v>134</v>
      </c>
      <c r="N8" s="209"/>
      <c r="O8" s="210"/>
      <c r="P8" s="208" t="s">
        <v>251</v>
      </c>
      <c r="Q8" s="209"/>
      <c r="R8" s="210"/>
    </row>
    <row r="9" spans="1:18" s="9" customFormat="1" ht="22.7" customHeight="1" x14ac:dyDescent="0.25">
      <c r="A9" s="213"/>
      <c r="B9" s="214"/>
      <c r="C9" s="214"/>
      <c r="D9" s="136" t="s">
        <v>2</v>
      </c>
      <c r="E9" s="136" t="s">
        <v>1</v>
      </c>
      <c r="F9" s="136" t="s">
        <v>0</v>
      </c>
      <c r="G9" s="136" t="s">
        <v>2</v>
      </c>
      <c r="H9" s="136" t="s">
        <v>1</v>
      </c>
      <c r="I9" s="136" t="s">
        <v>0</v>
      </c>
      <c r="J9" s="136" t="s">
        <v>2</v>
      </c>
      <c r="K9" s="136" t="s">
        <v>1</v>
      </c>
      <c r="L9" s="136" t="s">
        <v>0</v>
      </c>
      <c r="M9" s="136" t="s">
        <v>2</v>
      </c>
      <c r="N9" s="136" t="s">
        <v>1</v>
      </c>
      <c r="O9" s="11" t="s">
        <v>0</v>
      </c>
      <c r="P9" s="136" t="s">
        <v>2</v>
      </c>
      <c r="Q9" s="136" t="s">
        <v>1</v>
      </c>
      <c r="R9" s="11" t="s">
        <v>0</v>
      </c>
    </row>
    <row r="10" spans="1:18" s="9" customFormat="1" ht="22.7" customHeight="1" x14ac:dyDescent="0.25">
      <c r="A10" s="222" t="s">
        <v>12</v>
      </c>
      <c r="B10" s="216"/>
      <c r="C10" s="216"/>
      <c r="D10" s="12">
        <v>45</v>
      </c>
      <c r="E10" s="12">
        <v>26</v>
      </c>
      <c r="F10" s="12">
        <v>19</v>
      </c>
      <c r="G10" s="12">
        <v>48</v>
      </c>
      <c r="H10" s="12">
        <v>25</v>
      </c>
      <c r="I10" s="12">
        <v>23</v>
      </c>
      <c r="J10" s="12">
        <v>48</v>
      </c>
      <c r="K10" s="12">
        <v>25</v>
      </c>
      <c r="L10" s="12">
        <v>23</v>
      </c>
      <c r="M10" s="168">
        <v>49</v>
      </c>
      <c r="N10" s="168">
        <v>24</v>
      </c>
      <c r="O10" s="168">
        <v>25</v>
      </c>
      <c r="P10" s="14">
        <v>49</v>
      </c>
      <c r="Q10" s="14">
        <v>24</v>
      </c>
      <c r="R10" s="14">
        <v>25</v>
      </c>
    </row>
    <row r="11" spans="1:18" s="9" customFormat="1" ht="22.7" customHeight="1" x14ac:dyDescent="0.25">
      <c r="A11" s="222" t="s">
        <v>11</v>
      </c>
      <c r="B11" s="216"/>
      <c r="C11" s="216"/>
      <c r="D11" s="12">
        <v>207</v>
      </c>
      <c r="E11" s="12">
        <v>102</v>
      </c>
      <c r="F11" s="12">
        <v>105</v>
      </c>
      <c r="G11" s="12">
        <v>213</v>
      </c>
      <c r="H11" s="12">
        <v>99</v>
      </c>
      <c r="I11" s="12">
        <v>114</v>
      </c>
      <c r="J11" s="12">
        <v>215</v>
      </c>
      <c r="K11" s="12">
        <v>101</v>
      </c>
      <c r="L11" s="12">
        <v>114</v>
      </c>
      <c r="M11" s="168">
        <v>219</v>
      </c>
      <c r="N11" s="168">
        <v>94</v>
      </c>
      <c r="O11" s="168">
        <v>125</v>
      </c>
      <c r="P11" s="14">
        <v>217</v>
      </c>
      <c r="Q11" s="14">
        <v>93</v>
      </c>
      <c r="R11" s="14">
        <v>124</v>
      </c>
    </row>
    <row r="12" spans="1:18" s="9" customFormat="1" ht="22.7" customHeight="1" x14ac:dyDescent="0.25">
      <c r="A12" s="223" t="s">
        <v>10</v>
      </c>
      <c r="B12" s="216" t="s">
        <v>9</v>
      </c>
      <c r="C12" s="140" t="s">
        <v>5</v>
      </c>
      <c r="D12" s="12">
        <v>824</v>
      </c>
      <c r="E12" s="12">
        <v>316</v>
      </c>
      <c r="F12" s="12">
        <v>508</v>
      </c>
      <c r="G12" s="12">
        <v>938</v>
      </c>
      <c r="H12" s="12">
        <v>316</v>
      </c>
      <c r="I12" s="12">
        <v>622</v>
      </c>
      <c r="J12" s="12">
        <v>924</v>
      </c>
      <c r="K12" s="12">
        <v>313</v>
      </c>
      <c r="L12" s="12">
        <v>611</v>
      </c>
      <c r="M12" s="168">
        <v>983</v>
      </c>
      <c r="N12" s="168">
        <v>323</v>
      </c>
      <c r="O12" s="168">
        <v>660</v>
      </c>
      <c r="P12" s="14">
        <v>991</v>
      </c>
      <c r="Q12" s="14">
        <v>332</v>
      </c>
      <c r="R12" s="14">
        <v>659</v>
      </c>
    </row>
    <row r="13" spans="1:18" s="9" customFormat="1" ht="22.7" customHeight="1" x14ac:dyDescent="0.25">
      <c r="A13" s="223"/>
      <c r="B13" s="216"/>
      <c r="C13" s="140" t="s">
        <v>7</v>
      </c>
      <c r="D13" s="12">
        <v>57</v>
      </c>
      <c r="E13" s="12">
        <v>13</v>
      </c>
      <c r="F13" s="12">
        <v>44</v>
      </c>
      <c r="G13" s="12">
        <v>66</v>
      </c>
      <c r="H13" s="12">
        <v>14</v>
      </c>
      <c r="I13" s="12">
        <v>52</v>
      </c>
      <c r="J13" s="12">
        <v>59</v>
      </c>
      <c r="K13" s="12">
        <v>14</v>
      </c>
      <c r="L13" s="12">
        <v>45</v>
      </c>
      <c r="M13" s="168">
        <v>62</v>
      </c>
      <c r="N13" s="168">
        <v>13</v>
      </c>
      <c r="O13" s="168">
        <v>49</v>
      </c>
      <c r="P13" s="14">
        <v>64</v>
      </c>
      <c r="Q13" s="14">
        <v>14</v>
      </c>
      <c r="R13" s="14">
        <v>50</v>
      </c>
    </row>
    <row r="14" spans="1:18" s="9" customFormat="1" ht="22.7" customHeight="1" x14ac:dyDescent="0.25">
      <c r="A14" s="223"/>
      <c r="B14" s="216"/>
      <c r="C14" s="140" t="s">
        <v>6</v>
      </c>
      <c r="D14" s="12">
        <v>767</v>
      </c>
      <c r="E14" s="12">
        <v>303</v>
      </c>
      <c r="F14" s="12">
        <v>464</v>
      </c>
      <c r="G14" s="12">
        <v>872</v>
      </c>
      <c r="H14" s="12">
        <v>302</v>
      </c>
      <c r="I14" s="12">
        <v>570</v>
      </c>
      <c r="J14" s="12">
        <v>865</v>
      </c>
      <c r="K14" s="12">
        <v>299</v>
      </c>
      <c r="L14" s="12">
        <v>566</v>
      </c>
      <c r="M14" s="168">
        <v>921</v>
      </c>
      <c r="N14" s="168">
        <v>310</v>
      </c>
      <c r="O14" s="168">
        <v>611</v>
      </c>
      <c r="P14" s="14">
        <v>927</v>
      </c>
      <c r="Q14" s="14">
        <v>318</v>
      </c>
      <c r="R14" s="14">
        <v>609</v>
      </c>
    </row>
    <row r="15" spans="1:18" ht="22.7" customHeight="1" x14ac:dyDescent="0.25">
      <c r="A15" s="223"/>
      <c r="B15" s="216" t="s">
        <v>8</v>
      </c>
      <c r="C15" s="140" t="s">
        <v>5</v>
      </c>
      <c r="D15" s="12">
        <v>520</v>
      </c>
      <c r="E15" s="12">
        <v>415</v>
      </c>
      <c r="F15" s="12">
        <v>105</v>
      </c>
      <c r="G15" s="12">
        <v>571</v>
      </c>
      <c r="H15" s="12">
        <v>454</v>
      </c>
      <c r="I15" s="12">
        <v>117</v>
      </c>
      <c r="J15" s="12">
        <v>595</v>
      </c>
      <c r="K15" s="12">
        <v>456</v>
      </c>
      <c r="L15" s="12">
        <v>139</v>
      </c>
      <c r="M15" s="168">
        <v>584</v>
      </c>
      <c r="N15" s="168">
        <v>437</v>
      </c>
      <c r="O15" s="168">
        <v>147</v>
      </c>
      <c r="P15" s="14">
        <v>601</v>
      </c>
      <c r="Q15" s="14">
        <v>463</v>
      </c>
      <c r="R15" s="14">
        <v>138</v>
      </c>
    </row>
    <row r="16" spans="1:18" ht="22.7" customHeight="1" x14ac:dyDescent="0.25">
      <c r="A16" s="223"/>
      <c r="B16" s="216"/>
      <c r="C16" s="140" t="s">
        <v>7</v>
      </c>
      <c r="D16" s="12">
        <v>5</v>
      </c>
      <c r="E16" s="12">
        <v>1</v>
      </c>
      <c r="F16" s="12">
        <v>4</v>
      </c>
      <c r="G16" s="12">
        <v>8</v>
      </c>
      <c r="H16" s="12">
        <v>5</v>
      </c>
      <c r="I16" s="12">
        <v>3</v>
      </c>
      <c r="J16" s="12">
        <v>6</v>
      </c>
      <c r="K16" s="12">
        <v>3</v>
      </c>
      <c r="L16" s="12">
        <v>3</v>
      </c>
      <c r="M16" s="168">
        <v>7</v>
      </c>
      <c r="N16" s="168">
        <v>3</v>
      </c>
      <c r="O16" s="168">
        <v>4</v>
      </c>
      <c r="P16" s="14">
        <v>6</v>
      </c>
      <c r="Q16" s="14">
        <v>3</v>
      </c>
      <c r="R16" s="14">
        <v>3</v>
      </c>
    </row>
    <row r="17" spans="1:18" ht="22.7" customHeight="1" x14ac:dyDescent="0.25">
      <c r="A17" s="223"/>
      <c r="B17" s="216"/>
      <c r="C17" s="140" t="s">
        <v>6</v>
      </c>
      <c r="D17" s="12">
        <v>515</v>
      </c>
      <c r="E17" s="12">
        <v>414</v>
      </c>
      <c r="F17" s="12">
        <v>101</v>
      </c>
      <c r="G17" s="12">
        <v>563</v>
      </c>
      <c r="H17" s="12">
        <v>449</v>
      </c>
      <c r="I17" s="12">
        <v>114</v>
      </c>
      <c r="J17" s="12">
        <v>589</v>
      </c>
      <c r="K17" s="12">
        <v>453</v>
      </c>
      <c r="L17" s="12">
        <v>136</v>
      </c>
      <c r="M17" s="168">
        <v>577</v>
      </c>
      <c r="N17" s="168">
        <v>434</v>
      </c>
      <c r="O17" s="168">
        <v>143</v>
      </c>
      <c r="P17" s="14">
        <v>595</v>
      </c>
      <c r="Q17" s="14">
        <v>460</v>
      </c>
      <c r="R17" s="14">
        <v>135</v>
      </c>
    </row>
    <row r="18" spans="1:18" ht="22.7" customHeight="1" x14ac:dyDescent="0.25">
      <c r="A18" s="200" t="s">
        <v>96</v>
      </c>
      <c r="B18" s="201"/>
      <c r="C18" s="140" t="s">
        <v>5</v>
      </c>
      <c r="D18" s="12">
        <v>150</v>
      </c>
      <c r="E18" s="12">
        <v>59</v>
      </c>
      <c r="F18" s="12">
        <v>91</v>
      </c>
      <c r="G18" s="12">
        <v>182</v>
      </c>
      <c r="H18" s="12">
        <v>63</v>
      </c>
      <c r="I18" s="12">
        <v>119</v>
      </c>
      <c r="J18" s="12">
        <v>174</v>
      </c>
      <c r="K18" s="12">
        <v>63</v>
      </c>
      <c r="L18" s="12">
        <v>111</v>
      </c>
      <c r="M18" s="168">
        <v>181</v>
      </c>
      <c r="N18" s="168">
        <v>60</v>
      </c>
      <c r="O18" s="168">
        <v>121</v>
      </c>
      <c r="P18" s="14">
        <v>173</v>
      </c>
      <c r="Q18" s="14">
        <v>55</v>
      </c>
      <c r="R18" s="14">
        <v>118</v>
      </c>
    </row>
    <row r="19" spans="1:18" ht="22.7" customHeight="1" x14ac:dyDescent="0.25">
      <c r="A19" s="200"/>
      <c r="B19" s="201"/>
      <c r="C19" s="140" t="s">
        <v>7</v>
      </c>
      <c r="D19" s="12">
        <v>22</v>
      </c>
      <c r="E19" s="12">
        <v>3</v>
      </c>
      <c r="F19" s="12">
        <v>19</v>
      </c>
      <c r="G19" s="12">
        <v>27</v>
      </c>
      <c r="H19" s="12">
        <v>3</v>
      </c>
      <c r="I19" s="12">
        <v>24</v>
      </c>
      <c r="J19" s="12">
        <v>22</v>
      </c>
      <c r="K19" s="12">
        <v>3</v>
      </c>
      <c r="L19" s="12">
        <v>19</v>
      </c>
      <c r="M19" s="168">
        <v>20</v>
      </c>
      <c r="N19" s="168">
        <v>2</v>
      </c>
      <c r="O19" s="168">
        <v>18</v>
      </c>
      <c r="P19" s="14">
        <v>19</v>
      </c>
      <c r="Q19" s="14">
        <v>1</v>
      </c>
      <c r="R19" s="14">
        <v>18</v>
      </c>
    </row>
    <row r="20" spans="1:18" ht="22.7" customHeight="1" x14ac:dyDescent="0.25">
      <c r="A20" s="200"/>
      <c r="B20" s="201"/>
      <c r="C20" s="140" t="s">
        <v>6</v>
      </c>
      <c r="D20" s="12">
        <v>128</v>
      </c>
      <c r="E20" s="12">
        <v>56</v>
      </c>
      <c r="F20" s="12">
        <v>72</v>
      </c>
      <c r="G20" s="12">
        <v>155</v>
      </c>
      <c r="H20" s="12">
        <v>60</v>
      </c>
      <c r="I20" s="12">
        <v>95</v>
      </c>
      <c r="J20" s="12">
        <v>152</v>
      </c>
      <c r="K20" s="12">
        <v>60</v>
      </c>
      <c r="L20" s="12">
        <v>92</v>
      </c>
      <c r="M20" s="168">
        <v>161</v>
      </c>
      <c r="N20" s="168">
        <v>58</v>
      </c>
      <c r="O20" s="168">
        <v>103</v>
      </c>
      <c r="P20" s="14">
        <v>154</v>
      </c>
      <c r="Q20" s="14">
        <v>54</v>
      </c>
      <c r="R20" s="14">
        <v>100</v>
      </c>
    </row>
    <row r="21" spans="1:18" ht="22.7" customHeight="1" x14ac:dyDescent="0.25">
      <c r="A21" s="220" t="s">
        <v>203</v>
      </c>
      <c r="B21" s="215" t="s">
        <v>5</v>
      </c>
      <c r="C21" s="139"/>
      <c r="D21" s="12">
        <v>6544</v>
      </c>
      <c r="E21" s="12">
        <v>3129</v>
      </c>
      <c r="F21" s="12">
        <v>3415</v>
      </c>
      <c r="G21" s="12">
        <v>7038</v>
      </c>
      <c r="H21" s="12">
        <v>3105</v>
      </c>
      <c r="I21" s="12">
        <v>3933</v>
      </c>
      <c r="J21" s="12">
        <v>6945</v>
      </c>
      <c r="K21" s="12">
        <v>3048</v>
      </c>
      <c r="L21" s="12">
        <v>3897</v>
      </c>
      <c r="M21" s="168">
        <v>7004</v>
      </c>
      <c r="N21" s="168">
        <v>2951</v>
      </c>
      <c r="O21" s="168">
        <v>4053</v>
      </c>
      <c r="P21" s="14">
        <v>6809</v>
      </c>
      <c r="Q21" s="14">
        <v>2859</v>
      </c>
      <c r="R21" s="14">
        <v>3950</v>
      </c>
    </row>
    <row r="22" spans="1:18" ht="22.7" customHeight="1" x14ac:dyDescent="0.25">
      <c r="A22" s="221"/>
      <c r="B22" s="216"/>
      <c r="C22" s="140" t="s">
        <v>4</v>
      </c>
      <c r="D22" s="12">
        <v>3483</v>
      </c>
      <c r="E22" s="12">
        <v>1672</v>
      </c>
      <c r="F22" s="12">
        <v>1811</v>
      </c>
      <c r="G22" s="12">
        <v>3666</v>
      </c>
      <c r="H22" s="12">
        <v>1624</v>
      </c>
      <c r="I22" s="12">
        <v>2042</v>
      </c>
      <c r="J22" s="12">
        <v>3577</v>
      </c>
      <c r="K22" s="12">
        <v>1590</v>
      </c>
      <c r="L22" s="12">
        <v>1987</v>
      </c>
      <c r="M22" s="168">
        <v>3631</v>
      </c>
      <c r="N22" s="168">
        <v>1584</v>
      </c>
      <c r="O22" s="168">
        <v>2047</v>
      </c>
      <c r="P22" s="14">
        <v>3551</v>
      </c>
      <c r="Q22" s="14">
        <v>1535</v>
      </c>
      <c r="R22" s="14">
        <v>2016</v>
      </c>
    </row>
    <row r="23" spans="1:18" ht="22.7" customHeight="1" x14ac:dyDescent="0.25">
      <c r="A23" s="221"/>
      <c r="B23" s="216"/>
      <c r="C23" s="140" t="s">
        <v>3</v>
      </c>
      <c r="D23" s="12">
        <v>3061</v>
      </c>
      <c r="E23" s="12">
        <v>1457</v>
      </c>
      <c r="F23" s="12">
        <v>1604</v>
      </c>
      <c r="G23" s="12">
        <v>3372</v>
      </c>
      <c r="H23" s="12">
        <v>1481</v>
      </c>
      <c r="I23" s="12">
        <v>1891</v>
      </c>
      <c r="J23" s="12">
        <v>3368</v>
      </c>
      <c r="K23" s="12">
        <v>1458</v>
      </c>
      <c r="L23" s="12">
        <v>1910</v>
      </c>
      <c r="M23" s="168">
        <v>3373</v>
      </c>
      <c r="N23" s="168">
        <v>1367</v>
      </c>
      <c r="O23" s="168">
        <v>2006</v>
      </c>
      <c r="P23" s="14">
        <v>3258</v>
      </c>
      <c r="Q23" s="14">
        <v>1324</v>
      </c>
      <c r="R23" s="14">
        <v>1934</v>
      </c>
    </row>
    <row r="24" spans="1:18" ht="22.7" customHeight="1" x14ac:dyDescent="0.25">
      <c r="A24" s="221"/>
      <c r="B24" s="217" t="s">
        <v>162</v>
      </c>
      <c r="C24" s="138" t="s">
        <v>4</v>
      </c>
      <c r="D24" s="2">
        <v>106</v>
      </c>
      <c r="E24" s="2">
        <v>36</v>
      </c>
      <c r="F24" s="2">
        <v>70</v>
      </c>
      <c r="G24" s="2">
        <v>142</v>
      </c>
      <c r="H24" s="2">
        <v>38</v>
      </c>
      <c r="I24" s="2">
        <v>104</v>
      </c>
      <c r="J24" s="2">
        <v>135</v>
      </c>
      <c r="K24" s="2">
        <v>45</v>
      </c>
      <c r="L24" s="2">
        <v>90</v>
      </c>
      <c r="M24" s="2">
        <v>133</v>
      </c>
      <c r="N24" s="2">
        <v>34</v>
      </c>
      <c r="O24" s="2">
        <v>99</v>
      </c>
      <c r="P24" s="41">
        <v>130</v>
      </c>
      <c r="Q24" s="41">
        <v>30</v>
      </c>
      <c r="R24" s="41">
        <v>100</v>
      </c>
    </row>
    <row r="25" spans="1:18" ht="22.7" customHeight="1" x14ac:dyDescent="0.25">
      <c r="A25" s="221"/>
      <c r="B25" s="217"/>
      <c r="C25" s="138" t="s">
        <v>3</v>
      </c>
      <c r="D25" s="2">
        <v>98</v>
      </c>
      <c r="E25" s="2">
        <v>30</v>
      </c>
      <c r="F25" s="2">
        <v>68</v>
      </c>
      <c r="G25" s="2">
        <v>129</v>
      </c>
      <c r="H25" s="2">
        <v>38</v>
      </c>
      <c r="I25" s="2">
        <v>91</v>
      </c>
      <c r="J25" s="2">
        <v>129</v>
      </c>
      <c r="K25" s="2">
        <v>31</v>
      </c>
      <c r="L25" s="2">
        <v>98</v>
      </c>
      <c r="M25" s="2">
        <v>125</v>
      </c>
      <c r="N25" s="2">
        <v>38</v>
      </c>
      <c r="O25" s="2">
        <v>87</v>
      </c>
      <c r="P25" s="41">
        <v>121</v>
      </c>
      <c r="Q25" s="41">
        <v>30</v>
      </c>
      <c r="R25" s="41">
        <v>91</v>
      </c>
    </row>
    <row r="26" spans="1:18" ht="22.7" customHeight="1" x14ac:dyDescent="0.25">
      <c r="A26" s="221"/>
      <c r="B26" s="217" t="s">
        <v>163</v>
      </c>
      <c r="C26" s="138" t="s">
        <v>4</v>
      </c>
      <c r="D26" s="2">
        <v>314</v>
      </c>
      <c r="E26" s="2">
        <v>152</v>
      </c>
      <c r="F26" s="2">
        <v>162</v>
      </c>
      <c r="G26" s="2">
        <v>356</v>
      </c>
      <c r="H26" s="2">
        <v>155</v>
      </c>
      <c r="I26" s="2">
        <v>201</v>
      </c>
      <c r="J26" s="2">
        <v>347</v>
      </c>
      <c r="K26" s="2">
        <v>146</v>
      </c>
      <c r="L26" s="2">
        <v>201</v>
      </c>
      <c r="M26" s="2">
        <v>347</v>
      </c>
      <c r="N26" s="2">
        <v>156</v>
      </c>
      <c r="O26" s="2">
        <v>191</v>
      </c>
      <c r="P26" s="41">
        <v>338</v>
      </c>
      <c r="Q26" s="41">
        <v>141</v>
      </c>
      <c r="R26" s="41">
        <v>197</v>
      </c>
    </row>
    <row r="27" spans="1:18" ht="22.7" customHeight="1" x14ac:dyDescent="0.25">
      <c r="A27" s="221"/>
      <c r="B27" s="217"/>
      <c r="C27" s="138" t="s">
        <v>3</v>
      </c>
      <c r="D27" s="2">
        <v>284</v>
      </c>
      <c r="E27" s="2">
        <v>159</v>
      </c>
      <c r="F27" s="2">
        <v>125</v>
      </c>
      <c r="G27" s="2">
        <v>314</v>
      </c>
      <c r="H27" s="2">
        <v>150</v>
      </c>
      <c r="I27" s="2">
        <v>164</v>
      </c>
      <c r="J27" s="2">
        <v>317</v>
      </c>
      <c r="K27" s="2">
        <v>142</v>
      </c>
      <c r="L27" s="2">
        <v>175</v>
      </c>
      <c r="M27" s="2">
        <v>334</v>
      </c>
      <c r="N27" s="2">
        <v>122</v>
      </c>
      <c r="O27" s="2">
        <v>212</v>
      </c>
      <c r="P27" s="41">
        <v>321</v>
      </c>
      <c r="Q27" s="41">
        <v>122</v>
      </c>
      <c r="R27" s="41">
        <v>199</v>
      </c>
    </row>
    <row r="28" spans="1:18" ht="22.7" customHeight="1" x14ac:dyDescent="0.25">
      <c r="A28" s="221"/>
      <c r="B28" s="217" t="s">
        <v>164</v>
      </c>
      <c r="C28" s="138" t="s">
        <v>4</v>
      </c>
      <c r="D28" s="2">
        <v>382</v>
      </c>
      <c r="E28" s="2">
        <v>200</v>
      </c>
      <c r="F28" s="2">
        <v>182</v>
      </c>
      <c r="G28" s="2">
        <v>409</v>
      </c>
      <c r="H28" s="2">
        <v>183</v>
      </c>
      <c r="I28" s="2">
        <v>226</v>
      </c>
      <c r="J28" s="2">
        <v>441</v>
      </c>
      <c r="K28" s="2">
        <v>211</v>
      </c>
      <c r="L28" s="2">
        <v>230</v>
      </c>
      <c r="M28" s="2">
        <v>449</v>
      </c>
      <c r="N28" s="2">
        <v>205</v>
      </c>
      <c r="O28" s="2">
        <v>244</v>
      </c>
      <c r="P28" s="41">
        <v>434</v>
      </c>
      <c r="Q28" s="41">
        <v>200</v>
      </c>
      <c r="R28" s="41">
        <v>234</v>
      </c>
    </row>
    <row r="29" spans="1:18" ht="22.7" customHeight="1" x14ac:dyDescent="0.25">
      <c r="A29" s="221"/>
      <c r="B29" s="217"/>
      <c r="C29" s="138" t="s">
        <v>3</v>
      </c>
      <c r="D29" s="2">
        <v>336</v>
      </c>
      <c r="E29" s="2">
        <v>163</v>
      </c>
      <c r="F29" s="2">
        <v>173</v>
      </c>
      <c r="G29" s="2">
        <v>394</v>
      </c>
      <c r="H29" s="2">
        <v>172</v>
      </c>
      <c r="I29" s="2">
        <v>222</v>
      </c>
      <c r="J29" s="2">
        <v>396</v>
      </c>
      <c r="K29" s="2">
        <v>175</v>
      </c>
      <c r="L29" s="2">
        <v>221</v>
      </c>
      <c r="M29" s="2">
        <v>406</v>
      </c>
      <c r="N29" s="2">
        <v>168</v>
      </c>
      <c r="O29" s="2">
        <v>238</v>
      </c>
      <c r="P29" s="41">
        <v>389</v>
      </c>
      <c r="Q29" s="41">
        <v>157</v>
      </c>
      <c r="R29" s="41">
        <v>232</v>
      </c>
    </row>
    <row r="30" spans="1:18" ht="22.7" customHeight="1" x14ac:dyDescent="0.25">
      <c r="A30" s="221"/>
      <c r="B30" s="217" t="s">
        <v>165</v>
      </c>
      <c r="C30" s="138" t="s">
        <v>4</v>
      </c>
      <c r="D30" s="2">
        <v>828</v>
      </c>
      <c r="E30" s="2">
        <v>380</v>
      </c>
      <c r="F30" s="2">
        <v>448</v>
      </c>
      <c r="G30" s="2">
        <v>859</v>
      </c>
      <c r="H30" s="2">
        <v>373</v>
      </c>
      <c r="I30" s="2">
        <v>486</v>
      </c>
      <c r="J30" s="2">
        <v>818</v>
      </c>
      <c r="K30" s="2">
        <v>347</v>
      </c>
      <c r="L30" s="2">
        <v>471</v>
      </c>
      <c r="M30" s="2">
        <v>857</v>
      </c>
      <c r="N30" s="2">
        <v>356</v>
      </c>
      <c r="O30" s="2">
        <v>501</v>
      </c>
      <c r="P30" s="41">
        <v>806</v>
      </c>
      <c r="Q30" s="41">
        <v>349</v>
      </c>
      <c r="R30" s="41">
        <v>457</v>
      </c>
    </row>
    <row r="31" spans="1:18" ht="22.7" customHeight="1" x14ac:dyDescent="0.25">
      <c r="A31" s="221"/>
      <c r="B31" s="217"/>
      <c r="C31" s="138" t="s">
        <v>3</v>
      </c>
      <c r="D31" s="2">
        <v>770</v>
      </c>
      <c r="E31" s="2">
        <v>347</v>
      </c>
      <c r="F31" s="2">
        <v>423</v>
      </c>
      <c r="G31" s="2">
        <v>816</v>
      </c>
      <c r="H31" s="2">
        <v>356</v>
      </c>
      <c r="I31" s="2">
        <v>460</v>
      </c>
      <c r="J31" s="2">
        <v>784</v>
      </c>
      <c r="K31" s="2">
        <v>326</v>
      </c>
      <c r="L31" s="2">
        <v>458</v>
      </c>
      <c r="M31" s="2">
        <v>778</v>
      </c>
      <c r="N31" s="2">
        <v>296</v>
      </c>
      <c r="O31" s="2">
        <v>482</v>
      </c>
      <c r="P31" s="41">
        <v>766</v>
      </c>
      <c r="Q31" s="41">
        <v>312</v>
      </c>
      <c r="R31" s="41">
        <v>454</v>
      </c>
    </row>
    <row r="32" spans="1:18" ht="22.7" customHeight="1" x14ac:dyDescent="0.25">
      <c r="A32" s="221"/>
      <c r="B32" s="217" t="s">
        <v>166</v>
      </c>
      <c r="C32" s="138" t="s">
        <v>4</v>
      </c>
      <c r="D32" s="2">
        <v>911</v>
      </c>
      <c r="E32" s="2">
        <v>455</v>
      </c>
      <c r="F32" s="2">
        <v>456</v>
      </c>
      <c r="G32" s="2">
        <v>925</v>
      </c>
      <c r="H32" s="2">
        <v>419</v>
      </c>
      <c r="I32" s="2">
        <v>506</v>
      </c>
      <c r="J32" s="2">
        <v>905</v>
      </c>
      <c r="K32" s="2">
        <v>420</v>
      </c>
      <c r="L32" s="2">
        <v>485</v>
      </c>
      <c r="M32" s="2">
        <v>895</v>
      </c>
      <c r="N32" s="2">
        <v>401</v>
      </c>
      <c r="O32" s="2">
        <v>494</v>
      </c>
      <c r="P32" s="41">
        <v>936</v>
      </c>
      <c r="Q32" s="41">
        <v>408</v>
      </c>
      <c r="R32" s="41">
        <v>528</v>
      </c>
    </row>
    <row r="33" spans="1:18" ht="22.7" customHeight="1" x14ac:dyDescent="0.25">
      <c r="A33" s="221"/>
      <c r="B33" s="217"/>
      <c r="C33" s="138" t="s">
        <v>3</v>
      </c>
      <c r="D33" s="2">
        <v>783</v>
      </c>
      <c r="E33" s="2">
        <v>374</v>
      </c>
      <c r="F33" s="2">
        <v>409</v>
      </c>
      <c r="G33" s="2">
        <v>882</v>
      </c>
      <c r="H33" s="2">
        <v>388</v>
      </c>
      <c r="I33" s="2">
        <v>494</v>
      </c>
      <c r="J33" s="2">
        <v>852</v>
      </c>
      <c r="K33" s="2">
        <v>385</v>
      </c>
      <c r="L33" s="2">
        <v>467</v>
      </c>
      <c r="M33" s="2">
        <v>850</v>
      </c>
      <c r="N33" s="2">
        <v>363</v>
      </c>
      <c r="O33" s="2">
        <v>487</v>
      </c>
      <c r="P33" s="41">
        <v>803</v>
      </c>
      <c r="Q33" s="41">
        <v>329</v>
      </c>
      <c r="R33" s="41">
        <v>474</v>
      </c>
    </row>
    <row r="34" spans="1:18" ht="22.7" customHeight="1" x14ac:dyDescent="0.25">
      <c r="A34" s="221"/>
      <c r="B34" s="218" t="s">
        <v>167</v>
      </c>
      <c r="C34" s="138" t="s">
        <v>4</v>
      </c>
      <c r="D34" s="2">
        <v>942</v>
      </c>
      <c r="E34" s="2">
        <v>449</v>
      </c>
      <c r="F34" s="2">
        <v>493</v>
      </c>
      <c r="G34" s="2">
        <v>975</v>
      </c>
      <c r="H34" s="2">
        <v>456</v>
      </c>
      <c r="I34" s="2">
        <v>519</v>
      </c>
      <c r="J34" s="2">
        <v>931</v>
      </c>
      <c r="K34" s="2">
        <v>421</v>
      </c>
      <c r="L34" s="2">
        <v>510</v>
      </c>
      <c r="M34" s="2">
        <v>950</v>
      </c>
      <c r="N34" s="2">
        <v>432</v>
      </c>
      <c r="O34" s="2">
        <v>518</v>
      </c>
      <c r="P34" s="41">
        <v>907</v>
      </c>
      <c r="Q34" s="41">
        <v>407</v>
      </c>
      <c r="R34" s="41">
        <v>500</v>
      </c>
    </row>
    <row r="35" spans="1:18" ht="22.7" customHeight="1" x14ac:dyDescent="0.25">
      <c r="A35" s="221"/>
      <c r="B35" s="219"/>
      <c r="C35" s="117" t="s">
        <v>3</v>
      </c>
      <c r="D35" s="45">
        <v>790</v>
      </c>
      <c r="E35" s="45">
        <v>384</v>
      </c>
      <c r="F35" s="45">
        <v>406</v>
      </c>
      <c r="G35" s="45">
        <v>837</v>
      </c>
      <c r="H35" s="45">
        <v>377</v>
      </c>
      <c r="I35" s="45">
        <v>460</v>
      </c>
      <c r="J35" s="45">
        <v>890</v>
      </c>
      <c r="K35" s="45">
        <v>399</v>
      </c>
      <c r="L35" s="45">
        <v>491</v>
      </c>
      <c r="M35" s="45">
        <v>880</v>
      </c>
      <c r="N35" s="45">
        <v>380</v>
      </c>
      <c r="O35" s="45">
        <v>500</v>
      </c>
      <c r="P35" s="46">
        <v>858</v>
      </c>
      <c r="Q35" s="46">
        <v>374</v>
      </c>
      <c r="R35" s="46">
        <v>484</v>
      </c>
    </row>
    <row r="36" spans="1:18" x14ac:dyDescent="0.25">
      <c r="A36" s="118"/>
      <c r="B36" s="119"/>
      <c r="C36" s="120"/>
      <c r="P36" s="41"/>
      <c r="Q36" s="41"/>
      <c r="R36" s="10" t="s">
        <v>239</v>
      </c>
    </row>
    <row r="37" spans="1:18" ht="20" customHeight="1" x14ac:dyDescent="0.25">
      <c r="A37" s="121"/>
      <c r="B37" s="122"/>
    </row>
  </sheetData>
  <sheetProtection formatCells="0"/>
  <customSheetViews>
    <customSheetView guid="{8AFF20A0-162A-4481-8D5B-D8375F598305}" hiddenRows="1">
      <selection activeCell="P8" sqref="P8:R8"/>
      <rowBreaks count="1" manualBreakCount="1">
        <brk id="37" max="16383" man="1"/>
      </rowBreaks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hiddenRows="1">
      <selection activeCell="P8" sqref="P8:R8"/>
      <rowBreaks count="1" manualBreakCount="1">
        <brk id="37" max="16383" man="1"/>
      </rowBreaks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 hiddenRows="1">
      <selection activeCell="P11" sqref="P11"/>
      <rowBreaks count="1" manualBreakCount="1">
        <brk id="37" max="16383" man="1"/>
      </rowBreaks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hiddenRows="1">
      <selection activeCell="P11" sqref="P11"/>
      <rowBreaks count="1" manualBreakCount="1">
        <brk id="37" max="16383" man="1"/>
      </rowBreaks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hiddenRows="1" topLeftCell="A20">
      <selection activeCell="P39" sqref="P39"/>
      <rowBreaks count="1" manualBreakCount="1">
        <brk id="37" max="16383" man="1"/>
      </rowBreaks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21">
    <mergeCell ref="B30:B31"/>
    <mergeCell ref="B32:B33"/>
    <mergeCell ref="B34:B35"/>
    <mergeCell ref="A21:A35"/>
    <mergeCell ref="A3:R3"/>
    <mergeCell ref="P8:R8"/>
    <mergeCell ref="A10:C10"/>
    <mergeCell ref="A11:C11"/>
    <mergeCell ref="A12:A17"/>
    <mergeCell ref="B12:B14"/>
    <mergeCell ref="B15:B17"/>
    <mergeCell ref="A8:C9"/>
    <mergeCell ref="D8:F8"/>
    <mergeCell ref="G8:I8"/>
    <mergeCell ref="J8:L8"/>
    <mergeCell ref="M8:O8"/>
    <mergeCell ref="A18:B20"/>
    <mergeCell ref="B21:B23"/>
    <mergeCell ref="B24:B25"/>
    <mergeCell ref="B26:B27"/>
    <mergeCell ref="B28:B29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7"/>
  <sheetViews>
    <sheetView view="pageLayout" topLeftCell="A10" zoomScaleNormal="100" zoomScaleSheetLayoutView="80" workbookViewId="0">
      <selection activeCell="R28" sqref="R28:R29"/>
    </sheetView>
  </sheetViews>
  <sheetFormatPr defaultColWidth="1.6640625" defaultRowHeight="12" x14ac:dyDescent="0.25"/>
  <cols>
    <col min="1" max="1" width="4" style="59" customWidth="1"/>
    <col min="2" max="2" width="6.796875" style="116" customWidth="1"/>
    <col min="3" max="3" width="5.19921875" style="59" customWidth="1"/>
    <col min="4" max="18" width="5.6640625" style="59" customWidth="1"/>
    <col min="19" max="29" width="5.46484375" style="59" bestFit="1" customWidth="1"/>
    <col min="30" max="16384" width="1.6640625" style="59"/>
  </cols>
  <sheetData>
    <row r="1" spans="1:29" s="58" customFormat="1" ht="18.75" x14ac:dyDescent="0.25">
      <c r="A1" s="81" t="str">
        <f ca="1">MID(CELL("FILENAME",A1),FIND("]",CELL("FILENAME",A1))+1,99)&amp;"　"&amp;"小学校の概況　－　設置者（市立・私立）別"</f>
        <v>85(1)　小学校の概況　－　設置者（市立・私立）別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29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29" s="87" customFormat="1" ht="1.2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 s="2" customFormat="1" ht="0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8" customFormat="1" ht="0.75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s="8" customFormat="1" ht="0.75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</row>
    <row r="7" spans="1:29" s="2" customFormat="1" x14ac:dyDescent="0.25">
      <c r="B7" s="151"/>
      <c r="R7" s="10" t="s">
        <v>242</v>
      </c>
    </row>
    <row r="8" spans="1:29" ht="28.25" customHeight="1" x14ac:dyDescent="0.25">
      <c r="A8" s="228" t="s">
        <v>119</v>
      </c>
      <c r="B8" s="229"/>
      <c r="C8" s="229"/>
      <c r="D8" s="208" t="s">
        <v>127</v>
      </c>
      <c r="E8" s="208"/>
      <c r="F8" s="227"/>
      <c r="G8" s="208" t="s">
        <v>128</v>
      </c>
      <c r="H8" s="208"/>
      <c r="I8" s="227"/>
      <c r="J8" s="208" t="s">
        <v>129</v>
      </c>
      <c r="K8" s="208"/>
      <c r="L8" s="227"/>
      <c r="M8" s="208" t="s">
        <v>130</v>
      </c>
      <c r="N8" s="208"/>
      <c r="O8" s="227"/>
      <c r="P8" s="208" t="s">
        <v>257</v>
      </c>
      <c r="Q8" s="208"/>
      <c r="R8" s="227"/>
    </row>
    <row r="9" spans="1:29" ht="28.25" customHeight="1" x14ac:dyDescent="0.25">
      <c r="A9" s="230"/>
      <c r="B9" s="231"/>
      <c r="C9" s="231"/>
      <c r="D9" s="136" t="s">
        <v>2</v>
      </c>
      <c r="E9" s="136" t="s">
        <v>1</v>
      </c>
      <c r="F9" s="136" t="s">
        <v>0</v>
      </c>
      <c r="G9" s="136" t="s">
        <v>2</v>
      </c>
      <c r="H9" s="136" t="s">
        <v>1</v>
      </c>
      <c r="I9" s="136" t="s">
        <v>0</v>
      </c>
      <c r="J9" s="136" t="s">
        <v>2</v>
      </c>
      <c r="K9" s="136" t="s">
        <v>1</v>
      </c>
      <c r="L9" s="136" t="s">
        <v>0</v>
      </c>
      <c r="M9" s="136" t="s">
        <v>2</v>
      </c>
      <c r="N9" s="136" t="s">
        <v>1</v>
      </c>
      <c r="O9" s="11" t="s">
        <v>0</v>
      </c>
      <c r="P9" s="136" t="s">
        <v>2</v>
      </c>
      <c r="Q9" s="136" t="s">
        <v>1</v>
      </c>
      <c r="R9" s="11" t="s">
        <v>0</v>
      </c>
    </row>
    <row r="10" spans="1:29" ht="28.25" customHeight="1" x14ac:dyDescent="0.25">
      <c r="A10" s="211" t="s">
        <v>64</v>
      </c>
      <c r="B10" s="205"/>
      <c r="C10" s="205"/>
      <c r="D10" s="54">
        <v>42</v>
      </c>
      <c r="E10" s="54">
        <v>41</v>
      </c>
      <c r="F10" s="54">
        <v>1</v>
      </c>
      <c r="G10" s="54">
        <v>42</v>
      </c>
      <c r="H10" s="54">
        <v>41</v>
      </c>
      <c r="I10" s="54">
        <v>1</v>
      </c>
      <c r="J10" s="54">
        <v>42</v>
      </c>
      <c r="K10" s="54">
        <v>41</v>
      </c>
      <c r="L10" s="54">
        <v>1</v>
      </c>
      <c r="M10" s="170">
        <v>39</v>
      </c>
      <c r="N10" s="170">
        <v>38</v>
      </c>
      <c r="O10" s="170">
        <v>1</v>
      </c>
      <c r="P10" s="55">
        <v>39</v>
      </c>
      <c r="Q10" s="55">
        <v>38</v>
      </c>
      <c r="R10" s="55">
        <v>1</v>
      </c>
    </row>
    <row r="11" spans="1:29" ht="28.25" customHeight="1" x14ac:dyDescent="0.25">
      <c r="A11" s="211" t="s">
        <v>11</v>
      </c>
      <c r="B11" s="205"/>
      <c r="C11" s="205"/>
      <c r="D11" s="54">
        <v>978</v>
      </c>
      <c r="E11" s="54">
        <v>972</v>
      </c>
      <c r="F11" s="54">
        <v>6</v>
      </c>
      <c r="G11" s="54">
        <v>1004</v>
      </c>
      <c r="H11" s="54">
        <v>998</v>
      </c>
      <c r="I11" s="54">
        <v>6</v>
      </c>
      <c r="J11" s="54">
        <v>1019</v>
      </c>
      <c r="K11" s="54">
        <v>1013</v>
      </c>
      <c r="L11" s="54">
        <v>6</v>
      </c>
      <c r="M11" s="170">
        <v>980</v>
      </c>
      <c r="N11" s="170">
        <v>974</v>
      </c>
      <c r="O11" s="170">
        <v>6</v>
      </c>
      <c r="P11" s="55">
        <v>964</v>
      </c>
      <c r="Q11" s="55">
        <v>957</v>
      </c>
      <c r="R11" s="55">
        <v>7</v>
      </c>
    </row>
    <row r="12" spans="1:29" ht="28.25" customHeight="1" x14ac:dyDescent="0.25">
      <c r="A12" s="223" t="s">
        <v>10</v>
      </c>
      <c r="B12" s="216" t="s">
        <v>63</v>
      </c>
      <c r="C12" s="135" t="s">
        <v>5</v>
      </c>
      <c r="D12" s="54">
        <v>1395</v>
      </c>
      <c r="E12" s="54">
        <v>1377</v>
      </c>
      <c r="F12" s="54">
        <v>18</v>
      </c>
      <c r="G12" s="54">
        <v>1422</v>
      </c>
      <c r="H12" s="54">
        <v>1408</v>
      </c>
      <c r="I12" s="54">
        <v>14</v>
      </c>
      <c r="J12" s="54">
        <v>1460</v>
      </c>
      <c r="K12" s="54">
        <v>1446</v>
      </c>
      <c r="L12" s="54">
        <v>14</v>
      </c>
      <c r="M12" s="170">
        <v>1419</v>
      </c>
      <c r="N12" s="170">
        <v>1405</v>
      </c>
      <c r="O12" s="170">
        <v>14</v>
      </c>
      <c r="P12" s="55">
        <v>1451</v>
      </c>
      <c r="Q12" s="55">
        <v>1433</v>
      </c>
      <c r="R12" s="55">
        <v>18</v>
      </c>
    </row>
    <row r="13" spans="1:29" ht="28.25" customHeight="1" x14ac:dyDescent="0.25">
      <c r="A13" s="223"/>
      <c r="B13" s="216"/>
      <c r="C13" s="135" t="s">
        <v>7</v>
      </c>
      <c r="D13" s="54">
        <v>481</v>
      </c>
      <c r="E13" s="54">
        <v>471</v>
      </c>
      <c r="F13" s="54">
        <v>10</v>
      </c>
      <c r="G13" s="54">
        <v>499</v>
      </c>
      <c r="H13" s="54">
        <v>492</v>
      </c>
      <c r="I13" s="54">
        <v>7</v>
      </c>
      <c r="J13" s="54">
        <v>512</v>
      </c>
      <c r="K13" s="54">
        <v>505</v>
      </c>
      <c r="L13" s="54">
        <v>7</v>
      </c>
      <c r="M13" s="170">
        <v>495</v>
      </c>
      <c r="N13" s="170">
        <v>488</v>
      </c>
      <c r="O13" s="170">
        <v>7</v>
      </c>
      <c r="P13" s="55">
        <v>516</v>
      </c>
      <c r="Q13" s="55">
        <v>505</v>
      </c>
      <c r="R13" s="55">
        <v>11</v>
      </c>
    </row>
    <row r="14" spans="1:29" ht="28.25" customHeight="1" x14ac:dyDescent="0.25">
      <c r="A14" s="223"/>
      <c r="B14" s="216"/>
      <c r="C14" s="135" t="s">
        <v>6</v>
      </c>
      <c r="D14" s="54">
        <v>914</v>
      </c>
      <c r="E14" s="54">
        <v>906</v>
      </c>
      <c r="F14" s="54">
        <v>8</v>
      </c>
      <c r="G14" s="54">
        <v>923</v>
      </c>
      <c r="H14" s="54">
        <v>916</v>
      </c>
      <c r="I14" s="54">
        <v>7</v>
      </c>
      <c r="J14" s="54">
        <v>948</v>
      </c>
      <c r="K14" s="54">
        <v>941</v>
      </c>
      <c r="L14" s="54">
        <v>7</v>
      </c>
      <c r="M14" s="170">
        <v>924</v>
      </c>
      <c r="N14" s="170">
        <v>917</v>
      </c>
      <c r="O14" s="170">
        <v>7</v>
      </c>
      <c r="P14" s="55">
        <v>935</v>
      </c>
      <c r="Q14" s="55">
        <v>928</v>
      </c>
      <c r="R14" s="55">
        <v>7</v>
      </c>
    </row>
    <row r="15" spans="1:29" ht="28.25" customHeight="1" x14ac:dyDescent="0.25">
      <c r="A15" s="223"/>
      <c r="B15" s="216" t="s">
        <v>8</v>
      </c>
      <c r="C15" s="135" t="s">
        <v>5</v>
      </c>
      <c r="D15" s="54">
        <v>40</v>
      </c>
      <c r="E15" s="54">
        <v>35</v>
      </c>
      <c r="F15" s="54">
        <v>5</v>
      </c>
      <c r="G15" s="54">
        <v>98</v>
      </c>
      <c r="H15" s="54">
        <v>91</v>
      </c>
      <c r="I15" s="54">
        <v>7</v>
      </c>
      <c r="J15" s="54">
        <v>94</v>
      </c>
      <c r="K15" s="54">
        <v>88</v>
      </c>
      <c r="L15" s="54">
        <v>6</v>
      </c>
      <c r="M15" s="170">
        <v>59</v>
      </c>
      <c r="N15" s="170">
        <v>52</v>
      </c>
      <c r="O15" s="170">
        <v>7</v>
      </c>
      <c r="P15" s="55">
        <v>37</v>
      </c>
      <c r="Q15" s="55">
        <v>32</v>
      </c>
      <c r="R15" s="55">
        <v>5</v>
      </c>
    </row>
    <row r="16" spans="1:29" ht="28.25" customHeight="1" x14ac:dyDescent="0.25">
      <c r="A16" s="223"/>
      <c r="B16" s="216"/>
      <c r="C16" s="135" t="s">
        <v>7</v>
      </c>
      <c r="D16" s="54">
        <v>15</v>
      </c>
      <c r="E16" s="54">
        <v>12</v>
      </c>
      <c r="F16" s="54">
        <v>3</v>
      </c>
      <c r="G16" s="54">
        <v>32</v>
      </c>
      <c r="H16" s="54">
        <v>27</v>
      </c>
      <c r="I16" s="54">
        <v>5</v>
      </c>
      <c r="J16" s="54">
        <v>26</v>
      </c>
      <c r="K16" s="54">
        <v>23</v>
      </c>
      <c r="L16" s="54">
        <v>3</v>
      </c>
      <c r="M16" s="170">
        <v>24</v>
      </c>
      <c r="N16" s="170">
        <v>19</v>
      </c>
      <c r="O16" s="170">
        <v>5</v>
      </c>
      <c r="P16" s="55">
        <v>16</v>
      </c>
      <c r="Q16" s="55">
        <v>13</v>
      </c>
      <c r="R16" s="55">
        <v>3</v>
      </c>
    </row>
    <row r="17" spans="1:18" ht="28.25" customHeight="1" x14ac:dyDescent="0.25">
      <c r="A17" s="223"/>
      <c r="B17" s="216"/>
      <c r="C17" s="135" t="s">
        <v>6</v>
      </c>
      <c r="D17" s="54">
        <v>25</v>
      </c>
      <c r="E17" s="54">
        <v>23</v>
      </c>
      <c r="F17" s="54">
        <v>2</v>
      </c>
      <c r="G17" s="54">
        <v>66</v>
      </c>
      <c r="H17" s="54">
        <v>64</v>
      </c>
      <c r="I17" s="54">
        <v>2</v>
      </c>
      <c r="J17" s="54">
        <v>68</v>
      </c>
      <c r="K17" s="54">
        <v>65</v>
      </c>
      <c r="L17" s="54">
        <v>3</v>
      </c>
      <c r="M17" s="170">
        <v>35</v>
      </c>
      <c r="N17" s="170">
        <v>33</v>
      </c>
      <c r="O17" s="170">
        <v>2</v>
      </c>
      <c r="P17" s="55">
        <v>21</v>
      </c>
      <c r="Q17" s="55">
        <v>19</v>
      </c>
      <c r="R17" s="55">
        <v>2</v>
      </c>
    </row>
    <row r="18" spans="1:18" ht="28.25" customHeight="1" x14ac:dyDescent="0.25">
      <c r="A18" s="200" t="s">
        <v>96</v>
      </c>
      <c r="B18" s="201"/>
      <c r="C18" s="135" t="s">
        <v>5</v>
      </c>
      <c r="D18" s="54">
        <v>146</v>
      </c>
      <c r="E18" s="54">
        <v>144</v>
      </c>
      <c r="F18" s="54">
        <v>2</v>
      </c>
      <c r="G18" s="54">
        <v>138</v>
      </c>
      <c r="H18" s="54">
        <v>136</v>
      </c>
      <c r="I18" s="54">
        <v>2</v>
      </c>
      <c r="J18" s="54">
        <v>143</v>
      </c>
      <c r="K18" s="54">
        <v>141</v>
      </c>
      <c r="L18" s="54">
        <v>2</v>
      </c>
      <c r="M18" s="170">
        <v>151</v>
      </c>
      <c r="N18" s="170">
        <v>149</v>
      </c>
      <c r="O18" s="170">
        <v>2</v>
      </c>
      <c r="P18" s="55">
        <v>154</v>
      </c>
      <c r="Q18" s="55">
        <v>151</v>
      </c>
      <c r="R18" s="55">
        <v>3</v>
      </c>
    </row>
    <row r="19" spans="1:18" ht="28.25" customHeight="1" x14ac:dyDescent="0.25">
      <c r="A19" s="200"/>
      <c r="B19" s="201"/>
      <c r="C19" s="135" t="s">
        <v>7</v>
      </c>
      <c r="D19" s="54">
        <v>23</v>
      </c>
      <c r="E19" s="54">
        <v>22</v>
      </c>
      <c r="F19" s="54">
        <v>1</v>
      </c>
      <c r="G19" s="54">
        <v>22</v>
      </c>
      <c r="H19" s="54">
        <v>21</v>
      </c>
      <c r="I19" s="54">
        <v>1</v>
      </c>
      <c r="J19" s="54">
        <v>22</v>
      </c>
      <c r="K19" s="54">
        <v>21</v>
      </c>
      <c r="L19" s="54">
        <v>1</v>
      </c>
      <c r="M19" s="170">
        <v>31</v>
      </c>
      <c r="N19" s="170">
        <v>30</v>
      </c>
      <c r="O19" s="170">
        <v>1</v>
      </c>
      <c r="P19" s="55">
        <v>36</v>
      </c>
      <c r="Q19" s="55">
        <v>33</v>
      </c>
      <c r="R19" s="55">
        <v>3</v>
      </c>
    </row>
    <row r="20" spans="1:18" ht="28.25" customHeight="1" x14ac:dyDescent="0.25">
      <c r="A20" s="200"/>
      <c r="B20" s="201"/>
      <c r="C20" s="135" t="s">
        <v>6</v>
      </c>
      <c r="D20" s="54">
        <v>123</v>
      </c>
      <c r="E20" s="54">
        <v>122</v>
      </c>
      <c r="F20" s="54">
        <v>1</v>
      </c>
      <c r="G20" s="54">
        <v>116</v>
      </c>
      <c r="H20" s="54">
        <v>115</v>
      </c>
      <c r="I20" s="54">
        <v>1</v>
      </c>
      <c r="J20" s="54">
        <v>121</v>
      </c>
      <c r="K20" s="54">
        <v>120</v>
      </c>
      <c r="L20" s="54">
        <v>1</v>
      </c>
      <c r="M20" s="170">
        <v>120</v>
      </c>
      <c r="N20" s="170">
        <v>119</v>
      </c>
      <c r="O20" s="170">
        <v>1</v>
      </c>
      <c r="P20" s="55">
        <v>118</v>
      </c>
      <c r="Q20" s="55">
        <v>118</v>
      </c>
      <c r="R20" s="124" t="s">
        <v>120</v>
      </c>
    </row>
    <row r="21" spans="1:18" ht="28.25" customHeight="1" x14ac:dyDescent="0.25">
      <c r="A21" s="224" t="s">
        <v>186</v>
      </c>
      <c r="B21" s="225"/>
      <c r="C21" s="225"/>
      <c r="D21" s="54">
        <v>252</v>
      </c>
      <c r="E21" s="54">
        <v>249</v>
      </c>
      <c r="F21" s="54">
        <v>3</v>
      </c>
      <c r="G21" s="54">
        <v>260</v>
      </c>
      <c r="H21" s="54">
        <v>257</v>
      </c>
      <c r="I21" s="54">
        <v>3</v>
      </c>
      <c r="J21" s="54">
        <v>260</v>
      </c>
      <c r="K21" s="54">
        <v>257</v>
      </c>
      <c r="L21" s="54">
        <v>3</v>
      </c>
      <c r="M21" s="170">
        <v>245</v>
      </c>
      <c r="N21" s="170">
        <v>242</v>
      </c>
      <c r="O21" s="170">
        <v>3</v>
      </c>
      <c r="P21" s="55">
        <v>245</v>
      </c>
      <c r="Q21" s="55">
        <v>242</v>
      </c>
      <c r="R21" s="55">
        <v>3</v>
      </c>
    </row>
    <row r="22" spans="1:18" ht="28.25" customHeight="1" x14ac:dyDescent="0.25">
      <c r="A22" s="223" t="s">
        <v>55</v>
      </c>
      <c r="B22" s="204" t="s">
        <v>5</v>
      </c>
      <c r="C22" s="134"/>
      <c r="D22" s="54">
        <v>22448</v>
      </c>
      <c r="E22" s="54">
        <v>22318</v>
      </c>
      <c r="F22" s="54">
        <v>130</v>
      </c>
      <c r="G22" s="54">
        <v>22455</v>
      </c>
      <c r="H22" s="54">
        <v>22315</v>
      </c>
      <c r="I22" s="54">
        <v>140</v>
      </c>
      <c r="J22" s="54">
        <v>22436</v>
      </c>
      <c r="K22" s="54">
        <v>22297</v>
      </c>
      <c r="L22" s="54">
        <v>139</v>
      </c>
      <c r="M22" s="170">
        <v>21629</v>
      </c>
      <c r="N22" s="170">
        <v>21487</v>
      </c>
      <c r="O22" s="170">
        <v>142</v>
      </c>
      <c r="P22" s="55">
        <v>21491</v>
      </c>
      <c r="Q22" s="55">
        <v>21318</v>
      </c>
      <c r="R22" s="55">
        <v>173</v>
      </c>
    </row>
    <row r="23" spans="1:18" ht="20" customHeight="1" x14ac:dyDescent="0.25">
      <c r="A23" s="223"/>
      <c r="B23" s="205"/>
      <c r="C23" s="135" t="s">
        <v>7</v>
      </c>
      <c r="D23" s="54">
        <v>11571</v>
      </c>
      <c r="E23" s="54">
        <v>11504</v>
      </c>
      <c r="F23" s="54">
        <v>67</v>
      </c>
      <c r="G23" s="54">
        <v>11560</v>
      </c>
      <c r="H23" s="54">
        <v>11495</v>
      </c>
      <c r="I23" s="54">
        <v>65</v>
      </c>
      <c r="J23" s="54">
        <v>11585</v>
      </c>
      <c r="K23" s="54">
        <v>11528</v>
      </c>
      <c r="L23" s="54">
        <v>57</v>
      </c>
      <c r="M23" s="170">
        <v>11157</v>
      </c>
      <c r="N23" s="170">
        <v>11095</v>
      </c>
      <c r="O23" s="170">
        <v>62</v>
      </c>
      <c r="P23" s="55">
        <v>11148</v>
      </c>
      <c r="Q23" s="55">
        <v>11071</v>
      </c>
      <c r="R23" s="55">
        <v>77</v>
      </c>
    </row>
    <row r="24" spans="1:18" ht="20" customHeight="1" x14ac:dyDescent="0.25">
      <c r="A24" s="223"/>
      <c r="B24" s="205"/>
      <c r="C24" s="135" t="s">
        <v>6</v>
      </c>
      <c r="D24" s="54">
        <v>10877</v>
      </c>
      <c r="E24" s="54">
        <v>10814</v>
      </c>
      <c r="F24" s="54">
        <v>63</v>
      </c>
      <c r="G24" s="54">
        <v>10895</v>
      </c>
      <c r="H24" s="54">
        <v>10820</v>
      </c>
      <c r="I24" s="54">
        <v>75</v>
      </c>
      <c r="J24" s="54">
        <v>10851</v>
      </c>
      <c r="K24" s="54">
        <v>10769</v>
      </c>
      <c r="L24" s="54">
        <v>82</v>
      </c>
      <c r="M24" s="170">
        <v>10472</v>
      </c>
      <c r="N24" s="170">
        <v>10392</v>
      </c>
      <c r="O24" s="170">
        <v>80</v>
      </c>
      <c r="P24" s="55">
        <v>10343</v>
      </c>
      <c r="Q24" s="55">
        <v>10247</v>
      </c>
      <c r="R24" s="55">
        <v>96</v>
      </c>
    </row>
    <row r="25" spans="1:18" ht="20" customHeight="1" x14ac:dyDescent="0.25">
      <c r="A25" s="223"/>
      <c r="B25" s="205" t="s">
        <v>153</v>
      </c>
      <c r="C25" s="135" t="s">
        <v>7</v>
      </c>
      <c r="D25" s="54">
        <v>1872</v>
      </c>
      <c r="E25" s="54">
        <v>1859</v>
      </c>
      <c r="F25" s="54">
        <v>13</v>
      </c>
      <c r="G25" s="54">
        <v>1918</v>
      </c>
      <c r="H25" s="54">
        <v>1906</v>
      </c>
      <c r="I25" s="54">
        <v>12</v>
      </c>
      <c r="J25" s="54">
        <v>1939</v>
      </c>
      <c r="K25" s="54">
        <v>1927</v>
      </c>
      <c r="L25" s="54">
        <v>12</v>
      </c>
      <c r="M25" s="170">
        <v>1824</v>
      </c>
      <c r="N25" s="170">
        <v>1808</v>
      </c>
      <c r="O25" s="170">
        <v>16</v>
      </c>
      <c r="P25" s="55">
        <v>1783</v>
      </c>
      <c r="Q25" s="55">
        <v>1759</v>
      </c>
      <c r="R25" s="55">
        <v>24</v>
      </c>
    </row>
    <row r="26" spans="1:18" ht="20" customHeight="1" x14ac:dyDescent="0.25">
      <c r="A26" s="223"/>
      <c r="B26" s="205"/>
      <c r="C26" s="135" t="s">
        <v>6</v>
      </c>
      <c r="D26" s="54">
        <v>1876</v>
      </c>
      <c r="E26" s="54">
        <v>1863</v>
      </c>
      <c r="F26" s="54">
        <v>13</v>
      </c>
      <c r="G26" s="54">
        <v>1794</v>
      </c>
      <c r="H26" s="54">
        <v>1776</v>
      </c>
      <c r="I26" s="54">
        <v>18</v>
      </c>
      <c r="J26" s="54">
        <v>1739</v>
      </c>
      <c r="K26" s="54">
        <v>1723</v>
      </c>
      <c r="L26" s="54">
        <v>16</v>
      </c>
      <c r="M26" s="170">
        <v>1664</v>
      </c>
      <c r="N26" s="170">
        <v>1648</v>
      </c>
      <c r="O26" s="170">
        <v>16</v>
      </c>
      <c r="P26" s="55">
        <v>1693</v>
      </c>
      <c r="Q26" s="55">
        <v>1668</v>
      </c>
      <c r="R26" s="55">
        <v>25</v>
      </c>
    </row>
    <row r="27" spans="1:18" ht="20" customHeight="1" x14ac:dyDescent="0.25">
      <c r="A27" s="223"/>
      <c r="B27" s="205" t="s">
        <v>154</v>
      </c>
      <c r="C27" s="135" t="s">
        <v>7</v>
      </c>
      <c r="D27" s="54">
        <v>1975</v>
      </c>
      <c r="E27" s="54">
        <v>1967</v>
      </c>
      <c r="F27" s="54">
        <v>8</v>
      </c>
      <c r="G27" s="54">
        <v>1878</v>
      </c>
      <c r="H27" s="54">
        <v>1866</v>
      </c>
      <c r="I27" s="54">
        <v>12</v>
      </c>
      <c r="J27" s="54">
        <v>1942</v>
      </c>
      <c r="K27" s="54">
        <v>1930</v>
      </c>
      <c r="L27" s="54">
        <v>12</v>
      </c>
      <c r="M27" s="170">
        <v>1881</v>
      </c>
      <c r="N27" s="170">
        <v>1871</v>
      </c>
      <c r="O27" s="170">
        <v>10</v>
      </c>
      <c r="P27" s="55">
        <v>1836</v>
      </c>
      <c r="Q27" s="55">
        <v>1819</v>
      </c>
      <c r="R27" s="55">
        <v>17</v>
      </c>
    </row>
    <row r="28" spans="1:18" ht="20" customHeight="1" x14ac:dyDescent="0.25">
      <c r="A28" s="223"/>
      <c r="B28" s="205"/>
      <c r="C28" s="135" t="s">
        <v>6</v>
      </c>
      <c r="D28" s="54">
        <v>1763</v>
      </c>
      <c r="E28" s="54">
        <v>1752</v>
      </c>
      <c r="F28" s="54">
        <v>11</v>
      </c>
      <c r="G28" s="54">
        <v>1878</v>
      </c>
      <c r="H28" s="54">
        <v>1865</v>
      </c>
      <c r="I28" s="54">
        <v>13</v>
      </c>
      <c r="J28" s="54">
        <v>1798</v>
      </c>
      <c r="K28" s="54">
        <v>1780</v>
      </c>
      <c r="L28" s="54">
        <v>18</v>
      </c>
      <c r="M28" s="170">
        <v>1706</v>
      </c>
      <c r="N28" s="170">
        <v>1689</v>
      </c>
      <c r="O28" s="170">
        <v>17</v>
      </c>
      <c r="P28" s="55">
        <v>1674</v>
      </c>
      <c r="Q28" s="55">
        <v>1658</v>
      </c>
      <c r="R28" s="55">
        <v>16</v>
      </c>
    </row>
    <row r="29" spans="1:18" ht="20" customHeight="1" x14ac:dyDescent="0.25">
      <c r="A29" s="223"/>
      <c r="B29" s="205" t="s">
        <v>155</v>
      </c>
      <c r="C29" s="135" t="s">
        <v>7</v>
      </c>
      <c r="D29" s="54">
        <v>1882</v>
      </c>
      <c r="E29" s="54">
        <v>1872</v>
      </c>
      <c r="F29" s="54">
        <v>10</v>
      </c>
      <c r="G29" s="54">
        <v>1967</v>
      </c>
      <c r="H29" s="54">
        <v>1959</v>
      </c>
      <c r="I29" s="54">
        <v>8</v>
      </c>
      <c r="J29" s="54">
        <v>1875</v>
      </c>
      <c r="K29" s="54">
        <v>1863</v>
      </c>
      <c r="L29" s="54">
        <v>12</v>
      </c>
      <c r="M29" s="170">
        <v>1885</v>
      </c>
      <c r="N29" s="170">
        <v>1873</v>
      </c>
      <c r="O29" s="170">
        <v>12</v>
      </c>
      <c r="P29" s="55">
        <v>1886</v>
      </c>
      <c r="Q29" s="55">
        <v>1876</v>
      </c>
      <c r="R29" s="55">
        <v>10</v>
      </c>
    </row>
    <row r="30" spans="1:18" ht="20" customHeight="1" x14ac:dyDescent="0.25">
      <c r="A30" s="223"/>
      <c r="B30" s="205"/>
      <c r="C30" s="135" t="s">
        <v>6</v>
      </c>
      <c r="D30" s="54">
        <v>1847</v>
      </c>
      <c r="E30" s="54">
        <v>1841</v>
      </c>
      <c r="F30" s="54">
        <v>6</v>
      </c>
      <c r="G30" s="54">
        <v>1778</v>
      </c>
      <c r="H30" s="54">
        <v>1768</v>
      </c>
      <c r="I30" s="54">
        <v>10</v>
      </c>
      <c r="J30" s="54">
        <v>1861</v>
      </c>
      <c r="K30" s="54">
        <v>1847</v>
      </c>
      <c r="L30" s="54">
        <v>14</v>
      </c>
      <c r="M30" s="170">
        <v>1740</v>
      </c>
      <c r="N30" s="170">
        <v>1722</v>
      </c>
      <c r="O30" s="170">
        <v>18</v>
      </c>
      <c r="P30" s="55">
        <v>1708</v>
      </c>
      <c r="Q30" s="55">
        <v>1692</v>
      </c>
      <c r="R30" s="55">
        <v>16</v>
      </c>
    </row>
    <row r="31" spans="1:18" ht="20" customHeight="1" x14ac:dyDescent="0.25">
      <c r="A31" s="223"/>
      <c r="B31" s="205" t="s">
        <v>159</v>
      </c>
      <c r="C31" s="135" t="s">
        <v>7</v>
      </c>
      <c r="D31" s="54">
        <v>1955</v>
      </c>
      <c r="E31" s="54">
        <v>1951</v>
      </c>
      <c r="F31" s="54">
        <v>4</v>
      </c>
      <c r="G31" s="54">
        <v>1894</v>
      </c>
      <c r="H31" s="54">
        <v>1885</v>
      </c>
      <c r="I31" s="54">
        <v>9</v>
      </c>
      <c r="J31" s="54">
        <v>1974</v>
      </c>
      <c r="K31" s="54">
        <v>1966</v>
      </c>
      <c r="L31" s="54">
        <v>8</v>
      </c>
      <c r="M31" s="170">
        <v>1826</v>
      </c>
      <c r="N31" s="170">
        <v>1814</v>
      </c>
      <c r="O31" s="170">
        <v>12</v>
      </c>
      <c r="P31" s="55">
        <v>1907</v>
      </c>
      <c r="Q31" s="55">
        <v>1895</v>
      </c>
      <c r="R31" s="55">
        <v>12</v>
      </c>
    </row>
    <row r="32" spans="1:18" ht="20" customHeight="1" x14ac:dyDescent="0.25">
      <c r="A32" s="223"/>
      <c r="B32" s="205"/>
      <c r="C32" s="135" t="s">
        <v>6</v>
      </c>
      <c r="D32" s="54">
        <v>1813</v>
      </c>
      <c r="E32" s="54">
        <v>1796</v>
      </c>
      <c r="F32" s="54">
        <v>17</v>
      </c>
      <c r="G32" s="54">
        <v>1858</v>
      </c>
      <c r="H32" s="54">
        <v>1851</v>
      </c>
      <c r="I32" s="54">
        <v>7</v>
      </c>
      <c r="J32" s="54">
        <v>1781</v>
      </c>
      <c r="K32" s="54">
        <v>1771</v>
      </c>
      <c r="L32" s="54">
        <v>10</v>
      </c>
      <c r="M32" s="170">
        <v>1816</v>
      </c>
      <c r="N32" s="170">
        <v>1804</v>
      </c>
      <c r="O32" s="170">
        <v>12</v>
      </c>
      <c r="P32" s="55">
        <v>1741</v>
      </c>
      <c r="Q32" s="55">
        <v>1723</v>
      </c>
      <c r="R32" s="55">
        <v>18</v>
      </c>
    </row>
    <row r="33" spans="1:18" ht="20" customHeight="1" x14ac:dyDescent="0.25">
      <c r="A33" s="223"/>
      <c r="B33" s="205" t="s">
        <v>160</v>
      </c>
      <c r="C33" s="135" t="s">
        <v>7</v>
      </c>
      <c r="D33" s="54">
        <v>1940</v>
      </c>
      <c r="E33" s="54">
        <v>1920</v>
      </c>
      <c r="F33" s="54">
        <v>20</v>
      </c>
      <c r="G33" s="54">
        <v>1962</v>
      </c>
      <c r="H33" s="54">
        <v>1958</v>
      </c>
      <c r="I33" s="54">
        <v>4</v>
      </c>
      <c r="J33" s="54">
        <v>1899</v>
      </c>
      <c r="K33" s="54">
        <v>1890</v>
      </c>
      <c r="L33" s="54">
        <v>9</v>
      </c>
      <c r="M33" s="170">
        <v>1899</v>
      </c>
      <c r="N33" s="170">
        <v>1896</v>
      </c>
      <c r="O33" s="170">
        <v>3</v>
      </c>
      <c r="P33" s="55">
        <v>1831</v>
      </c>
      <c r="Q33" s="55">
        <v>1819</v>
      </c>
      <c r="R33" s="55">
        <v>12</v>
      </c>
    </row>
    <row r="34" spans="1:18" ht="20" customHeight="1" x14ac:dyDescent="0.25">
      <c r="A34" s="223"/>
      <c r="B34" s="205"/>
      <c r="C34" s="135" t="s">
        <v>6</v>
      </c>
      <c r="D34" s="54">
        <v>1779</v>
      </c>
      <c r="E34" s="54">
        <v>1769</v>
      </c>
      <c r="F34" s="54">
        <v>10</v>
      </c>
      <c r="G34" s="54">
        <v>1807</v>
      </c>
      <c r="H34" s="54">
        <v>1790</v>
      </c>
      <c r="I34" s="54">
        <v>17</v>
      </c>
      <c r="J34" s="54">
        <v>1861</v>
      </c>
      <c r="K34" s="54">
        <v>1854</v>
      </c>
      <c r="L34" s="54">
        <v>7</v>
      </c>
      <c r="M34" s="170">
        <v>1731</v>
      </c>
      <c r="N34" s="170">
        <v>1721</v>
      </c>
      <c r="O34" s="170">
        <v>10</v>
      </c>
      <c r="P34" s="55">
        <v>1807</v>
      </c>
      <c r="Q34" s="55">
        <v>1796</v>
      </c>
      <c r="R34" s="55">
        <v>11</v>
      </c>
    </row>
    <row r="35" spans="1:18" ht="20" customHeight="1" x14ac:dyDescent="0.25">
      <c r="A35" s="223"/>
      <c r="B35" s="205" t="s">
        <v>161</v>
      </c>
      <c r="C35" s="135" t="s">
        <v>7</v>
      </c>
      <c r="D35" s="54">
        <v>1947</v>
      </c>
      <c r="E35" s="54">
        <v>1935</v>
      </c>
      <c r="F35" s="54">
        <v>12</v>
      </c>
      <c r="G35" s="54">
        <v>1941</v>
      </c>
      <c r="H35" s="54">
        <v>1921</v>
      </c>
      <c r="I35" s="54">
        <v>20</v>
      </c>
      <c r="J35" s="54">
        <v>1956</v>
      </c>
      <c r="K35" s="54">
        <v>1952</v>
      </c>
      <c r="L35" s="54">
        <v>4</v>
      </c>
      <c r="M35" s="170">
        <v>1842</v>
      </c>
      <c r="N35" s="170">
        <v>1833</v>
      </c>
      <c r="O35" s="170">
        <v>9</v>
      </c>
      <c r="P35" s="55">
        <v>1905</v>
      </c>
      <c r="Q35" s="55">
        <v>1903</v>
      </c>
      <c r="R35" s="55">
        <v>2</v>
      </c>
    </row>
    <row r="36" spans="1:18" ht="20" customHeight="1" x14ac:dyDescent="0.25">
      <c r="A36" s="226"/>
      <c r="B36" s="206"/>
      <c r="C36" s="137" t="s">
        <v>6</v>
      </c>
      <c r="D36" s="56">
        <v>1799</v>
      </c>
      <c r="E36" s="56">
        <v>1793</v>
      </c>
      <c r="F36" s="56">
        <v>6</v>
      </c>
      <c r="G36" s="56">
        <v>1780</v>
      </c>
      <c r="H36" s="56">
        <v>1770</v>
      </c>
      <c r="I36" s="56">
        <v>10</v>
      </c>
      <c r="J36" s="56">
        <v>1811</v>
      </c>
      <c r="K36" s="56">
        <v>1794</v>
      </c>
      <c r="L36" s="56">
        <v>17</v>
      </c>
      <c r="M36" s="171">
        <v>1815</v>
      </c>
      <c r="N36" s="171">
        <v>1808</v>
      </c>
      <c r="O36" s="171">
        <v>7</v>
      </c>
      <c r="P36" s="57">
        <v>1720</v>
      </c>
      <c r="Q36" s="57">
        <v>1710</v>
      </c>
      <c r="R36" s="57">
        <v>10</v>
      </c>
    </row>
    <row r="37" spans="1:18" x14ac:dyDescent="0.25">
      <c r="N37" s="80"/>
      <c r="O37" s="80"/>
      <c r="P37" s="80"/>
      <c r="Q37" s="80"/>
      <c r="R37" s="80" t="s">
        <v>246</v>
      </c>
    </row>
  </sheetData>
  <sheetProtection formatCells="0"/>
  <customSheetViews>
    <customSheetView guid="{8AFF20A0-162A-4481-8D5B-D8375F598305}">
      <selection activeCell="P8" sqref="P8:R8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>
      <selection activeCell="P8" sqref="P8:R8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>
      <selection activeCell="M10" sqref="M10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topLeftCell="A4">
      <selection activeCell="AA18" sqref="AA18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topLeftCell="A20">
      <selection activeCell="P40" sqref="P40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22">
    <mergeCell ref="A5:AC5"/>
    <mergeCell ref="P8:R8"/>
    <mergeCell ref="A10:C10"/>
    <mergeCell ref="A11:C11"/>
    <mergeCell ref="A12:A17"/>
    <mergeCell ref="B12:B14"/>
    <mergeCell ref="B15:B17"/>
    <mergeCell ref="A8:C9"/>
    <mergeCell ref="D8:F8"/>
    <mergeCell ref="G8:I8"/>
    <mergeCell ref="J8:L8"/>
    <mergeCell ref="M8:O8"/>
    <mergeCell ref="A18:B20"/>
    <mergeCell ref="A21:C21"/>
    <mergeCell ref="A22:A36"/>
    <mergeCell ref="B33:B34"/>
    <mergeCell ref="B35:B36"/>
    <mergeCell ref="B22:B24"/>
    <mergeCell ref="B25:B26"/>
    <mergeCell ref="B27:B28"/>
    <mergeCell ref="B29:B30"/>
    <mergeCell ref="B31:B32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40"/>
  <sheetViews>
    <sheetView view="pageLayout" zoomScaleNormal="80" zoomScaleSheetLayoutView="90" workbookViewId="0">
      <selection activeCell="R28" sqref="R28:R29"/>
    </sheetView>
  </sheetViews>
  <sheetFormatPr defaultColWidth="6.9296875" defaultRowHeight="12.75" x14ac:dyDescent="0.25"/>
  <cols>
    <col min="1" max="1" width="5.6640625" style="115" customWidth="1"/>
    <col min="2" max="2" width="2.46484375" style="100" customWidth="1"/>
    <col min="3" max="3" width="5.6640625" style="100" customWidth="1"/>
    <col min="4" max="4" width="6.33203125" style="100" customWidth="1"/>
    <col min="5" max="5" width="7.6640625" style="100" customWidth="1"/>
    <col min="6" max="43" width="4.6640625" style="100" customWidth="1"/>
    <col min="44" max="16384" width="6.9296875" style="100"/>
  </cols>
  <sheetData>
    <row r="1" spans="1:43" s="58" customFormat="1" ht="18.75" x14ac:dyDescent="0.25">
      <c r="A1" s="81" t="str">
        <f ca="1">MID(CELL("FILENAME",A1),FIND("]",CELL("FILENAME",A1))+1,99)&amp;"　"&amp;"小学校の概況　－　市立小学校別"</f>
        <v>85(2)　小学校の概況　－　市立小学校別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</row>
    <row r="2" spans="1:43" s="59" customFormat="1" ht="12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</row>
    <row r="3" spans="1:43" s="87" customFormat="1" ht="1.2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43" s="2" customFormat="1" ht="1.25" customHeight="1" x14ac:dyDescent="0.25"/>
    <row r="5" spans="1:43" s="133" customFormat="1" ht="1.2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</row>
    <row r="6" spans="1:43" s="133" customFormat="1" ht="1.25" customHeight="1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</row>
    <row r="7" spans="1:43" s="9" customFormat="1" ht="12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B7" s="83"/>
      <c r="AC7" s="83"/>
      <c r="AQ7" s="53" t="s">
        <v>256</v>
      </c>
    </row>
    <row r="8" spans="1:43" ht="52.25" customHeight="1" x14ac:dyDescent="0.25">
      <c r="A8" s="232" t="s">
        <v>119</v>
      </c>
      <c r="B8" s="232"/>
      <c r="C8" s="232"/>
      <c r="D8" s="232"/>
      <c r="E8" s="107" t="s">
        <v>2</v>
      </c>
      <c r="F8" s="107" t="s">
        <v>49</v>
      </c>
      <c r="G8" s="107" t="s">
        <v>48</v>
      </c>
      <c r="H8" s="107" t="s">
        <v>47</v>
      </c>
      <c r="I8" s="107" t="s">
        <v>121</v>
      </c>
      <c r="J8" s="107" t="s">
        <v>46</v>
      </c>
      <c r="K8" s="107" t="s">
        <v>45</v>
      </c>
      <c r="L8" s="107" t="s">
        <v>44</v>
      </c>
      <c r="M8" s="107" t="s">
        <v>43</v>
      </c>
      <c r="N8" s="107" t="s">
        <v>42</v>
      </c>
      <c r="O8" s="107" t="s">
        <v>41</v>
      </c>
      <c r="P8" s="107" t="s">
        <v>40</v>
      </c>
      <c r="Q8" s="107" t="s">
        <v>39</v>
      </c>
      <c r="R8" s="107" t="s">
        <v>38</v>
      </c>
      <c r="S8" s="107" t="s">
        <v>37</v>
      </c>
      <c r="T8" s="107" t="s">
        <v>36</v>
      </c>
      <c r="U8" s="107" t="s">
        <v>35</v>
      </c>
      <c r="V8" s="107" t="s">
        <v>34</v>
      </c>
      <c r="W8" s="107" t="s">
        <v>33</v>
      </c>
      <c r="X8" s="107" t="s">
        <v>32</v>
      </c>
      <c r="Y8" s="107" t="s">
        <v>31</v>
      </c>
      <c r="Z8" s="107" t="s">
        <v>30</v>
      </c>
      <c r="AA8" s="107" t="s">
        <v>29</v>
      </c>
      <c r="AB8" s="107" t="s">
        <v>28</v>
      </c>
      <c r="AC8" s="107" t="s">
        <v>27</v>
      </c>
      <c r="AD8" s="107" t="s">
        <v>26</v>
      </c>
      <c r="AE8" s="107" t="s">
        <v>25</v>
      </c>
      <c r="AF8" s="107" t="s">
        <v>24</v>
      </c>
      <c r="AG8" s="107" t="s">
        <v>23</v>
      </c>
      <c r="AH8" s="107" t="s">
        <v>22</v>
      </c>
      <c r="AI8" s="107" t="s">
        <v>21</v>
      </c>
      <c r="AJ8" s="107" t="s">
        <v>20</v>
      </c>
      <c r="AK8" s="107" t="s">
        <v>19</v>
      </c>
      <c r="AL8" s="107" t="s">
        <v>18</v>
      </c>
      <c r="AM8" s="107" t="s">
        <v>17</v>
      </c>
      <c r="AN8" s="107" t="s">
        <v>16</v>
      </c>
      <c r="AO8" s="107" t="s">
        <v>15</v>
      </c>
      <c r="AP8" s="107" t="s">
        <v>14</v>
      </c>
      <c r="AQ8" s="107" t="s">
        <v>13</v>
      </c>
    </row>
    <row r="9" spans="1:43" ht="28.25" customHeight="1" x14ac:dyDescent="0.25">
      <c r="A9" s="233" t="s">
        <v>57</v>
      </c>
      <c r="B9" s="234"/>
      <c r="C9" s="234"/>
      <c r="D9" s="234"/>
      <c r="E9" s="183">
        <v>957</v>
      </c>
      <c r="F9" s="99">
        <v>20</v>
      </c>
      <c r="G9" s="99">
        <v>25</v>
      </c>
      <c r="H9" s="99">
        <v>29</v>
      </c>
      <c r="I9" s="99">
        <v>17</v>
      </c>
      <c r="J9" s="99">
        <v>26</v>
      </c>
      <c r="K9" s="99">
        <v>32</v>
      </c>
      <c r="L9" s="99">
        <v>30</v>
      </c>
      <c r="M9" s="99">
        <v>25</v>
      </c>
      <c r="N9" s="99">
        <v>28</v>
      </c>
      <c r="O9" s="99">
        <v>16</v>
      </c>
      <c r="P9" s="99">
        <v>18</v>
      </c>
      <c r="Q9" s="99">
        <v>43</v>
      </c>
      <c r="R9" s="99">
        <v>32</v>
      </c>
      <c r="S9" s="99">
        <v>31</v>
      </c>
      <c r="T9" s="99">
        <v>12</v>
      </c>
      <c r="U9" s="99">
        <v>10</v>
      </c>
      <c r="V9" s="99">
        <v>14</v>
      </c>
      <c r="W9" s="99">
        <v>19</v>
      </c>
      <c r="X9" s="99">
        <v>27</v>
      </c>
      <c r="Y9" s="99">
        <v>23</v>
      </c>
      <c r="Z9" s="99">
        <v>18</v>
      </c>
      <c r="AA9" s="99">
        <v>27</v>
      </c>
      <c r="AB9" s="99">
        <v>16</v>
      </c>
      <c r="AC9" s="99">
        <v>33</v>
      </c>
      <c r="AD9" s="99">
        <v>31</v>
      </c>
      <c r="AE9" s="99">
        <v>20</v>
      </c>
      <c r="AF9" s="99">
        <v>31</v>
      </c>
      <c r="AG9" s="99">
        <v>31</v>
      </c>
      <c r="AH9" s="99">
        <v>29</v>
      </c>
      <c r="AI9" s="99">
        <v>25</v>
      </c>
      <c r="AJ9" s="99">
        <v>18</v>
      </c>
      <c r="AK9" s="99">
        <v>24</v>
      </c>
      <c r="AL9" s="99">
        <v>24</v>
      </c>
      <c r="AM9" s="99">
        <v>30</v>
      </c>
      <c r="AN9" s="99">
        <v>51</v>
      </c>
      <c r="AO9" s="99">
        <v>29</v>
      </c>
      <c r="AP9" s="99">
        <v>19</v>
      </c>
      <c r="AQ9" s="99">
        <v>24</v>
      </c>
    </row>
    <row r="10" spans="1:43" ht="28.25" customHeight="1" x14ac:dyDescent="0.25">
      <c r="A10" s="235" t="s">
        <v>56</v>
      </c>
      <c r="B10" s="236" t="s">
        <v>50</v>
      </c>
      <c r="C10" s="234"/>
      <c r="D10" s="234"/>
      <c r="E10" s="183">
        <v>1346</v>
      </c>
      <c r="F10" s="101">
        <v>30</v>
      </c>
      <c r="G10" s="101">
        <v>34</v>
      </c>
      <c r="H10" s="101">
        <v>38</v>
      </c>
      <c r="I10" s="101">
        <v>28</v>
      </c>
      <c r="J10" s="101">
        <v>37</v>
      </c>
      <c r="K10" s="101">
        <v>43</v>
      </c>
      <c r="L10" s="101">
        <v>42</v>
      </c>
      <c r="M10" s="101">
        <v>35</v>
      </c>
      <c r="N10" s="101">
        <v>38</v>
      </c>
      <c r="O10" s="184">
        <v>24</v>
      </c>
      <c r="P10" s="101">
        <v>26</v>
      </c>
      <c r="Q10" s="184">
        <v>59</v>
      </c>
      <c r="R10" s="101">
        <v>45</v>
      </c>
      <c r="S10" s="101">
        <v>43</v>
      </c>
      <c r="T10" s="101">
        <v>22</v>
      </c>
      <c r="U10" s="101">
        <v>20</v>
      </c>
      <c r="V10" s="101">
        <v>23</v>
      </c>
      <c r="W10" s="101">
        <v>28</v>
      </c>
      <c r="X10" s="101">
        <v>36</v>
      </c>
      <c r="Y10" s="101">
        <v>31</v>
      </c>
      <c r="Z10" s="101">
        <v>27</v>
      </c>
      <c r="AA10" s="101">
        <v>35</v>
      </c>
      <c r="AB10" s="101">
        <v>24</v>
      </c>
      <c r="AC10" s="101">
        <v>44</v>
      </c>
      <c r="AD10" s="101">
        <v>42</v>
      </c>
      <c r="AE10" s="101">
        <v>29</v>
      </c>
      <c r="AF10" s="101">
        <v>43</v>
      </c>
      <c r="AG10" s="101">
        <v>43</v>
      </c>
      <c r="AH10" s="101">
        <v>40</v>
      </c>
      <c r="AI10" s="101">
        <v>35</v>
      </c>
      <c r="AJ10" s="101">
        <v>28</v>
      </c>
      <c r="AK10" s="101">
        <v>33</v>
      </c>
      <c r="AL10" s="184">
        <v>32</v>
      </c>
      <c r="AM10" s="101">
        <v>41</v>
      </c>
      <c r="AN10" s="184">
        <v>66</v>
      </c>
      <c r="AO10" s="101">
        <v>39</v>
      </c>
      <c r="AP10" s="101">
        <v>29</v>
      </c>
      <c r="AQ10" s="101">
        <v>34</v>
      </c>
    </row>
    <row r="11" spans="1:43" ht="19.25" customHeight="1" x14ac:dyDescent="0.25">
      <c r="A11" s="235"/>
      <c r="B11" s="108"/>
      <c r="C11" s="237" t="s">
        <v>188</v>
      </c>
      <c r="D11" s="238"/>
      <c r="E11" s="44">
        <v>77</v>
      </c>
      <c r="F11" s="101">
        <v>2</v>
      </c>
      <c r="G11" s="101">
        <v>2</v>
      </c>
      <c r="H11" s="101">
        <v>2</v>
      </c>
      <c r="I11" s="101">
        <v>2</v>
      </c>
      <c r="J11" s="101">
        <v>2</v>
      </c>
      <c r="K11" s="101">
        <v>2</v>
      </c>
      <c r="L11" s="101">
        <v>2</v>
      </c>
      <c r="M11" s="101">
        <v>2</v>
      </c>
      <c r="N11" s="101">
        <v>2</v>
      </c>
      <c r="O11" s="101">
        <v>2</v>
      </c>
      <c r="P11" s="184">
        <v>2</v>
      </c>
      <c r="Q11" s="101">
        <v>2</v>
      </c>
      <c r="R11" s="184">
        <v>2</v>
      </c>
      <c r="S11" s="101">
        <v>2</v>
      </c>
      <c r="T11" s="101">
        <v>2</v>
      </c>
      <c r="U11" s="101">
        <v>2</v>
      </c>
      <c r="V11" s="101">
        <v>2</v>
      </c>
      <c r="W11" s="101">
        <v>2</v>
      </c>
      <c r="X11" s="101">
        <v>2</v>
      </c>
      <c r="Y11" s="101">
        <v>2</v>
      </c>
      <c r="Z11" s="101">
        <v>2</v>
      </c>
      <c r="AA11" s="101">
        <v>2</v>
      </c>
      <c r="AB11" s="101">
        <v>2</v>
      </c>
      <c r="AC11" s="101">
        <v>2</v>
      </c>
      <c r="AD11" s="101">
        <v>2</v>
      </c>
      <c r="AE11" s="101">
        <v>2</v>
      </c>
      <c r="AF11" s="101">
        <v>2</v>
      </c>
      <c r="AG11" s="101">
        <v>2</v>
      </c>
      <c r="AH11" s="101">
        <v>2</v>
      </c>
      <c r="AI11" s="101">
        <v>2</v>
      </c>
      <c r="AJ11" s="101">
        <v>2</v>
      </c>
      <c r="AK11" s="101">
        <v>2</v>
      </c>
      <c r="AL11" s="101">
        <v>2</v>
      </c>
      <c r="AM11" s="184">
        <v>2</v>
      </c>
      <c r="AN11" s="101">
        <v>2</v>
      </c>
      <c r="AO11" s="184">
        <v>2</v>
      </c>
      <c r="AP11" s="101">
        <v>3</v>
      </c>
      <c r="AQ11" s="101">
        <v>2</v>
      </c>
    </row>
    <row r="12" spans="1:43" ht="19.25" customHeight="1" x14ac:dyDescent="0.25">
      <c r="A12" s="235"/>
      <c r="B12" s="108"/>
      <c r="C12" s="239" t="s">
        <v>189</v>
      </c>
      <c r="D12" s="233"/>
      <c r="E12" s="185">
        <v>1075</v>
      </c>
      <c r="F12" s="99">
        <v>24</v>
      </c>
      <c r="G12" s="99">
        <v>29</v>
      </c>
      <c r="H12" s="99">
        <v>31</v>
      </c>
      <c r="I12" s="99">
        <v>21</v>
      </c>
      <c r="J12" s="99">
        <v>31</v>
      </c>
      <c r="K12" s="99">
        <v>35</v>
      </c>
      <c r="L12" s="99">
        <v>32</v>
      </c>
      <c r="M12" s="99">
        <v>28</v>
      </c>
      <c r="N12" s="99">
        <v>30</v>
      </c>
      <c r="O12" s="99">
        <v>19</v>
      </c>
      <c r="P12" s="99">
        <v>20</v>
      </c>
      <c r="Q12" s="99">
        <v>51</v>
      </c>
      <c r="R12" s="99">
        <v>37</v>
      </c>
      <c r="S12" s="99">
        <v>35</v>
      </c>
      <c r="T12" s="99">
        <v>15</v>
      </c>
      <c r="U12" s="99">
        <v>13</v>
      </c>
      <c r="V12" s="99">
        <v>16</v>
      </c>
      <c r="W12" s="99">
        <v>22</v>
      </c>
      <c r="X12" s="99">
        <v>30</v>
      </c>
      <c r="Y12" s="99">
        <v>24</v>
      </c>
      <c r="Z12" s="99">
        <v>21</v>
      </c>
      <c r="AA12" s="99">
        <v>28</v>
      </c>
      <c r="AB12" s="99">
        <v>18</v>
      </c>
      <c r="AC12" s="99">
        <v>36</v>
      </c>
      <c r="AD12" s="99">
        <v>34</v>
      </c>
      <c r="AE12" s="99">
        <v>22</v>
      </c>
      <c r="AF12" s="99">
        <v>35</v>
      </c>
      <c r="AG12" s="99">
        <v>34</v>
      </c>
      <c r="AH12" s="99">
        <v>31</v>
      </c>
      <c r="AI12" s="99">
        <v>29</v>
      </c>
      <c r="AJ12" s="99">
        <v>21</v>
      </c>
      <c r="AK12" s="99">
        <v>27</v>
      </c>
      <c r="AL12" s="99">
        <v>26</v>
      </c>
      <c r="AM12" s="99">
        <v>32</v>
      </c>
      <c r="AN12" s="99">
        <v>56</v>
      </c>
      <c r="AO12" s="99">
        <v>32</v>
      </c>
      <c r="AP12" s="99">
        <v>22</v>
      </c>
      <c r="AQ12" s="99">
        <v>28</v>
      </c>
    </row>
    <row r="13" spans="1:43" ht="19.25" customHeight="1" x14ac:dyDescent="0.25">
      <c r="A13" s="235"/>
      <c r="B13" s="108"/>
      <c r="C13" s="239" t="s">
        <v>190</v>
      </c>
      <c r="D13" s="233"/>
      <c r="E13" s="98">
        <v>93</v>
      </c>
      <c r="F13" s="99">
        <v>2</v>
      </c>
      <c r="G13" s="99">
        <v>1</v>
      </c>
      <c r="H13" s="99">
        <v>2</v>
      </c>
      <c r="I13" s="99">
        <v>2</v>
      </c>
      <c r="J13" s="99">
        <v>2</v>
      </c>
      <c r="K13" s="99">
        <v>3</v>
      </c>
      <c r="L13" s="99">
        <v>5</v>
      </c>
      <c r="M13" s="99">
        <v>2</v>
      </c>
      <c r="N13" s="99">
        <v>2</v>
      </c>
      <c r="O13" s="99">
        <v>1</v>
      </c>
      <c r="P13" s="99">
        <v>2</v>
      </c>
      <c r="Q13" s="99">
        <v>2</v>
      </c>
      <c r="R13" s="99">
        <v>2</v>
      </c>
      <c r="S13" s="99">
        <v>2</v>
      </c>
      <c r="T13" s="99">
        <v>2</v>
      </c>
      <c r="U13" s="99">
        <v>3</v>
      </c>
      <c r="V13" s="99">
        <v>3</v>
      </c>
      <c r="W13" s="99">
        <v>2</v>
      </c>
      <c r="X13" s="99">
        <v>2</v>
      </c>
      <c r="Y13" s="99">
        <v>3</v>
      </c>
      <c r="Z13" s="99">
        <v>2</v>
      </c>
      <c r="AA13" s="99">
        <v>3</v>
      </c>
      <c r="AB13" s="99">
        <v>2</v>
      </c>
      <c r="AC13" s="99">
        <v>3</v>
      </c>
      <c r="AD13" s="99">
        <v>3</v>
      </c>
      <c r="AE13" s="99">
        <v>2</v>
      </c>
      <c r="AF13" s="99">
        <v>3</v>
      </c>
      <c r="AG13" s="99">
        <v>4</v>
      </c>
      <c r="AH13" s="99">
        <v>4</v>
      </c>
      <c r="AI13" s="99">
        <v>2</v>
      </c>
      <c r="AJ13" s="99">
        <v>2</v>
      </c>
      <c r="AK13" s="99">
        <v>2</v>
      </c>
      <c r="AL13" s="99">
        <v>2</v>
      </c>
      <c r="AM13" s="99">
        <v>4</v>
      </c>
      <c r="AN13" s="99">
        <v>4</v>
      </c>
      <c r="AO13" s="99">
        <v>2</v>
      </c>
      <c r="AP13" s="99">
        <v>2</v>
      </c>
      <c r="AQ13" s="99">
        <v>2</v>
      </c>
    </row>
    <row r="14" spans="1:43" ht="28.25" customHeight="1" x14ac:dyDescent="0.25">
      <c r="A14" s="235"/>
      <c r="B14" s="108"/>
      <c r="C14" s="240" t="s">
        <v>191</v>
      </c>
      <c r="D14" s="241"/>
      <c r="E14" s="183">
        <v>1245</v>
      </c>
      <c r="F14" s="99">
        <v>28</v>
      </c>
      <c r="G14" s="99">
        <v>32</v>
      </c>
      <c r="H14" s="99">
        <v>35</v>
      </c>
      <c r="I14" s="99">
        <v>25</v>
      </c>
      <c r="J14" s="99">
        <v>35</v>
      </c>
      <c r="K14" s="99">
        <v>40</v>
      </c>
      <c r="L14" s="99">
        <v>39</v>
      </c>
      <c r="M14" s="99">
        <v>32</v>
      </c>
      <c r="N14" s="99">
        <v>34</v>
      </c>
      <c r="O14" s="99">
        <v>22</v>
      </c>
      <c r="P14" s="99">
        <v>24</v>
      </c>
      <c r="Q14" s="99">
        <v>55</v>
      </c>
      <c r="R14" s="99">
        <v>41</v>
      </c>
      <c r="S14" s="99">
        <v>39</v>
      </c>
      <c r="T14" s="99">
        <v>19</v>
      </c>
      <c r="U14" s="99">
        <v>18</v>
      </c>
      <c r="V14" s="99">
        <v>21</v>
      </c>
      <c r="W14" s="99">
        <v>26</v>
      </c>
      <c r="X14" s="99">
        <v>34</v>
      </c>
      <c r="Y14" s="99">
        <v>29</v>
      </c>
      <c r="Z14" s="99">
        <v>25</v>
      </c>
      <c r="AA14" s="99">
        <v>33</v>
      </c>
      <c r="AB14" s="99">
        <v>22</v>
      </c>
      <c r="AC14" s="99">
        <v>41</v>
      </c>
      <c r="AD14" s="99">
        <v>39</v>
      </c>
      <c r="AE14" s="99">
        <v>26</v>
      </c>
      <c r="AF14" s="99">
        <v>40</v>
      </c>
      <c r="AG14" s="99">
        <v>40</v>
      </c>
      <c r="AH14" s="99">
        <v>37</v>
      </c>
      <c r="AI14" s="99">
        <v>33</v>
      </c>
      <c r="AJ14" s="99">
        <v>25</v>
      </c>
      <c r="AK14" s="99">
        <v>31</v>
      </c>
      <c r="AL14" s="99">
        <v>30</v>
      </c>
      <c r="AM14" s="99">
        <v>38</v>
      </c>
      <c r="AN14" s="99">
        <v>62</v>
      </c>
      <c r="AO14" s="99">
        <v>36</v>
      </c>
      <c r="AP14" s="99">
        <v>27</v>
      </c>
      <c r="AQ14" s="99">
        <v>32</v>
      </c>
    </row>
    <row r="15" spans="1:43" ht="20" customHeight="1" x14ac:dyDescent="0.25">
      <c r="A15" s="235"/>
      <c r="B15" s="109"/>
      <c r="C15" s="110"/>
      <c r="D15" s="141" t="s">
        <v>4</v>
      </c>
      <c r="E15" s="98">
        <v>456</v>
      </c>
      <c r="F15" s="99">
        <v>9</v>
      </c>
      <c r="G15" s="99">
        <v>13</v>
      </c>
      <c r="H15" s="99">
        <v>13</v>
      </c>
      <c r="I15" s="99">
        <v>7</v>
      </c>
      <c r="J15" s="99">
        <v>10</v>
      </c>
      <c r="K15" s="99">
        <v>15</v>
      </c>
      <c r="L15" s="99">
        <v>17</v>
      </c>
      <c r="M15" s="99">
        <v>12</v>
      </c>
      <c r="N15" s="99">
        <v>10</v>
      </c>
      <c r="O15" s="99">
        <v>7</v>
      </c>
      <c r="P15" s="99">
        <v>12</v>
      </c>
      <c r="Q15" s="99">
        <v>22</v>
      </c>
      <c r="R15" s="99">
        <v>15</v>
      </c>
      <c r="S15" s="99">
        <v>14</v>
      </c>
      <c r="T15" s="99">
        <v>8</v>
      </c>
      <c r="U15" s="99">
        <v>10</v>
      </c>
      <c r="V15" s="99">
        <v>7</v>
      </c>
      <c r="W15" s="99">
        <v>6</v>
      </c>
      <c r="X15" s="99">
        <v>10</v>
      </c>
      <c r="Y15" s="99">
        <v>12</v>
      </c>
      <c r="Z15" s="99">
        <v>13</v>
      </c>
      <c r="AA15" s="99">
        <v>12</v>
      </c>
      <c r="AB15" s="99">
        <v>9</v>
      </c>
      <c r="AC15" s="99">
        <v>11</v>
      </c>
      <c r="AD15" s="99">
        <v>18</v>
      </c>
      <c r="AE15" s="99">
        <v>8</v>
      </c>
      <c r="AF15" s="99">
        <v>13</v>
      </c>
      <c r="AG15" s="99">
        <v>15</v>
      </c>
      <c r="AH15" s="99">
        <v>11</v>
      </c>
      <c r="AI15" s="99">
        <v>13</v>
      </c>
      <c r="AJ15" s="99">
        <v>9</v>
      </c>
      <c r="AK15" s="99">
        <v>13</v>
      </c>
      <c r="AL15" s="99">
        <v>11</v>
      </c>
      <c r="AM15" s="99">
        <v>11</v>
      </c>
      <c r="AN15" s="99">
        <v>24</v>
      </c>
      <c r="AO15" s="99">
        <v>11</v>
      </c>
      <c r="AP15" s="99">
        <v>11</v>
      </c>
      <c r="AQ15" s="99">
        <v>14</v>
      </c>
    </row>
    <row r="16" spans="1:43" ht="20" customHeight="1" x14ac:dyDescent="0.25">
      <c r="A16" s="235"/>
      <c r="B16" s="109"/>
      <c r="C16" s="111"/>
      <c r="D16" s="141" t="s">
        <v>3</v>
      </c>
      <c r="E16" s="98">
        <v>789</v>
      </c>
      <c r="F16" s="99">
        <v>19</v>
      </c>
      <c r="G16" s="99">
        <v>19</v>
      </c>
      <c r="H16" s="99">
        <v>22</v>
      </c>
      <c r="I16" s="99">
        <v>18</v>
      </c>
      <c r="J16" s="99">
        <v>25</v>
      </c>
      <c r="K16" s="99">
        <v>25</v>
      </c>
      <c r="L16" s="99">
        <v>22</v>
      </c>
      <c r="M16" s="99">
        <v>20</v>
      </c>
      <c r="N16" s="99">
        <v>24</v>
      </c>
      <c r="O16" s="99">
        <v>15</v>
      </c>
      <c r="P16" s="99">
        <v>12</v>
      </c>
      <c r="Q16" s="99">
        <v>33</v>
      </c>
      <c r="R16" s="99">
        <v>26</v>
      </c>
      <c r="S16" s="99">
        <v>25</v>
      </c>
      <c r="T16" s="99">
        <v>11</v>
      </c>
      <c r="U16" s="99">
        <v>8</v>
      </c>
      <c r="V16" s="99">
        <v>14</v>
      </c>
      <c r="W16" s="99">
        <v>20</v>
      </c>
      <c r="X16" s="99">
        <v>24</v>
      </c>
      <c r="Y16" s="99">
        <v>17</v>
      </c>
      <c r="Z16" s="99">
        <v>12</v>
      </c>
      <c r="AA16" s="99">
        <v>21</v>
      </c>
      <c r="AB16" s="99">
        <v>13</v>
      </c>
      <c r="AC16" s="99">
        <v>30</v>
      </c>
      <c r="AD16" s="99">
        <v>21</v>
      </c>
      <c r="AE16" s="99">
        <v>18</v>
      </c>
      <c r="AF16" s="99">
        <v>27</v>
      </c>
      <c r="AG16" s="99">
        <v>25</v>
      </c>
      <c r="AH16" s="99">
        <v>26</v>
      </c>
      <c r="AI16" s="99">
        <v>20</v>
      </c>
      <c r="AJ16" s="99">
        <v>16</v>
      </c>
      <c r="AK16" s="99">
        <v>18</v>
      </c>
      <c r="AL16" s="99">
        <v>19</v>
      </c>
      <c r="AM16" s="99">
        <v>27</v>
      </c>
      <c r="AN16" s="99">
        <v>38</v>
      </c>
      <c r="AO16" s="99">
        <v>25</v>
      </c>
      <c r="AP16" s="99">
        <v>16</v>
      </c>
      <c r="AQ16" s="99">
        <v>18</v>
      </c>
    </row>
    <row r="17" spans="1:43" ht="24.4" customHeight="1" x14ac:dyDescent="0.25">
      <c r="A17" s="235"/>
      <c r="B17" s="108"/>
      <c r="C17" s="237" t="s">
        <v>202</v>
      </c>
      <c r="D17" s="238"/>
      <c r="E17" s="98">
        <v>41</v>
      </c>
      <c r="F17" s="99">
        <v>1</v>
      </c>
      <c r="G17" s="99">
        <v>1</v>
      </c>
      <c r="H17" s="99">
        <v>1</v>
      </c>
      <c r="I17" s="99">
        <v>1</v>
      </c>
      <c r="J17" s="99">
        <v>1</v>
      </c>
      <c r="K17" s="99">
        <v>1</v>
      </c>
      <c r="L17" s="99">
        <v>1</v>
      </c>
      <c r="M17" s="99">
        <v>1</v>
      </c>
      <c r="N17" s="99">
        <v>1</v>
      </c>
      <c r="O17" s="99">
        <v>1</v>
      </c>
      <c r="P17" s="99">
        <v>1</v>
      </c>
      <c r="Q17" s="99">
        <v>2</v>
      </c>
      <c r="R17" s="99">
        <v>1</v>
      </c>
      <c r="S17" s="99">
        <v>2</v>
      </c>
      <c r="T17" s="99">
        <v>1</v>
      </c>
      <c r="U17" s="99">
        <v>1</v>
      </c>
      <c r="V17" s="99">
        <v>1</v>
      </c>
      <c r="W17" s="99">
        <v>1</v>
      </c>
      <c r="X17" s="99">
        <v>1</v>
      </c>
      <c r="Y17" s="99">
        <v>1</v>
      </c>
      <c r="Z17" s="99">
        <v>1</v>
      </c>
      <c r="AA17" s="99">
        <v>1</v>
      </c>
      <c r="AB17" s="99">
        <v>1</v>
      </c>
      <c r="AC17" s="99">
        <v>1</v>
      </c>
      <c r="AD17" s="99">
        <v>1</v>
      </c>
      <c r="AE17" s="99">
        <v>1</v>
      </c>
      <c r="AF17" s="99">
        <v>1</v>
      </c>
      <c r="AG17" s="99">
        <v>1</v>
      </c>
      <c r="AH17" s="99">
        <v>1</v>
      </c>
      <c r="AI17" s="99">
        <v>1</v>
      </c>
      <c r="AJ17" s="99">
        <v>1</v>
      </c>
      <c r="AK17" s="99">
        <v>1</v>
      </c>
      <c r="AL17" s="99">
        <v>1</v>
      </c>
      <c r="AM17" s="99">
        <v>1</v>
      </c>
      <c r="AN17" s="99">
        <v>2</v>
      </c>
      <c r="AO17" s="99">
        <v>1</v>
      </c>
      <c r="AP17" s="99">
        <v>1</v>
      </c>
      <c r="AQ17" s="99">
        <v>1</v>
      </c>
    </row>
    <row r="18" spans="1:43" ht="19.25" customHeight="1" x14ac:dyDescent="0.25">
      <c r="A18" s="235"/>
      <c r="B18" s="108"/>
      <c r="C18" s="237" t="s">
        <v>176</v>
      </c>
      <c r="D18" s="238"/>
      <c r="E18" s="98">
        <v>3</v>
      </c>
      <c r="F18" s="99" t="s">
        <v>85</v>
      </c>
      <c r="G18" s="99" t="s">
        <v>85</v>
      </c>
      <c r="H18" s="99" t="s">
        <v>85</v>
      </c>
      <c r="I18" s="99" t="s">
        <v>85</v>
      </c>
      <c r="J18" s="99" t="s">
        <v>85</v>
      </c>
      <c r="K18" s="99" t="s">
        <v>85</v>
      </c>
      <c r="L18" s="99" t="s">
        <v>85</v>
      </c>
      <c r="M18" s="99" t="s">
        <v>85</v>
      </c>
      <c r="N18" s="99" t="s">
        <v>85</v>
      </c>
      <c r="O18" s="99" t="s">
        <v>85</v>
      </c>
      <c r="P18" s="99" t="s">
        <v>85</v>
      </c>
      <c r="Q18" s="99" t="s">
        <v>85</v>
      </c>
      <c r="R18" s="99" t="s">
        <v>85</v>
      </c>
      <c r="S18" s="99" t="s">
        <v>85</v>
      </c>
      <c r="T18" s="99">
        <v>1</v>
      </c>
      <c r="U18" s="99" t="s">
        <v>85</v>
      </c>
      <c r="V18" s="99" t="s">
        <v>85</v>
      </c>
      <c r="W18" s="99" t="s">
        <v>85</v>
      </c>
      <c r="X18" s="99" t="s">
        <v>85</v>
      </c>
      <c r="Y18" s="99" t="s">
        <v>85</v>
      </c>
      <c r="Z18" s="99" t="s">
        <v>85</v>
      </c>
      <c r="AA18" s="99" t="s">
        <v>85</v>
      </c>
      <c r="AB18" s="99" t="s">
        <v>85</v>
      </c>
      <c r="AC18" s="99" t="s">
        <v>85</v>
      </c>
      <c r="AD18" s="99" t="s">
        <v>85</v>
      </c>
      <c r="AE18" s="99">
        <v>1</v>
      </c>
      <c r="AF18" s="99" t="s">
        <v>85</v>
      </c>
      <c r="AG18" s="99" t="s">
        <v>85</v>
      </c>
      <c r="AH18" s="99" t="s">
        <v>85</v>
      </c>
      <c r="AI18" s="99" t="s">
        <v>85</v>
      </c>
      <c r="AJ18" s="99">
        <v>1</v>
      </c>
      <c r="AK18" s="99" t="s">
        <v>85</v>
      </c>
      <c r="AL18" s="99" t="s">
        <v>85</v>
      </c>
      <c r="AM18" s="99" t="s">
        <v>85</v>
      </c>
      <c r="AN18" s="99" t="s">
        <v>85</v>
      </c>
      <c r="AO18" s="99" t="s">
        <v>85</v>
      </c>
      <c r="AP18" s="99" t="s">
        <v>85</v>
      </c>
      <c r="AQ18" s="99" t="s">
        <v>85</v>
      </c>
    </row>
    <row r="19" spans="1:43" ht="19.25" customHeight="1" x14ac:dyDescent="0.25">
      <c r="A19" s="235"/>
      <c r="B19" s="108"/>
      <c r="C19" s="237" t="s">
        <v>177</v>
      </c>
      <c r="D19" s="238"/>
      <c r="E19" s="98">
        <v>54</v>
      </c>
      <c r="F19" s="99">
        <v>1</v>
      </c>
      <c r="G19" s="99">
        <v>1</v>
      </c>
      <c r="H19" s="99">
        <v>2</v>
      </c>
      <c r="I19" s="99">
        <v>1</v>
      </c>
      <c r="J19" s="99">
        <v>1</v>
      </c>
      <c r="K19" s="99">
        <v>2</v>
      </c>
      <c r="L19" s="99">
        <v>2</v>
      </c>
      <c r="M19" s="99">
        <v>1</v>
      </c>
      <c r="N19" s="99">
        <v>2</v>
      </c>
      <c r="O19" s="99">
        <v>1</v>
      </c>
      <c r="P19" s="99">
        <v>1</v>
      </c>
      <c r="Q19" s="99">
        <v>2</v>
      </c>
      <c r="R19" s="99">
        <v>3</v>
      </c>
      <c r="S19" s="99">
        <v>2</v>
      </c>
      <c r="T19" s="99">
        <v>1</v>
      </c>
      <c r="U19" s="99">
        <v>1</v>
      </c>
      <c r="V19" s="99">
        <v>1</v>
      </c>
      <c r="W19" s="99">
        <v>1</v>
      </c>
      <c r="X19" s="99">
        <v>1</v>
      </c>
      <c r="Y19" s="99">
        <v>1</v>
      </c>
      <c r="Z19" s="99">
        <v>1</v>
      </c>
      <c r="AA19" s="99">
        <v>1</v>
      </c>
      <c r="AB19" s="99">
        <v>1</v>
      </c>
      <c r="AC19" s="99">
        <v>2</v>
      </c>
      <c r="AD19" s="99">
        <v>2</v>
      </c>
      <c r="AE19" s="99">
        <v>1</v>
      </c>
      <c r="AF19" s="99">
        <v>2</v>
      </c>
      <c r="AG19" s="99">
        <v>2</v>
      </c>
      <c r="AH19" s="99">
        <v>2</v>
      </c>
      <c r="AI19" s="99">
        <v>1</v>
      </c>
      <c r="AJ19" s="99">
        <v>1</v>
      </c>
      <c r="AK19" s="99">
        <v>1</v>
      </c>
      <c r="AL19" s="99">
        <v>1</v>
      </c>
      <c r="AM19" s="99">
        <v>2</v>
      </c>
      <c r="AN19" s="99">
        <v>2</v>
      </c>
      <c r="AO19" s="99">
        <v>2</v>
      </c>
      <c r="AP19" s="99">
        <v>1</v>
      </c>
      <c r="AQ19" s="99">
        <v>1</v>
      </c>
    </row>
    <row r="20" spans="1:43" ht="19.25" customHeight="1" x14ac:dyDescent="0.25">
      <c r="A20" s="235"/>
      <c r="B20" s="112"/>
      <c r="C20" s="239" t="s">
        <v>54</v>
      </c>
      <c r="D20" s="233"/>
      <c r="E20" s="98">
        <v>3</v>
      </c>
      <c r="F20" s="99" t="s">
        <v>85</v>
      </c>
      <c r="G20" s="99" t="s">
        <v>85</v>
      </c>
      <c r="H20" s="99" t="s">
        <v>85</v>
      </c>
      <c r="I20" s="99">
        <v>1</v>
      </c>
      <c r="J20" s="99" t="s">
        <v>85</v>
      </c>
      <c r="K20" s="99" t="s">
        <v>85</v>
      </c>
      <c r="L20" s="99" t="s">
        <v>85</v>
      </c>
      <c r="M20" s="99">
        <v>1</v>
      </c>
      <c r="N20" s="99">
        <v>1</v>
      </c>
      <c r="O20" s="99" t="s">
        <v>85</v>
      </c>
      <c r="P20" s="99" t="s">
        <v>85</v>
      </c>
      <c r="Q20" s="99" t="s">
        <v>85</v>
      </c>
      <c r="R20" s="99" t="s">
        <v>85</v>
      </c>
      <c r="S20" s="99" t="s">
        <v>85</v>
      </c>
      <c r="T20" s="99" t="s">
        <v>85</v>
      </c>
      <c r="U20" s="99" t="s">
        <v>85</v>
      </c>
      <c r="V20" s="99" t="s">
        <v>85</v>
      </c>
      <c r="W20" s="99" t="s">
        <v>85</v>
      </c>
      <c r="X20" s="99" t="s">
        <v>85</v>
      </c>
      <c r="Y20" s="99" t="s">
        <v>85</v>
      </c>
      <c r="Z20" s="99" t="s">
        <v>85</v>
      </c>
      <c r="AA20" s="99" t="s">
        <v>85</v>
      </c>
      <c r="AB20" s="99" t="s">
        <v>85</v>
      </c>
      <c r="AC20" s="99" t="s">
        <v>85</v>
      </c>
      <c r="AD20" s="99" t="s">
        <v>85</v>
      </c>
      <c r="AE20" s="99" t="s">
        <v>85</v>
      </c>
      <c r="AF20" s="99" t="s">
        <v>85</v>
      </c>
      <c r="AG20" s="99" t="s">
        <v>85</v>
      </c>
      <c r="AH20" s="99" t="s">
        <v>85</v>
      </c>
      <c r="AI20" s="99" t="s">
        <v>85</v>
      </c>
      <c r="AJ20" s="99" t="s">
        <v>85</v>
      </c>
      <c r="AK20" s="99" t="s">
        <v>85</v>
      </c>
      <c r="AL20" s="99" t="s">
        <v>85</v>
      </c>
      <c r="AM20" s="99" t="s">
        <v>85</v>
      </c>
      <c r="AN20" s="99" t="s">
        <v>85</v>
      </c>
      <c r="AO20" s="99" t="s">
        <v>85</v>
      </c>
      <c r="AP20" s="99" t="s">
        <v>85</v>
      </c>
      <c r="AQ20" s="99" t="s">
        <v>85</v>
      </c>
    </row>
    <row r="21" spans="1:43" ht="28.25" customHeight="1" x14ac:dyDescent="0.25">
      <c r="A21" s="247" t="s">
        <v>197</v>
      </c>
      <c r="B21" s="236" t="s">
        <v>50</v>
      </c>
      <c r="C21" s="234"/>
      <c r="D21" s="234"/>
      <c r="E21" s="98">
        <v>35</v>
      </c>
      <c r="F21" s="99">
        <v>1</v>
      </c>
      <c r="G21" s="99">
        <v>1</v>
      </c>
      <c r="H21" s="99">
        <v>1</v>
      </c>
      <c r="I21" s="101" t="s">
        <v>85</v>
      </c>
      <c r="J21" s="99">
        <v>1</v>
      </c>
      <c r="K21" s="99">
        <v>1</v>
      </c>
      <c r="L21" s="101" t="s">
        <v>85</v>
      </c>
      <c r="M21" s="99">
        <v>1</v>
      </c>
      <c r="N21" s="99">
        <v>1</v>
      </c>
      <c r="O21" s="99">
        <v>1</v>
      </c>
      <c r="P21" s="99">
        <v>1</v>
      </c>
      <c r="Q21" s="99">
        <v>1</v>
      </c>
      <c r="R21" s="99">
        <v>1</v>
      </c>
      <c r="S21" s="99">
        <v>1</v>
      </c>
      <c r="T21" s="99">
        <v>1</v>
      </c>
      <c r="U21" s="99">
        <v>1</v>
      </c>
      <c r="V21" s="99">
        <v>1</v>
      </c>
      <c r="W21" s="99">
        <v>1</v>
      </c>
      <c r="X21" s="99">
        <v>2</v>
      </c>
      <c r="Y21" s="99">
        <v>1</v>
      </c>
      <c r="Z21" s="99">
        <v>1</v>
      </c>
      <c r="AA21" s="99">
        <v>1</v>
      </c>
      <c r="AB21" s="99">
        <v>1</v>
      </c>
      <c r="AC21" s="99">
        <v>1</v>
      </c>
      <c r="AD21" s="99">
        <v>1</v>
      </c>
      <c r="AE21" s="99">
        <v>1</v>
      </c>
      <c r="AF21" s="99">
        <v>1</v>
      </c>
      <c r="AG21" s="99">
        <v>1</v>
      </c>
      <c r="AH21" s="99">
        <v>1</v>
      </c>
      <c r="AI21" s="99">
        <v>1</v>
      </c>
      <c r="AJ21" s="101" t="s">
        <v>85</v>
      </c>
      <c r="AK21" s="101" t="s">
        <v>85</v>
      </c>
      <c r="AL21" s="99">
        <v>1</v>
      </c>
      <c r="AM21" s="99">
        <v>1</v>
      </c>
      <c r="AN21" s="99">
        <v>2</v>
      </c>
      <c r="AO21" s="101" t="s">
        <v>85</v>
      </c>
      <c r="AP21" s="99">
        <v>1</v>
      </c>
      <c r="AQ21" s="99">
        <v>1</v>
      </c>
    </row>
    <row r="22" spans="1:43" ht="19.25" customHeight="1" x14ac:dyDescent="0.25">
      <c r="A22" s="235"/>
      <c r="B22" s="108"/>
      <c r="C22" s="239" t="s">
        <v>262</v>
      </c>
      <c r="D22" s="233"/>
      <c r="E22" s="182">
        <v>35</v>
      </c>
      <c r="F22" s="53">
        <v>1</v>
      </c>
      <c r="G22" s="99">
        <v>1</v>
      </c>
      <c r="H22" s="99">
        <v>1</v>
      </c>
      <c r="I22" s="101" t="s">
        <v>85</v>
      </c>
      <c r="J22" s="113">
        <v>1</v>
      </c>
      <c r="K22" s="113">
        <v>1</v>
      </c>
      <c r="L22" s="101" t="s">
        <v>85</v>
      </c>
      <c r="M22" s="113">
        <v>1</v>
      </c>
      <c r="N22" s="99">
        <v>1</v>
      </c>
      <c r="O22" s="99">
        <v>1</v>
      </c>
      <c r="P22" s="99">
        <v>1</v>
      </c>
      <c r="Q22" s="99">
        <v>1</v>
      </c>
      <c r="R22" s="99">
        <v>1</v>
      </c>
      <c r="S22" s="99">
        <v>1</v>
      </c>
      <c r="T22" s="99">
        <v>1</v>
      </c>
      <c r="U22" s="99">
        <v>1</v>
      </c>
      <c r="V22" s="99">
        <v>1</v>
      </c>
      <c r="W22" s="99">
        <v>1</v>
      </c>
      <c r="X22" s="99">
        <v>2</v>
      </c>
      <c r="Y22" s="99">
        <v>1</v>
      </c>
      <c r="Z22" s="99">
        <v>1</v>
      </c>
      <c r="AA22" s="99">
        <v>1</v>
      </c>
      <c r="AB22" s="99">
        <v>1</v>
      </c>
      <c r="AC22" s="99">
        <v>1</v>
      </c>
      <c r="AD22" s="99">
        <v>1</v>
      </c>
      <c r="AE22" s="99">
        <v>1</v>
      </c>
      <c r="AF22" s="99">
        <v>1</v>
      </c>
      <c r="AG22" s="99">
        <v>1</v>
      </c>
      <c r="AH22" s="99">
        <v>1</v>
      </c>
      <c r="AI22" s="99">
        <v>1</v>
      </c>
      <c r="AJ22" s="101" t="s">
        <v>85</v>
      </c>
      <c r="AK22" s="101" t="s">
        <v>85</v>
      </c>
      <c r="AL22" s="99">
        <v>1</v>
      </c>
      <c r="AM22" s="99">
        <v>1</v>
      </c>
      <c r="AN22" s="99">
        <v>2</v>
      </c>
      <c r="AO22" s="101" t="s">
        <v>85</v>
      </c>
      <c r="AP22" s="99">
        <v>1</v>
      </c>
      <c r="AQ22" s="99">
        <v>1</v>
      </c>
    </row>
    <row r="23" spans="1:43" ht="19.25" customHeight="1" x14ac:dyDescent="0.25">
      <c r="A23" s="235"/>
      <c r="C23" s="239" t="s">
        <v>261</v>
      </c>
      <c r="D23" s="233"/>
      <c r="E23" s="53" t="s">
        <v>85</v>
      </c>
      <c r="F23" s="53" t="s">
        <v>85</v>
      </c>
      <c r="G23" s="101" t="s">
        <v>85</v>
      </c>
      <c r="H23" s="101" t="s">
        <v>85</v>
      </c>
      <c r="I23" s="101" t="s">
        <v>85</v>
      </c>
      <c r="J23" s="101" t="s">
        <v>85</v>
      </c>
      <c r="K23" s="101" t="s">
        <v>85</v>
      </c>
      <c r="L23" s="101" t="s">
        <v>85</v>
      </c>
      <c r="M23" s="101" t="s">
        <v>85</v>
      </c>
      <c r="N23" s="101" t="s">
        <v>85</v>
      </c>
      <c r="O23" s="101" t="s">
        <v>85</v>
      </c>
      <c r="P23" s="101" t="s">
        <v>85</v>
      </c>
      <c r="Q23" s="101" t="s">
        <v>85</v>
      </c>
      <c r="R23" s="101" t="s">
        <v>85</v>
      </c>
      <c r="S23" s="101" t="s">
        <v>85</v>
      </c>
      <c r="T23" s="101" t="s">
        <v>85</v>
      </c>
      <c r="U23" s="101" t="s">
        <v>85</v>
      </c>
      <c r="V23" s="101" t="s">
        <v>85</v>
      </c>
      <c r="W23" s="101" t="s">
        <v>85</v>
      </c>
      <c r="X23" s="101" t="s">
        <v>85</v>
      </c>
      <c r="Y23" s="101" t="s">
        <v>85</v>
      </c>
      <c r="Z23" s="101" t="s">
        <v>85</v>
      </c>
      <c r="AA23" s="101" t="s">
        <v>85</v>
      </c>
      <c r="AB23" s="101" t="s">
        <v>85</v>
      </c>
      <c r="AC23" s="101" t="s">
        <v>85</v>
      </c>
      <c r="AD23" s="101" t="s">
        <v>85</v>
      </c>
      <c r="AE23" s="101" t="s">
        <v>85</v>
      </c>
      <c r="AF23" s="101" t="s">
        <v>85</v>
      </c>
      <c r="AG23" s="101" t="s">
        <v>85</v>
      </c>
      <c r="AH23" s="101" t="s">
        <v>85</v>
      </c>
      <c r="AI23" s="101" t="s">
        <v>85</v>
      </c>
      <c r="AJ23" s="101" t="s">
        <v>85</v>
      </c>
      <c r="AK23" s="101" t="s">
        <v>85</v>
      </c>
      <c r="AL23" s="101" t="s">
        <v>85</v>
      </c>
      <c r="AM23" s="101" t="s">
        <v>85</v>
      </c>
      <c r="AN23" s="101" t="s">
        <v>85</v>
      </c>
      <c r="AO23" s="101" t="s">
        <v>85</v>
      </c>
      <c r="AP23" s="101" t="s">
        <v>85</v>
      </c>
      <c r="AQ23" s="99" t="s">
        <v>85</v>
      </c>
    </row>
    <row r="24" spans="1:43" ht="19.25" customHeight="1" x14ac:dyDescent="0.25">
      <c r="A24" s="235"/>
      <c r="C24" s="239" t="s">
        <v>52</v>
      </c>
      <c r="D24" s="233"/>
      <c r="E24" s="53" t="s">
        <v>85</v>
      </c>
      <c r="F24" s="53" t="s">
        <v>85</v>
      </c>
      <c r="G24" s="99" t="s">
        <v>85</v>
      </c>
      <c r="H24" s="99" t="s">
        <v>85</v>
      </c>
      <c r="I24" s="99" t="s">
        <v>85</v>
      </c>
      <c r="J24" s="99" t="s">
        <v>85</v>
      </c>
      <c r="K24" s="99" t="s">
        <v>85</v>
      </c>
      <c r="L24" s="99" t="s">
        <v>85</v>
      </c>
      <c r="M24" s="99" t="s">
        <v>85</v>
      </c>
      <c r="N24" s="99" t="s">
        <v>85</v>
      </c>
      <c r="O24" s="99" t="s">
        <v>85</v>
      </c>
      <c r="P24" s="99" t="s">
        <v>85</v>
      </c>
      <c r="Q24" s="99" t="s">
        <v>85</v>
      </c>
      <c r="R24" s="99" t="s">
        <v>85</v>
      </c>
      <c r="S24" s="99" t="s">
        <v>85</v>
      </c>
      <c r="T24" s="99" t="s">
        <v>85</v>
      </c>
      <c r="U24" s="99" t="s">
        <v>85</v>
      </c>
      <c r="V24" s="99" t="s">
        <v>85</v>
      </c>
      <c r="W24" s="99" t="s">
        <v>85</v>
      </c>
      <c r="X24" s="99" t="s">
        <v>85</v>
      </c>
      <c r="Y24" s="99" t="s">
        <v>85</v>
      </c>
      <c r="Z24" s="99" t="s">
        <v>85</v>
      </c>
      <c r="AA24" s="99" t="s">
        <v>85</v>
      </c>
      <c r="AB24" s="99" t="s">
        <v>85</v>
      </c>
      <c r="AC24" s="99" t="s">
        <v>85</v>
      </c>
      <c r="AD24" s="99" t="s">
        <v>85</v>
      </c>
      <c r="AE24" s="99" t="s">
        <v>85</v>
      </c>
      <c r="AF24" s="99" t="s">
        <v>85</v>
      </c>
      <c r="AG24" s="99" t="s">
        <v>85</v>
      </c>
      <c r="AH24" s="99" t="s">
        <v>85</v>
      </c>
      <c r="AI24" s="99" t="s">
        <v>85</v>
      </c>
      <c r="AJ24" s="99" t="s">
        <v>85</v>
      </c>
      <c r="AK24" s="99" t="s">
        <v>85</v>
      </c>
      <c r="AL24" s="99" t="s">
        <v>85</v>
      </c>
      <c r="AM24" s="99" t="s">
        <v>85</v>
      </c>
      <c r="AN24" s="99" t="s">
        <v>85</v>
      </c>
      <c r="AO24" s="99" t="s">
        <v>85</v>
      </c>
      <c r="AP24" s="99" t="s">
        <v>85</v>
      </c>
      <c r="AQ24" s="99" t="s">
        <v>85</v>
      </c>
    </row>
    <row r="25" spans="1:43" ht="28.25" customHeight="1" x14ac:dyDescent="0.25">
      <c r="A25" s="235" t="s">
        <v>55</v>
      </c>
      <c r="B25" s="240" t="s">
        <v>5</v>
      </c>
      <c r="C25" s="246"/>
      <c r="D25" s="233"/>
      <c r="E25" s="186">
        <v>21318</v>
      </c>
      <c r="F25" s="124">
        <v>425</v>
      </c>
      <c r="G25" s="99">
        <v>567</v>
      </c>
      <c r="H25" s="99">
        <v>728</v>
      </c>
      <c r="I25" s="99">
        <v>353</v>
      </c>
      <c r="J25" s="99">
        <v>628</v>
      </c>
      <c r="K25" s="99">
        <v>700</v>
      </c>
      <c r="L25" s="99">
        <v>660</v>
      </c>
      <c r="M25" s="99">
        <v>520</v>
      </c>
      <c r="N25" s="99">
        <v>628</v>
      </c>
      <c r="O25" s="99">
        <v>287</v>
      </c>
      <c r="P25" s="99">
        <v>316</v>
      </c>
      <c r="Q25" s="124">
        <v>1110</v>
      </c>
      <c r="R25" s="99">
        <v>763</v>
      </c>
      <c r="S25" s="99">
        <v>873</v>
      </c>
      <c r="T25" s="99">
        <v>214</v>
      </c>
      <c r="U25" s="99">
        <v>210</v>
      </c>
      <c r="V25" s="99">
        <v>210</v>
      </c>
      <c r="W25" s="99">
        <v>452</v>
      </c>
      <c r="X25" s="99">
        <v>603</v>
      </c>
      <c r="Y25" s="99">
        <v>501</v>
      </c>
      <c r="Z25" s="99">
        <v>344</v>
      </c>
      <c r="AA25" s="99">
        <v>616</v>
      </c>
      <c r="AB25" s="99">
        <v>267</v>
      </c>
      <c r="AC25" s="99">
        <v>720</v>
      </c>
      <c r="AD25" s="99">
        <v>714</v>
      </c>
      <c r="AE25" s="99">
        <v>462</v>
      </c>
      <c r="AF25" s="99">
        <v>691</v>
      </c>
      <c r="AG25" s="99">
        <v>716</v>
      </c>
      <c r="AH25" s="99">
        <v>677</v>
      </c>
      <c r="AI25" s="99">
        <v>527</v>
      </c>
      <c r="AJ25" s="99">
        <v>316</v>
      </c>
      <c r="AK25" s="99">
        <v>531</v>
      </c>
      <c r="AL25" s="99">
        <v>507</v>
      </c>
      <c r="AM25" s="99">
        <v>678</v>
      </c>
      <c r="AN25" s="187">
        <v>1242</v>
      </c>
      <c r="AO25" s="99">
        <v>659</v>
      </c>
      <c r="AP25" s="99">
        <v>379</v>
      </c>
      <c r="AQ25" s="99">
        <v>524</v>
      </c>
    </row>
    <row r="26" spans="1:43" ht="19.25" customHeight="1" x14ac:dyDescent="0.25">
      <c r="A26" s="235"/>
      <c r="B26" s="109"/>
      <c r="C26" s="239" t="s">
        <v>7</v>
      </c>
      <c r="D26" s="233"/>
      <c r="E26" s="188">
        <v>11071</v>
      </c>
      <c r="F26" s="101">
        <v>215</v>
      </c>
      <c r="G26" s="99">
        <v>293</v>
      </c>
      <c r="H26" s="99">
        <v>365</v>
      </c>
      <c r="I26" s="99">
        <v>186</v>
      </c>
      <c r="J26" s="99">
        <v>308</v>
      </c>
      <c r="K26" s="99">
        <v>368</v>
      </c>
      <c r="L26" s="99">
        <v>340</v>
      </c>
      <c r="M26" s="99">
        <v>282</v>
      </c>
      <c r="N26" s="99">
        <v>338</v>
      </c>
      <c r="O26" s="99">
        <v>147</v>
      </c>
      <c r="P26" s="99">
        <v>163</v>
      </c>
      <c r="Q26" s="99">
        <v>586</v>
      </c>
      <c r="R26" s="99">
        <v>386</v>
      </c>
      <c r="S26" s="99">
        <v>464</v>
      </c>
      <c r="T26" s="99">
        <v>98</v>
      </c>
      <c r="U26" s="99">
        <v>119</v>
      </c>
      <c r="V26" s="99">
        <v>108</v>
      </c>
      <c r="W26" s="99">
        <v>235</v>
      </c>
      <c r="X26" s="99">
        <v>319</v>
      </c>
      <c r="Y26" s="99">
        <v>248</v>
      </c>
      <c r="Z26" s="99">
        <v>179</v>
      </c>
      <c r="AA26" s="99">
        <v>333</v>
      </c>
      <c r="AB26" s="99">
        <v>150</v>
      </c>
      <c r="AC26" s="99">
        <v>366</v>
      </c>
      <c r="AD26" s="99">
        <v>372</v>
      </c>
      <c r="AE26" s="99">
        <v>243</v>
      </c>
      <c r="AF26" s="99">
        <v>354</v>
      </c>
      <c r="AG26" s="99">
        <v>372</v>
      </c>
      <c r="AH26" s="99">
        <v>348</v>
      </c>
      <c r="AI26" s="99">
        <v>269</v>
      </c>
      <c r="AJ26" s="99">
        <v>171</v>
      </c>
      <c r="AK26" s="99">
        <v>280</v>
      </c>
      <c r="AL26" s="99">
        <v>280</v>
      </c>
      <c r="AM26" s="99">
        <v>346</v>
      </c>
      <c r="AN26" s="99">
        <v>654</v>
      </c>
      <c r="AO26" s="99">
        <v>331</v>
      </c>
      <c r="AP26" s="99">
        <v>191</v>
      </c>
      <c r="AQ26" s="99">
        <v>264</v>
      </c>
    </row>
    <row r="27" spans="1:43" ht="19.25" customHeight="1" x14ac:dyDescent="0.25">
      <c r="A27" s="235"/>
      <c r="B27" s="109"/>
      <c r="C27" s="244" t="s">
        <v>6</v>
      </c>
      <c r="D27" s="245"/>
      <c r="E27" s="183">
        <v>10247</v>
      </c>
      <c r="F27" s="99">
        <v>210</v>
      </c>
      <c r="G27" s="99">
        <v>274</v>
      </c>
      <c r="H27" s="99">
        <v>363</v>
      </c>
      <c r="I27" s="99">
        <v>167</v>
      </c>
      <c r="J27" s="99">
        <v>320</v>
      </c>
      <c r="K27" s="99">
        <v>332</v>
      </c>
      <c r="L27" s="99">
        <v>320</v>
      </c>
      <c r="M27" s="99">
        <v>238</v>
      </c>
      <c r="N27" s="99">
        <v>290</v>
      </c>
      <c r="O27" s="99">
        <v>140</v>
      </c>
      <c r="P27" s="99">
        <v>153</v>
      </c>
      <c r="Q27" s="99">
        <v>524</v>
      </c>
      <c r="R27" s="99">
        <v>377</v>
      </c>
      <c r="S27" s="99">
        <v>409</v>
      </c>
      <c r="T27" s="99">
        <v>116</v>
      </c>
      <c r="U27" s="99">
        <v>91</v>
      </c>
      <c r="V27" s="99">
        <v>102</v>
      </c>
      <c r="W27" s="99">
        <v>217</v>
      </c>
      <c r="X27" s="99">
        <v>284</v>
      </c>
      <c r="Y27" s="99">
        <v>253</v>
      </c>
      <c r="Z27" s="99">
        <v>165</v>
      </c>
      <c r="AA27" s="99">
        <v>283</v>
      </c>
      <c r="AB27" s="99">
        <v>117</v>
      </c>
      <c r="AC27" s="99">
        <v>354</v>
      </c>
      <c r="AD27" s="99">
        <v>342</v>
      </c>
      <c r="AE27" s="99">
        <v>219</v>
      </c>
      <c r="AF27" s="99">
        <v>337</v>
      </c>
      <c r="AG27" s="99">
        <v>344</v>
      </c>
      <c r="AH27" s="99">
        <v>329</v>
      </c>
      <c r="AI27" s="99">
        <v>258</v>
      </c>
      <c r="AJ27" s="99">
        <v>145</v>
      </c>
      <c r="AK27" s="99">
        <v>251</v>
      </c>
      <c r="AL27" s="99">
        <v>227</v>
      </c>
      <c r="AM27" s="99">
        <v>332</v>
      </c>
      <c r="AN27" s="99">
        <v>588</v>
      </c>
      <c r="AO27" s="99">
        <v>328</v>
      </c>
      <c r="AP27" s="99">
        <v>188</v>
      </c>
      <c r="AQ27" s="99">
        <v>260</v>
      </c>
    </row>
    <row r="28" spans="1:43" ht="19.25" customHeight="1" x14ac:dyDescent="0.25">
      <c r="A28" s="235"/>
      <c r="C28" s="234" t="s">
        <v>150</v>
      </c>
      <c r="D28" s="141" t="s">
        <v>7</v>
      </c>
      <c r="E28" s="183">
        <v>1759</v>
      </c>
      <c r="F28" s="99">
        <v>35</v>
      </c>
      <c r="G28" s="99">
        <v>46</v>
      </c>
      <c r="H28" s="99">
        <v>64</v>
      </c>
      <c r="I28" s="99">
        <v>32</v>
      </c>
      <c r="J28" s="99">
        <v>49</v>
      </c>
      <c r="K28" s="99">
        <v>69</v>
      </c>
      <c r="L28" s="99">
        <v>59</v>
      </c>
      <c r="M28" s="99">
        <v>53</v>
      </c>
      <c r="N28" s="99">
        <v>62</v>
      </c>
      <c r="O28" s="99">
        <v>20</v>
      </c>
      <c r="P28" s="99">
        <v>31</v>
      </c>
      <c r="Q28" s="99">
        <v>85</v>
      </c>
      <c r="R28" s="99">
        <v>45</v>
      </c>
      <c r="S28" s="99">
        <v>71</v>
      </c>
      <c r="T28" s="99">
        <v>12</v>
      </c>
      <c r="U28" s="99">
        <v>21</v>
      </c>
      <c r="V28" s="99">
        <v>21</v>
      </c>
      <c r="W28" s="99">
        <v>33</v>
      </c>
      <c r="X28" s="99">
        <v>38</v>
      </c>
      <c r="Y28" s="99">
        <v>47</v>
      </c>
      <c r="Z28" s="99">
        <v>32</v>
      </c>
      <c r="AA28" s="99">
        <v>46</v>
      </c>
      <c r="AB28" s="99">
        <v>24</v>
      </c>
      <c r="AC28" s="99">
        <v>55</v>
      </c>
      <c r="AD28" s="99">
        <v>59</v>
      </c>
      <c r="AE28" s="99">
        <v>47</v>
      </c>
      <c r="AF28" s="99">
        <v>52</v>
      </c>
      <c r="AG28" s="99">
        <v>56</v>
      </c>
      <c r="AH28" s="99">
        <v>58</v>
      </c>
      <c r="AI28" s="99">
        <v>45</v>
      </c>
      <c r="AJ28" s="99">
        <v>32</v>
      </c>
      <c r="AK28" s="99">
        <v>42</v>
      </c>
      <c r="AL28" s="99">
        <v>31</v>
      </c>
      <c r="AM28" s="99">
        <v>50</v>
      </c>
      <c r="AN28" s="99">
        <v>100</v>
      </c>
      <c r="AO28" s="99">
        <v>60</v>
      </c>
      <c r="AP28" s="99">
        <v>33</v>
      </c>
      <c r="AQ28" s="99">
        <v>44</v>
      </c>
    </row>
    <row r="29" spans="1:43" ht="19.25" customHeight="1" x14ac:dyDescent="0.25">
      <c r="A29" s="235"/>
      <c r="C29" s="234"/>
      <c r="D29" s="141" t="s">
        <v>6</v>
      </c>
      <c r="E29" s="183">
        <v>1668</v>
      </c>
      <c r="F29" s="99">
        <v>36</v>
      </c>
      <c r="G29" s="99">
        <v>40</v>
      </c>
      <c r="H29" s="99">
        <v>55</v>
      </c>
      <c r="I29" s="99">
        <v>24</v>
      </c>
      <c r="J29" s="99">
        <v>57</v>
      </c>
      <c r="K29" s="99">
        <v>68</v>
      </c>
      <c r="L29" s="99">
        <v>60</v>
      </c>
      <c r="M29" s="99">
        <v>26</v>
      </c>
      <c r="N29" s="99">
        <v>48</v>
      </c>
      <c r="O29" s="99">
        <v>30</v>
      </c>
      <c r="P29" s="99">
        <v>26</v>
      </c>
      <c r="Q29" s="99">
        <v>86</v>
      </c>
      <c r="R29" s="99">
        <v>58</v>
      </c>
      <c r="S29" s="99">
        <v>74</v>
      </c>
      <c r="T29" s="99">
        <v>16</v>
      </c>
      <c r="U29" s="99">
        <v>14</v>
      </c>
      <c r="V29" s="99">
        <v>19</v>
      </c>
      <c r="W29" s="99">
        <v>33</v>
      </c>
      <c r="X29" s="99">
        <v>49</v>
      </c>
      <c r="Y29" s="99">
        <v>38</v>
      </c>
      <c r="Z29" s="99">
        <v>28</v>
      </c>
      <c r="AA29" s="99">
        <v>36</v>
      </c>
      <c r="AB29" s="99">
        <v>30</v>
      </c>
      <c r="AC29" s="99">
        <v>56</v>
      </c>
      <c r="AD29" s="99">
        <v>68</v>
      </c>
      <c r="AE29" s="99">
        <v>36</v>
      </c>
      <c r="AF29" s="99">
        <v>54</v>
      </c>
      <c r="AG29" s="99">
        <v>46</v>
      </c>
      <c r="AH29" s="99">
        <v>53</v>
      </c>
      <c r="AI29" s="99">
        <v>31</v>
      </c>
      <c r="AJ29" s="99">
        <v>28</v>
      </c>
      <c r="AK29" s="99">
        <v>39</v>
      </c>
      <c r="AL29" s="99">
        <v>39</v>
      </c>
      <c r="AM29" s="99">
        <v>56</v>
      </c>
      <c r="AN29" s="99">
        <v>91</v>
      </c>
      <c r="AO29" s="99">
        <v>49</v>
      </c>
      <c r="AP29" s="99">
        <v>22</v>
      </c>
      <c r="AQ29" s="99">
        <v>49</v>
      </c>
    </row>
    <row r="30" spans="1:43" ht="19.25" customHeight="1" x14ac:dyDescent="0.25">
      <c r="A30" s="235"/>
      <c r="C30" s="234" t="s">
        <v>151</v>
      </c>
      <c r="D30" s="141" t="s">
        <v>7</v>
      </c>
      <c r="E30" s="183">
        <v>1819</v>
      </c>
      <c r="F30" s="99">
        <v>39</v>
      </c>
      <c r="G30" s="99">
        <v>48</v>
      </c>
      <c r="H30" s="99">
        <v>69</v>
      </c>
      <c r="I30" s="99">
        <v>35</v>
      </c>
      <c r="J30" s="99">
        <v>52</v>
      </c>
      <c r="K30" s="99">
        <v>52</v>
      </c>
      <c r="L30" s="99">
        <v>67</v>
      </c>
      <c r="M30" s="99">
        <v>41</v>
      </c>
      <c r="N30" s="99">
        <v>61</v>
      </c>
      <c r="O30" s="99">
        <v>25</v>
      </c>
      <c r="P30" s="99">
        <v>35</v>
      </c>
      <c r="Q30" s="99">
        <v>117</v>
      </c>
      <c r="R30" s="99">
        <v>70</v>
      </c>
      <c r="S30" s="99">
        <v>71</v>
      </c>
      <c r="T30" s="99">
        <v>7</v>
      </c>
      <c r="U30" s="99">
        <v>11</v>
      </c>
      <c r="V30" s="99">
        <v>18</v>
      </c>
      <c r="W30" s="99">
        <v>41</v>
      </c>
      <c r="X30" s="99">
        <v>55</v>
      </c>
      <c r="Y30" s="99">
        <v>35</v>
      </c>
      <c r="Z30" s="99">
        <v>27</v>
      </c>
      <c r="AA30" s="99">
        <v>56</v>
      </c>
      <c r="AB30" s="99">
        <v>25</v>
      </c>
      <c r="AC30" s="99">
        <v>64</v>
      </c>
      <c r="AD30" s="99">
        <v>61</v>
      </c>
      <c r="AE30" s="99">
        <v>35</v>
      </c>
      <c r="AF30" s="99">
        <v>63</v>
      </c>
      <c r="AG30" s="99">
        <v>52</v>
      </c>
      <c r="AH30" s="99">
        <v>57</v>
      </c>
      <c r="AI30" s="99">
        <v>34</v>
      </c>
      <c r="AJ30" s="99">
        <v>29</v>
      </c>
      <c r="AK30" s="99">
        <v>46</v>
      </c>
      <c r="AL30" s="99">
        <v>41</v>
      </c>
      <c r="AM30" s="99">
        <v>50</v>
      </c>
      <c r="AN30" s="99">
        <v>94</v>
      </c>
      <c r="AO30" s="99">
        <v>54</v>
      </c>
      <c r="AP30" s="99">
        <v>35</v>
      </c>
      <c r="AQ30" s="99">
        <v>47</v>
      </c>
    </row>
    <row r="31" spans="1:43" ht="19.25" customHeight="1" x14ac:dyDescent="0.25">
      <c r="A31" s="235"/>
      <c r="C31" s="234"/>
      <c r="D31" s="141" t="s">
        <v>6</v>
      </c>
      <c r="E31" s="183">
        <v>1658</v>
      </c>
      <c r="F31" s="99">
        <v>34</v>
      </c>
      <c r="G31" s="99">
        <v>54</v>
      </c>
      <c r="H31" s="99">
        <v>68</v>
      </c>
      <c r="I31" s="99">
        <v>27</v>
      </c>
      <c r="J31" s="99">
        <v>51</v>
      </c>
      <c r="K31" s="99">
        <v>55</v>
      </c>
      <c r="L31" s="99">
        <v>46</v>
      </c>
      <c r="M31" s="99">
        <v>43</v>
      </c>
      <c r="N31" s="99">
        <v>44</v>
      </c>
      <c r="O31" s="99">
        <v>21</v>
      </c>
      <c r="P31" s="99">
        <v>22</v>
      </c>
      <c r="Q31" s="99">
        <v>93</v>
      </c>
      <c r="R31" s="99">
        <v>63</v>
      </c>
      <c r="S31" s="99">
        <v>59</v>
      </c>
      <c r="T31" s="99">
        <v>22</v>
      </c>
      <c r="U31" s="99">
        <v>19</v>
      </c>
      <c r="V31" s="99">
        <v>14</v>
      </c>
      <c r="W31" s="99">
        <v>41</v>
      </c>
      <c r="X31" s="99">
        <v>43</v>
      </c>
      <c r="Y31" s="99">
        <v>45</v>
      </c>
      <c r="Z31" s="99">
        <v>18</v>
      </c>
      <c r="AA31" s="99">
        <v>45</v>
      </c>
      <c r="AB31" s="99">
        <v>21</v>
      </c>
      <c r="AC31" s="99">
        <v>51</v>
      </c>
      <c r="AD31" s="99">
        <v>47</v>
      </c>
      <c r="AE31" s="99">
        <v>34</v>
      </c>
      <c r="AF31" s="99">
        <v>58</v>
      </c>
      <c r="AG31" s="99">
        <v>39</v>
      </c>
      <c r="AH31" s="99">
        <v>60</v>
      </c>
      <c r="AI31" s="99">
        <v>33</v>
      </c>
      <c r="AJ31" s="99">
        <v>25</v>
      </c>
      <c r="AK31" s="99">
        <v>39</v>
      </c>
      <c r="AL31" s="99">
        <v>45</v>
      </c>
      <c r="AM31" s="99">
        <v>43</v>
      </c>
      <c r="AN31" s="99">
        <v>95</v>
      </c>
      <c r="AO31" s="99">
        <v>67</v>
      </c>
      <c r="AP31" s="99">
        <v>27</v>
      </c>
      <c r="AQ31" s="99">
        <v>47</v>
      </c>
    </row>
    <row r="32" spans="1:43" ht="19.25" customHeight="1" x14ac:dyDescent="0.25">
      <c r="A32" s="235"/>
      <c r="C32" s="234" t="s">
        <v>152</v>
      </c>
      <c r="D32" s="141" t="s">
        <v>7</v>
      </c>
      <c r="E32" s="183">
        <v>1876</v>
      </c>
      <c r="F32" s="99">
        <v>39</v>
      </c>
      <c r="G32" s="99">
        <v>53</v>
      </c>
      <c r="H32" s="99">
        <v>70</v>
      </c>
      <c r="I32" s="99">
        <v>30</v>
      </c>
      <c r="J32" s="99">
        <v>54</v>
      </c>
      <c r="K32" s="99">
        <v>56</v>
      </c>
      <c r="L32" s="99">
        <v>54</v>
      </c>
      <c r="M32" s="99">
        <v>49</v>
      </c>
      <c r="N32" s="99">
        <v>53</v>
      </c>
      <c r="O32" s="99">
        <v>25</v>
      </c>
      <c r="P32" s="99">
        <v>25</v>
      </c>
      <c r="Q32" s="99">
        <v>88</v>
      </c>
      <c r="R32" s="99">
        <v>59</v>
      </c>
      <c r="S32" s="99">
        <v>85</v>
      </c>
      <c r="T32" s="99">
        <v>16</v>
      </c>
      <c r="U32" s="99">
        <v>20</v>
      </c>
      <c r="V32" s="99">
        <v>15</v>
      </c>
      <c r="W32" s="99">
        <v>39</v>
      </c>
      <c r="X32" s="99">
        <v>60</v>
      </c>
      <c r="Y32" s="99">
        <v>45</v>
      </c>
      <c r="Z32" s="99">
        <v>21</v>
      </c>
      <c r="AA32" s="99">
        <v>61</v>
      </c>
      <c r="AB32" s="99">
        <v>35</v>
      </c>
      <c r="AC32" s="99">
        <v>66</v>
      </c>
      <c r="AD32" s="99">
        <v>54</v>
      </c>
      <c r="AE32" s="99">
        <v>46</v>
      </c>
      <c r="AF32" s="99">
        <v>56</v>
      </c>
      <c r="AG32" s="99">
        <v>68</v>
      </c>
      <c r="AH32" s="99">
        <v>54</v>
      </c>
      <c r="AI32" s="99">
        <v>47</v>
      </c>
      <c r="AJ32" s="99">
        <v>32</v>
      </c>
      <c r="AK32" s="99">
        <v>39</v>
      </c>
      <c r="AL32" s="99">
        <v>52</v>
      </c>
      <c r="AM32" s="99">
        <v>52</v>
      </c>
      <c r="AN32" s="99">
        <v>109</v>
      </c>
      <c r="AO32" s="99">
        <v>69</v>
      </c>
      <c r="AP32" s="99">
        <v>32</v>
      </c>
      <c r="AQ32" s="99">
        <v>48</v>
      </c>
    </row>
    <row r="33" spans="1:43" ht="19.25" customHeight="1" x14ac:dyDescent="0.25">
      <c r="A33" s="235"/>
      <c r="C33" s="234"/>
      <c r="D33" s="141" t="s">
        <v>6</v>
      </c>
      <c r="E33" s="183">
        <v>1692</v>
      </c>
      <c r="F33" s="99">
        <v>39</v>
      </c>
      <c r="G33" s="99">
        <v>44</v>
      </c>
      <c r="H33" s="99">
        <v>61</v>
      </c>
      <c r="I33" s="99">
        <v>30</v>
      </c>
      <c r="J33" s="99">
        <v>50</v>
      </c>
      <c r="K33" s="99">
        <v>50</v>
      </c>
      <c r="L33" s="99">
        <v>59</v>
      </c>
      <c r="M33" s="99">
        <v>44</v>
      </c>
      <c r="N33" s="99">
        <v>44</v>
      </c>
      <c r="O33" s="99">
        <v>19</v>
      </c>
      <c r="P33" s="99">
        <v>29</v>
      </c>
      <c r="Q33" s="99">
        <v>98</v>
      </c>
      <c r="R33" s="99">
        <v>60</v>
      </c>
      <c r="S33" s="99">
        <v>71</v>
      </c>
      <c r="T33" s="99">
        <v>20</v>
      </c>
      <c r="U33" s="99">
        <v>12</v>
      </c>
      <c r="V33" s="99">
        <v>16</v>
      </c>
      <c r="W33" s="99">
        <v>37</v>
      </c>
      <c r="X33" s="99">
        <v>39</v>
      </c>
      <c r="Y33" s="99">
        <v>34</v>
      </c>
      <c r="Z33" s="99">
        <v>25</v>
      </c>
      <c r="AA33" s="99">
        <v>43</v>
      </c>
      <c r="AB33" s="99">
        <v>15</v>
      </c>
      <c r="AC33" s="99">
        <v>51</v>
      </c>
      <c r="AD33" s="99">
        <v>65</v>
      </c>
      <c r="AE33" s="99">
        <v>37</v>
      </c>
      <c r="AF33" s="99">
        <v>44</v>
      </c>
      <c r="AG33" s="99">
        <v>56</v>
      </c>
      <c r="AH33" s="99">
        <v>58</v>
      </c>
      <c r="AI33" s="99">
        <v>44</v>
      </c>
      <c r="AJ33" s="99">
        <v>17</v>
      </c>
      <c r="AK33" s="99">
        <v>43</v>
      </c>
      <c r="AL33" s="99">
        <v>39</v>
      </c>
      <c r="AM33" s="99">
        <v>59</v>
      </c>
      <c r="AN33" s="99">
        <v>92</v>
      </c>
      <c r="AO33" s="99">
        <v>58</v>
      </c>
      <c r="AP33" s="99">
        <v>43</v>
      </c>
      <c r="AQ33" s="99">
        <v>47</v>
      </c>
    </row>
    <row r="34" spans="1:43" ht="19.25" customHeight="1" x14ac:dyDescent="0.25">
      <c r="A34" s="235"/>
      <c r="C34" s="234" t="s">
        <v>156</v>
      </c>
      <c r="D34" s="141" t="s">
        <v>7</v>
      </c>
      <c r="E34" s="183">
        <v>1895</v>
      </c>
      <c r="F34" s="99">
        <v>33</v>
      </c>
      <c r="G34" s="99">
        <v>56</v>
      </c>
      <c r="H34" s="99">
        <v>51</v>
      </c>
      <c r="I34" s="99">
        <v>26</v>
      </c>
      <c r="J34" s="99">
        <v>54</v>
      </c>
      <c r="K34" s="99">
        <v>67</v>
      </c>
      <c r="L34" s="99">
        <v>62</v>
      </c>
      <c r="M34" s="99">
        <v>53</v>
      </c>
      <c r="N34" s="99">
        <v>61</v>
      </c>
      <c r="O34" s="99">
        <v>20</v>
      </c>
      <c r="P34" s="99">
        <v>27</v>
      </c>
      <c r="Q34" s="99">
        <v>103</v>
      </c>
      <c r="R34" s="99">
        <v>78</v>
      </c>
      <c r="S34" s="99">
        <v>84</v>
      </c>
      <c r="T34" s="99">
        <v>23</v>
      </c>
      <c r="U34" s="99">
        <v>22</v>
      </c>
      <c r="V34" s="99">
        <v>20</v>
      </c>
      <c r="W34" s="99">
        <v>45</v>
      </c>
      <c r="X34" s="99">
        <v>69</v>
      </c>
      <c r="Y34" s="99">
        <v>36</v>
      </c>
      <c r="Z34" s="99">
        <v>32</v>
      </c>
      <c r="AA34" s="99">
        <v>43</v>
      </c>
      <c r="AB34" s="99">
        <v>22</v>
      </c>
      <c r="AC34" s="99">
        <v>64</v>
      </c>
      <c r="AD34" s="99">
        <v>77</v>
      </c>
      <c r="AE34" s="99">
        <v>29</v>
      </c>
      <c r="AF34" s="99">
        <v>65</v>
      </c>
      <c r="AG34" s="99">
        <v>57</v>
      </c>
      <c r="AH34" s="99">
        <v>61</v>
      </c>
      <c r="AI34" s="99">
        <v>42</v>
      </c>
      <c r="AJ34" s="99">
        <v>29</v>
      </c>
      <c r="AK34" s="99">
        <v>43</v>
      </c>
      <c r="AL34" s="99">
        <v>56</v>
      </c>
      <c r="AM34" s="99">
        <v>67</v>
      </c>
      <c r="AN34" s="99">
        <v>115</v>
      </c>
      <c r="AO34" s="99">
        <v>44</v>
      </c>
      <c r="AP34" s="99">
        <v>25</v>
      </c>
      <c r="AQ34" s="99">
        <v>34</v>
      </c>
    </row>
    <row r="35" spans="1:43" ht="19.25" customHeight="1" x14ac:dyDescent="0.25">
      <c r="A35" s="235"/>
      <c r="C35" s="234"/>
      <c r="D35" s="141" t="s">
        <v>6</v>
      </c>
      <c r="E35" s="183">
        <v>1723</v>
      </c>
      <c r="F35" s="99">
        <v>29</v>
      </c>
      <c r="G35" s="99">
        <v>43</v>
      </c>
      <c r="H35" s="99">
        <v>56</v>
      </c>
      <c r="I35" s="99">
        <v>29</v>
      </c>
      <c r="J35" s="99">
        <v>64</v>
      </c>
      <c r="K35" s="99">
        <v>51</v>
      </c>
      <c r="L35" s="99">
        <v>53</v>
      </c>
      <c r="M35" s="99">
        <v>54</v>
      </c>
      <c r="N35" s="99">
        <v>51</v>
      </c>
      <c r="O35" s="99">
        <v>21</v>
      </c>
      <c r="P35" s="99">
        <v>19</v>
      </c>
      <c r="Q35" s="99">
        <v>74</v>
      </c>
      <c r="R35" s="99">
        <v>57</v>
      </c>
      <c r="S35" s="99">
        <v>81</v>
      </c>
      <c r="T35" s="99">
        <v>18</v>
      </c>
      <c r="U35" s="99">
        <v>10</v>
      </c>
      <c r="V35" s="99">
        <v>22</v>
      </c>
      <c r="W35" s="99">
        <v>31</v>
      </c>
      <c r="X35" s="99">
        <v>45</v>
      </c>
      <c r="Y35" s="99">
        <v>42</v>
      </c>
      <c r="Z35" s="99">
        <v>31</v>
      </c>
      <c r="AA35" s="99">
        <v>49</v>
      </c>
      <c r="AB35" s="99">
        <v>17</v>
      </c>
      <c r="AC35" s="99">
        <v>69</v>
      </c>
      <c r="AD35" s="99">
        <v>62</v>
      </c>
      <c r="AE35" s="99">
        <v>41</v>
      </c>
      <c r="AF35" s="99">
        <v>61</v>
      </c>
      <c r="AG35" s="99">
        <v>59</v>
      </c>
      <c r="AH35" s="99">
        <v>54</v>
      </c>
      <c r="AI35" s="99">
        <v>47</v>
      </c>
      <c r="AJ35" s="99">
        <v>29</v>
      </c>
      <c r="AK35" s="99">
        <v>42</v>
      </c>
      <c r="AL35" s="99">
        <v>29</v>
      </c>
      <c r="AM35" s="99">
        <v>55</v>
      </c>
      <c r="AN35" s="99">
        <v>115</v>
      </c>
      <c r="AO35" s="99">
        <v>50</v>
      </c>
      <c r="AP35" s="99">
        <v>28</v>
      </c>
      <c r="AQ35" s="99">
        <v>35</v>
      </c>
    </row>
    <row r="36" spans="1:43" ht="19.25" customHeight="1" x14ac:dyDescent="0.25">
      <c r="A36" s="235"/>
      <c r="C36" s="234" t="s">
        <v>157</v>
      </c>
      <c r="D36" s="141" t="s">
        <v>7</v>
      </c>
      <c r="E36" s="183">
        <v>1819</v>
      </c>
      <c r="F36" s="99">
        <v>26</v>
      </c>
      <c r="G36" s="99">
        <v>37</v>
      </c>
      <c r="H36" s="99">
        <v>58</v>
      </c>
      <c r="I36" s="99">
        <v>29</v>
      </c>
      <c r="J36" s="99">
        <v>50</v>
      </c>
      <c r="K36" s="99">
        <v>63</v>
      </c>
      <c r="L36" s="99">
        <v>48</v>
      </c>
      <c r="M36" s="99">
        <v>42</v>
      </c>
      <c r="N36" s="99">
        <v>47</v>
      </c>
      <c r="O36" s="99">
        <v>26</v>
      </c>
      <c r="P36" s="99">
        <v>27</v>
      </c>
      <c r="Q36" s="99">
        <v>95</v>
      </c>
      <c r="R36" s="99">
        <v>65</v>
      </c>
      <c r="S36" s="99">
        <v>72</v>
      </c>
      <c r="T36" s="99">
        <v>24</v>
      </c>
      <c r="U36" s="99">
        <v>21</v>
      </c>
      <c r="V36" s="99">
        <v>14</v>
      </c>
      <c r="W36" s="99">
        <v>46</v>
      </c>
      <c r="X36" s="99">
        <v>51</v>
      </c>
      <c r="Y36" s="99">
        <v>40</v>
      </c>
      <c r="Z36" s="99">
        <v>31</v>
      </c>
      <c r="AA36" s="99">
        <v>64</v>
      </c>
      <c r="AB36" s="99">
        <v>20</v>
      </c>
      <c r="AC36" s="99">
        <v>61</v>
      </c>
      <c r="AD36" s="99">
        <v>55</v>
      </c>
      <c r="AE36" s="99">
        <v>40</v>
      </c>
      <c r="AF36" s="99">
        <v>55</v>
      </c>
      <c r="AG36" s="99">
        <v>62</v>
      </c>
      <c r="AH36" s="99">
        <v>58</v>
      </c>
      <c r="AI36" s="99">
        <v>46</v>
      </c>
      <c r="AJ36" s="99">
        <v>30</v>
      </c>
      <c r="AK36" s="99">
        <v>55</v>
      </c>
      <c r="AL36" s="99">
        <v>56</v>
      </c>
      <c r="AM36" s="99">
        <v>63</v>
      </c>
      <c r="AN36" s="99">
        <v>109</v>
      </c>
      <c r="AO36" s="99">
        <v>52</v>
      </c>
      <c r="AP36" s="99">
        <v>36</v>
      </c>
      <c r="AQ36" s="99">
        <v>45</v>
      </c>
    </row>
    <row r="37" spans="1:43" ht="19.25" customHeight="1" x14ac:dyDescent="0.25">
      <c r="A37" s="235"/>
      <c r="C37" s="234"/>
      <c r="D37" s="141" t="s">
        <v>6</v>
      </c>
      <c r="E37" s="183">
        <v>1796</v>
      </c>
      <c r="F37" s="99">
        <v>38</v>
      </c>
      <c r="G37" s="99">
        <v>49</v>
      </c>
      <c r="H37" s="99">
        <v>62</v>
      </c>
      <c r="I37" s="99">
        <v>30</v>
      </c>
      <c r="J37" s="99">
        <v>49</v>
      </c>
      <c r="K37" s="99">
        <v>63</v>
      </c>
      <c r="L37" s="99">
        <v>50</v>
      </c>
      <c r="M37" s="99">
        <v>35</v>
      </c>
      <c r="N37" s="99">
        <v>58</v>
      </c>
      <c r="O37" s="99">
        <v>26</v>
      </c>
      <c r="P37" s="99">
        <v>32</v>
      </c>
      <c r="Q37" s="99">
        <v>88</v>
      </c>
      <c r="R37" s="99">
        <v>75</v>
      </c>
      <c r="S37" s="99">
        <v>54</v>
      </c>
      <c r="T37" s="99">
        <v>24</v>
      </c>
      <c r="U37" s="99">
        <v>21</v>
      </c>
      <c r="V37" s="99">
        <v>13</v>
      </c>
      <c r="W37" s="99">
        <v>30</v>
      </c>
      <c r="X37" s="99">
        <v>65</v>
      </c>
      <c r="Y37" s="99">
        <v>48</v>
      </c>
      <c r="Z37" s="99">
        <v>34</v>
      </c>
      <c r="AA37" s="99">
        <v>51</v>
      </c>
      <c r="AB37" s="99">
        <v>15</v>
      </c>
      <c r="AC37" s="99">
        <v>67</v>
      </c>
      <c r="AD37" s="99">
        <v>54</v>
      </c>
      <c r="AE37" s="99">
        <v>29</v>
      </c>
      <c r="AF37" s="99">
        <v>69</v>
      </c>
      <c r="AG37" s="99">
        <v>70</v>
      </c>
      <c r="AH37" s="99">
        <v>50</v>
      </c>
      <c r="AI37" s="99">
        <v>50</v>
      </c>
      <c r="AJ37" s="99">
        <v>17</v>
      </c>
      <c r="AK37" s="99">
        <v>45</v>
      </c>
      <c r="AL37" s="99">
        <v>43</v>
      </c>
      <c r="AM37" s="99">
        <v>54</v>
      </c>
      <c r="AN37" s="99">
        <v>111</v>
      </c>
      <c r="AO37" s="99">
        <v>53</v>
      </c>
      <c r="AP37" s="99">
        <v>33</v>
      </c>
      <c r="AQ37" s="99">
        <v>41</v>
      </c>
    </row>
    <row r="38" spans="1:43" ht="19.25" customHeight="1" x14ac:dyDescent="0.25">
      <c r="A38" s="235"/>
      <c r="C38" s="234" t="s">
        <v>158</v>
      </c>
      <c r="D38" s="141" t="s">
        <v>7</v>
      </c>
      <c r="E38" s="183">
        <v>1903</v>
      </c>
      <c r="F38" s="99">
        <v>43</v>
      </c>
      <c r="G38" s="99">
        <v>53</v>
      </c>
      <c r="H38" s="99">
        <v>53</v>
      </c>
      <c r="I38" s="99">
        <v>34</v>
      </c>
      <c r="J38" s="99">
        <v>49</v>
      </c>
      <c r="K38" s="99">
        <v>61</v>
      </c>
      <c r="L38" s="99">
        <v>50</v>
      </c>
      <c r="M38" s="99">
        <v>44</v>
      </c>
      <c r="N38" s="99">
        <v>54</v>
      </c>
      <c r="O38" s="99">
        <v>31</v>
      </c>
      <c r="P38" s="99">
        <v>18</v>
      </c>
      <c r="Q38" s="99">
        <v>98</v>
      </c>
      <c r="R38" s="99">
        <v>69</v>
      </c>
      <c r="S38" s="99">
        <v>81</v>
      </c>
      <c r="T38" s="99">
        <v>16</v>
      </c>
      <c r="U38" s="99">
        <v>24</v>
      </c>
      <c r="V38" s="99">
        <v>20</v>
      </c>
      <c r="W38" s="99">
        <v>31</v>
      </c>
      <c r="X38" s="99">
        <v>46</v>
      </c>
      <c r="Y38" s="99">
        <v>45</v>
      </c>
      <c r="Z38" s="99">
        <v>36</v>
      </c>
      <c r="AA38" s="99">
        <v>63</v>
      </c>
      <c r="AB38" s="99">
        <v>24</v>
      </c>
      <c r="AC38" s="99">
        <v>56</v>
      </c>
      <c r="AD38" s="99">
        <v>66</v>
      </c>
      <c r="AE38" s="99">
        <v>46</v>
      </c>
      <c r="AF38" s="99">
        <v>63</v>
      </c>
      <c r="AG38" s="99">
        <v>77</v>
      </c>
      <c r="AH38" s="99">
        <v>60</v>
      </c>
      <c r="AI38" s="99">
        <v>55</v>
      </c>
      <c r="AJ38" s="99">
        <v>19</v>
      </c>
      <c r="AK38" s="99">
        <v>55</v>
      </c>
      <c r="AL38" s="99">
        <v>44</v>
      </c>
      <c r="AM38" s="99">
        <v>64</v>
      </c>
      <c r="AN38" s="99">
        <v>127</v>
      </c>
      <c r="AO38" s="99">
        <v>52</v>
      </c>
      <c r="AP38" s="99">
        <v>30</v>
      </c>
      <c r="AQ38" s="99">
        <v>46</v>
      </c>
    </row>
    <row r="39" spans="1:43" ht="19.25" customHeight="1" x14ac:dyDescent="0.25">
      <c r="A39" s="242"/>
      <c r="B39" s="114"/>
      <c r="C39" s="243"/>
      <c r="D39" s="142" t="s">
        <v>6</v>
      </c>
      <c r="E39" s="189">
        <v>1710</v>
      </c>
      <c r="F39" s="190">
        <v>34</v>
      </c>
      <c r="G39" s="190">
        <v>44</v>
      </c>
      <c r="H39" s="190">
        <v>61</v>
      </c>
      <c r="I39" s="190">
        <v>27</v>
      </c>
      <c r="J39" s="190">
        <v>49</v>
      </c>
      <c r="K39" s="190">
        <v>45</v>
      </c>
      <c r="L39" s="190">
        <v>52</v>
      </c>
      <c r="M39" s="190">
        <v>36</v>
      </c>
      <c r="N39" s="190">
        <v>45</v>
      </c>
      <c r="O39" s="190">
        <v>23</v>
      </c>
      <c r="P39" s="190">
        <v>25</v>
      </c>
      <c r="Q39" s="190">
        <v>85</v>
      </c>
      <c r="R39" s="190">
        <v>64</v>
      </c>
      <c r="S39" s="190">
        <v>70</v>
      </c>
      <c r="T39" s="190">
        <v>16</v>
      </c>
      <c r="U39" s="190">
        <v>15</v>
      </c>
      <c r="V39" s="190">
        <v>18</v>
      </c>
      <c r="W39" s="190">
        <v>45</v>
      </c>
      <c r="X39" s="190">
        <v>43</v>
      </c>
      <c r="Y39" s="190">
        <v>46</v>
      </c>
      <c r="Z39" s="190">
        <v>29</v>
      </c>
      <c r="AA39" s="190">
        <v>59</v>
      </c>
      <c r="AB39" s="190">
        <v>19</v>
      </c>
      <c r="AC39" s="190">
        <v>60</v>
      </c>
      <c r="AD39" s="190">
        <v>46</v>
      </c>
      <c r="AE39" s="190">
        <v>42</v>
      </c>
      <c r="AF39" s="190">
        <v>51</v>
      </c>
      <c r="AG39" s="190">
        <v>74</v>
      </c>
      <c r="AH39" s="190">
        <v>54</v>
      </c>
      <c r="AI39" s="190">
        <v>53</v>
      </c>
      <c r="AJ39" s="190">
        <v>29</v>
      </c>
      <c r="AK39" s="190">
        <v>43</v>
      </c>
      <c r="AL39" s="190">
        <v>32</v>
      </c>
      <c r="AM39" s="190">
        <v>65</v>
      </c>
      <c r="AN39" s="190">
        <v>84</v>
      </c>
      <c r="AO39" s="190">
        <v>51</v>
      </c>
      <c r="AP39" s="190">
        <v>35</v>
      </c>
      <c r="AQ39" s="190">
        <v>41</v>
      </c>
    </row>
    <row r="40" spans="1:43" x14ac:dyDescent="0.25">
      <c r="AQ40" s="10" t="s">
        <v>243</v>
      </c>
    </row>
  </sheetData>
  <sheetProtection formatCells="0"/>
  <customSheetViews>
    <customSheetView guid="{8AFF20A0-162A-4481-8D5B-D8375F598305}" scale="80" topLeftCell="A10">
      <selection activeCell="V19" sqref="V19"/>
      <pageMargins left="0.25" right="0.25" top="0.75" bottom="0.75" header="0.3" footer="0.3"/>
      <pageSetup paperSize="8" orientation="landscape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scale="80" topLeftCell="A10">
      <selection activeCell="V19" sqref="V19"/>
      <pageMargins left="0.25" right="0.25" top="0.75" bottom="0.75" header="0.3" footer="0.3"/>
      <pageSetup paperSize="8" orientation="landscape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 scale="80">
      <selection activeCell="AG35" sqref="AG35"/>
      <pageMargins left="0.25" right="0.25" top="0.75" bottom="0.75" header="0.3" footer="0.3"/>
      <pageSetup paperSize="8" orientation="landscape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scale="80" topLeftCell="A10">
      <selection activeCell="V19" sqref="V19"/>
      <pageMargins left="0.25" right="0.25" top="0.75" bottom="0.75" header="0.3" footer="0.3"/>
      <pageSetup paperSize="8" orientation="landscape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scale="80" showPageBreaks="1" printArea="1">
      <selection activeCell="S14" sqref="S14"/>
      <pageMargins left="0.25" right="0.25" top="0.75" bottom="0.75" header="0.3" footer="0.3"/>
      <pageSetup paperSize="8" scale="97" orientation="landscape" r:id="rId5"/>
      <headerFooter>
        <oddFooter>&amp;L&amp;"HGPｺﾞｼｯｸM,ﾒﾃﾞｨｳﾑ"&amp;A&amp;R&amp;"HGPｺﾞｼｯｸM,ﾒﾃﾞｨｳﾑ"&amp;A</oddFooter>
      </headerFooter>
    </customSheetView>
  </customSheetViews>
  <mergeCells count="27">
    <mergeCell ref="C23:D23"/>
    <mergeCell ref="A25:A39"/>
    <mergeCell ref="C28:C29"/>
    <mergeCell ref="C30:C31"/>
    <mergeCell ref="C32:C33"/>
    <mergeCell ref="C34:C35"/>
    <mergeCell ref="C36:C37"/>
    <mergeCell ref="C38:C39"/>
    <mergeCell ref="C26:D26"/>
    <mergeCell ref="C27:D27"/>
    <mergeCell ref="B25:D25"/>
    <mergeCell ref="A21:A24"/>
    <mergeCell ref="B21:D21"/>
    <mergeCell ref="C24:D24"/>
    <mergeCell ref="C22:D22"/>
    <mergeCell ref="A8:D8"/>
    <mergeCell ref="A9:D9"/>
    <mergeCell ref="A10:A20"/>
    <mergeCell ref="B10:D10"/>
    <mergeCell ref="C11:D11"/>
    <mergeCell ref="C12:D12"/>
    <mergeCell ref="C13:D13"/>
    <mergeCell ref="C17:D17"/>
    <mergeCell ref="C14:D14"/>
    <mergeCell ref="C18:D18"/>
    <mergeCell ref="C19:D19"/>
    <mergeCell ref="C20:D20"/>
  </mergeCells>
  <phoneticPr fontId="2"/>
  <pageMargins left="0.25" right="0.25" top="0.75" bottom="0.75" header="0.3" footer="0.3"/>
  <pageSetup paperSize="8" orientation="landscape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view="pageLayout" topLeftCell="A18" zoomScaleNormal="100" zoomScaleSheetLayoutView="80" workbookViewId="0">
      <selection activeCell="R28" sqref="R28:R29"/>
    </sheetView>
  </sheetViews>
  <sheetFormatPr defaultColWidth="1.6640625" defaultRowHeight="12" x14ac:dyDescent="0.25"/>
  <cols>
    <col min="1" max="1" width="5.1328125" style="2" customWidth="1"/>
    <col min="2" max="2" width="6.86328125" style="2" customWidth="1"/>
    <col min="3" max="3" width="5.46484375" style="2" customWidth="1"/>
    <col min="4" max="18" width="5.53125" style="2" customWidth="1"/>
    <col min="19" max="23" width="7.796875" style="2" customWidth="1"/>
    <col min="24" max="16384" width="1.6640625" style="2"/>
  </cols>
  <sheetData>
    <row r="1" spans="1:23" s="58" customFormat="1" ht="18.75" x14ac:dyDescent="0.25">
      <c r="A1" s="81" t="str">
        <f ca="1">MID(CELL("FILENAME",A1),FIND("]",CELL("FILENAME",A1))+1,99)&amp;"　"&amp;"中学校の概況　－　設置者（市立・私立）別"</f>
        <v>86(1)　中学校の概況　－　設置者（市立・私立）別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s="59" customFormat="1" ht="11.8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spans="1:23" s="87" customFormat="1" ht="1.2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1:23" s="83" customFormat="1" ht="1.25" customHeight="1" x14ac:dyDescent="0.25"/>
    <row r="5" spans="1:23" s="8" customFormat="1" ht="0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8" customFormat="1" ht="0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1.85" customHeight="1" x14ac:dyDescent="0.25">
      <c r="R7" s="53" t="s">
        <v>241</v>
      </c>
    </row>
    <row r="8" spans="1:23" s="9" customFormat="1" ht="20" customHeight="1" x14ac:dyDescent="0.25">
      <c r="A8" s="212" t="s">
        <v>119</v>
      </c>
      <c r="B8" s="208"/>
      <c r="C8" s="208"/>
      <c r="D8" s="254" t="s">
        <v>252</v>
      </c>
      <c r="E8" s="209"/>
      <c r="F8" s="210"/>
      <c r="G8" s="254" t="s">
        <v>253</v>
      </c>
      <c r="H8" s="209"/>
      <c r="I8" s="210"/>
      <c r="J8" s="254" t="s">
        <v>254</v>
      </c>
      <c r="K8" s="209"/>
      <c r="L8" s="210"/>
      <c r="M8" s="254" t="s">
        <v>134</v>
      </c>
      <c r="N8" s="209"/>
      <c r="O8" s="210"/>
      <c r="P8" s="254" t="s">
        <v>251</v>
      </c>
      <c r="Q8" s="209"/>
      <c r="R8" s="210"/>
      <c r="S8" s="2"/>
      <c r="T8" s="2"/>
      <c r="U8" s="2"/>
      <c r="V8" s="2"/>
      <c r="W8" s="2"/>
    </row>
    <row r="9" spans="1:23" s="83" customFormat="1" ht="20" customHeight="1" x14ac:dyDescent="0.25">
      <c r="A9" s="213"/>
      <c r="B9" s="214"/>
      <c r="C9" s="214"/>
      <c r="D9" s="136" t="s">
        <v>2</v>
      </c>
      <c r="E9" s="136" t="s">
        <v>1</v>
      </c>
      <c r="F9" s="136" t="s">
        <v>0</v>
      </c>
      <c r="G9" s="136" t="s">
        <v>2</v>
      </c>
      <c r="H9" s="136" t="s">
        <v>1</v>
      </c>
      <c r="I9" s="136" t="s">
        <v>0</v>
      </c>
      <c r="J9" s="136" t="s">
        <v>2</v>
      </c>
      <c r="K9" s="136" t="s">
        <v>1</v>
      </c>
      <c r="L9" s="136" t="s">
        <v>0</v>
      </c>
      <c r="M9" s="136" t="s">
        <v>2</v>
      </c>
      <c r="N9" s="136" t="s">
        <v>1</v>
      </c>
      <c r="O9" s="11" t="s">
        <v>0</v>
      </c>
      <c r="P9" s="136" t="s">
        <v>2</v>
      </c>
      <c r="Q9" s="136" t="s">
        <v>1</v>
      </c>
      <c r="R9" s="11" t="s">
        <v>0</v>
      </c>
      <c r="S9" s="2"/>
      <c r="T9" s="2"/>
      <c r="U9" s="2"/>
      <c r="V9" s="2"/>
      <c r="W9" s="2"/>
    </row>
    <row r="10" spans="1:23" s="83" customFormat="1" ht="27" customHeight="1" x14ac:dyDescent="0.25">
      <c r="A10" s="211" t="s">
        <v>64</v>
      </c>
      <c r="B10" s="205"/>
      <c r="C10" s="205"/>
      <c r="D10" s="54">
        <v>20</v>
      </c>
      <c r="E10" s="54">
        <v>17</v>
      </c>
      <c r="F10" s="54">
        <v>3</v>
      </c>
      <c r="G10" s="54">
        <v>20</v>
      </c>
      <c r="H10" s="54">
        <v>17</v>
      </c>
      <c r="I10" s="54">
        <v>3</v>
      </c>
      <c r="J10" s="54">
        <v>20</v>
      </c>
      <c r="K10" s="54">
        <v>17</v>
      </c>
      <c r="L10" s="54">
        <v>3</v>
      </c>
      <c r="M10" s="170">
        <v>19</v>
      </c>
      <c r="N10" s="170">
        <v>16</v>
      </c>
      <c r="O10" s="170">
        <v>3</v>
      </c>
      <c r="P10" s="55">
        <v>19</v>
      </c>
      <c r="Q10" s="55">
        <v>16</v>
      </c>
      <c r="R10" s="55">
        <v>3</v>
      </c>
      <c r="S10" s="2"/>
      <c r="T10" s="2"/>
      <c r="U10" s="2"/>
      <c r="V10" s="2"/>
      <c r="W10" s="2"/>
    </row>
    <row r="11" spans="1:23" s="83" customFormat="1" ht="27" customHeight="1" x14ac:dyDescent="0.25">
      <c r="A11" s="211" t="s">
        <v>11</v>
      </c>
      <c r="B11" s="205"/>
      <c r="C11" s="205"/>
      <c r="D11" s="54">
        <v>379</v>
      </c>
      <c r="E11" s="54">
        <v>356</v>
      </c>
      <c r="F11" s="54">
        <v>23</v>
      </c>
      <c r="G11" s="54">
        <v>387</v>
      </c>
      <c r="H11" s="54">
        <v>362</v>
      </c>
      <c r="I11" s="54">
        <v>25</v>
      </c>
      <c r="J11" s="54">
        <v>388</v>
      </c>
      <c r="K11" s="54">
        <v>363</v>
      </c>
      <c r="L11" s="54">
        <v>25</v>
      </c>
      <c r="M11" s="170">
        <v>381</v>
      </c>
      <c r="N11" s="170">
        <v>355</v>
      </c>
      <c r="O11" s="170">
        <v>26</v>
      </c>
      <c r="P11" s="55">
        <v>393</v>
      </c>
      <c r="Q11" s="55">
        <v>355</v>
      </c>
      <c r="R11" s="55">
        <v>38</v>
      </c>
      <c r="S11" s="2"/>
      <c r="T11" s="2"/>
      <c r="U11" s="2"/>
      <c r="V11" s="2"/>
      <c r="W11" s="2"/>
    </row>
    <row r="12" spans="1:23" ht="27" customHeight="1" x14ac:dyDescent="0.25">
      <c r="A12" s="223" t="s">
        <v>10</v>
      </c>
      <c r="B12" s="255" t="s">
        <v>84</v>
      </c>
      <c r="C12" s="135" t="s">
        <v>2</v>
      </c>
      <c r="D12" s="54">
        <v>733</v>
      </c>
      <c r="E12" s="54">
        <v>678</v>
      </c>
      <c r="F12" s="54">
        <v>55</v>
      </c>
      <c r="G12" s="54">
        <v>745</v>
      </c>
      <c r="H12" s="54">
        <v>693</v>
      </c>
      <c r="I12" s="54">
        <v>52</v>
      </c>
      <c r="J12" s="54">
        <v>747</v>
      </c>
      <c r="K12" s="54">
        <v>690</v>
      </c>
      <c r="L12" s="54">
        <v>57</v>
      </c>
      <c r="M12" s="170">
        <v>755</v>
      </c>
      <c r="N12" s="170">
        <v>695</v>
      </c>
      <c r="O12" s="170">
        <v>60</v>
      </c>
      <c r="P12" s="55">
        <v>758</v>
      </c>
      <c r="Q12" s="55">
        <v>699</v>
      </c>
      <c r="R12" s="55">
        <v>59</v>
      </c>
    </row>
    <row r="13" spans="1:23" ht="27" customHeight="1" x14ac:dyDescent="0.25">
      <c r="A13" s="223"/>
      <c r="B13" s="255"/>
      <c r="C13" s="135" t="s">
        <v>7</v>
      </c>
      <c r="D13" s="54">
        <v>386</v>
      </c>
      <c r="E13" s="54">
        <v>352</v>
      </c>
      <c r="F13" s="54">
        <v>34</v>
      </c>
      <c r="G13" s="54">
        <v>388</v>
      </c>
      <c r="H13" s="54">
        <v>357</v>
      </c>
      <c r="I13" s="54">
        <v>31</v>
      </c>
      <c r="J13" s="54">
        <v>388</v>
      </c>
      <c r="K13" s="54">
        <v>353</v>
      </c>
      <c r="L13" s="54">
        <v>35</v>
      </c>
      <c r="M13" s="170">
        <v>387</v>
      </c>
      <c r="N13" s="170">
        <v>350</v>
      </c>
      <c r="O13" s="170">
        <v>37</v>
      </c>
      <c r="P13" s="55">
        <v>392</v>
      </c>
      <c r="Q13" s="55">
        <v>354</v>
      </c>
      <c r="R13" s="55">
        <v>38</v>
      </c>
    </row>
    <row r="14" spans="1:23" ht="27" customHeight="1" x14ac:dyDescent="0.25">
      <c r="A14" s="223"/>
      <c r="B14" s="255"/>
      <c r="C14" s="135" t="s">
        <v>6</v>
      </c>
      <c r="D14" s="54">
        <v>347</v>
      </c>
      <c r="E14" s="54">
        <v>326</v>
      </c>
      <c r="F14" s="54">
        <v>21</v>
      </c>
      <c r="G14" s="54">
        <v>357</v>
      </c>
      <c r="H14" s="54">
        <v>336</v>
      </c>
      <c r="I14" s="54">
        <v>21</v>
      </c>
      <c r="J14" s="54">
        <v>359</v>
      </c>
      <c r="K14" s="54">
        <v>337</v>
      </c>
      <c r="L14" s="54">
        <v>22</v>
      </c>
      <c r="M14" s="170">
        <v>368</v>
      </c>
      <c r="N14" s="170">
        <v>345</v>
      </c>
      <c r="O14" s="170">
        <v>23</v>
      </c>
      <c r="P14" s="55">
        <v>366</v>
      </c>
      <c r="Q14" s="55">
        <v>345</v>
      </c>
      <c r="R14" s="55">
        <v>21</v>
      </c>
    </row>
    <row r="15" spans="1:23" ht="27" customHeight="1" x14ac:dyDescent="0.25">
      <c r="A15" s="223"/>
      <c r="B15" s="255" t="s">
        <v>83</v>
      </c>
      <c r="C15" s="135" t="s">
        <v>2</v>
      </c>
      <c r="D15" s="54">
        <v>81</v>
      </c>
      <c r="E15" s="54">
        <v>25</v>
      </c>
      <c r="F15" s="54">
        <v>56</v>
      </c>
      <c r="G15" s="54">
        <v>106</v>
      </c>
      <c r="H15" s="54">
        <v>53</v>
      </c>
      <c r="I15" s="54">
        <v>53</v>
      </c>
      <c r="J15" s="54">
        <v>87</v>
      </c>
      <c r="K15" s="54">
        <v>34</v>
      </c>
      <c r="L15" s="54">
        <v>53</v>
      </c>
      <c r="M15" s="170">
        <v>114</v>
      </c>
      <c r="N15" s="170">
        <v>53</v>
      </c>
      <c r="O15" s="170">
        <v>61</v>
      </c>
      <c r="P15" s="55">
        <v>94</v>
      </c>
      <c r="Q15" s="55">
        <v>34</v>
      </c>
      <c r="R15" s="55">
        <v>60</v>
      </c>
    </row>
    <row r="16" spans="1:23" ht="27" customHeight="1" x14ac:dyDescent="0.25">
      <c r="A16" s="223"/>
      <c r="B16" s="255"/>
      <c r="C16" s="135" t="s">
        <v>7</v>
      </c>
      <c r="D16" s="54">
        <v>36</v>
      </c>
      <c r="E16" s="54">
        <v>13</v>
      </c>
      <c r="F16" s="54">
        <v>23</v>
      </c>
      <c r="G16" s="54">
        <v>46</v>
      </c>
      <c r="H16" s="54">
        <v>28</v>
      </c>
      <c r="I16" s="54">
        <v>18</v>
      </c>
      <c r="J16" s="54">
        <v>38</v>
      </c>
      <c r="K16" s="54">
        <v>19</v>
      </c>
      <c r="L16" s="54">
        <v>19</v>
      </c>
      <c r="M16" s="170">
        <v>49</v>
      </c>
      <c r="N16" s="170">
        <v>26</v>
      </c>
      <c r="O16" s="170">
        <v>23</v>
      </c>
      <c r="P16" s="55">
        <v>39</v>
      </c>
      <c r="Q16" s="55">
        <v>15</v>
      </c>
      <c r="R16" s="55">
        <v>24</v>
      </c>
    </row>
    <row r="17" spans="1:18" ht="27" customHeight="1" x14ac:dyDescent="0.25">
      <c r="A17" s="223"/>
      <c r="B17" s="255"/>
      <c r="C17" s="135" t="s">
        <v>6</v>
      </c>
      <c r="D17" s="54">
        <v>45</v>
      </c>
      <c r="E17" s="54">
        <v>12</v>
      </c>
      <c r="F17" s="54">
        <v>33</v>
      </c>
      <c r="G17" s="54">
        <v>60</v>
      </c>
      <c r="H17" s="54">
        <v>25</v>
      </c>
      <c r="I17" s="54">
        <v>35</v>
      </c>
      <c r="J17" s="54">
        <v>49</v>
      </c>
      <c r="K17" s="54">
        <v>15</v>
      </c>
      <c r="L17" s="54">
        <v>34</v>
      </c>
      <c r="M17" s="170">
        <v>65</v>
      </c>
      <c r="N17" s="170">
        <v>27</v>
      </c>
      <c r="O17" s="170">
        <v>38</v>
      </c>
      <c r="P17" s="55">
        <v>55</v>
      </c>
      <c r="Q17" s="55">
        <v>19</v>
      </c>
      <c r="R17" s="55">
        <v>36</v>
      </c>
    </row>
    <row r="18" spans="1:18" ht="27" customHeight="1" x14ac:dyDescent="0.25">
      <c r="A18" s="200" t="s">
        <v>96</v>
      </c>
      <c r="B18" s="201"/>
      <c r="C18" s="135" t="s">
        <v>2</v>
      </c>
      <c r="D18" s="54">
        <v>73</v>
      </c>
      <c r="E18" s="54">
        <v>65</v>
      </c>
      <c r="F18" s="54">
        <v>8</v>
      </c>
      <c r="G18" s="54">
        <v>70</v>
      </c>
      <c r="H18" s="54">
        <v>63</v>
      </c>
      <c r="I18" s="54">
        <v>7</v>
      </c>
      <c r="J18" s="54">
        <v>70</v>
      </c>
      <c r="K18" s="54">
        <v>62</v>
      </c>
      <c r="L18" s="54">
        <v>8</v>
      </c>
      <c r="M18" s="170">
        <v>75</v>
      </c>
      <c r="N18" s="170">
        <v>67</v>
      </c>
      <c r="O18" s="170">
        <v>8</v>
      </c>
      <c r="P18" s="55">
        <v>89</v>
      </c>
      <c r="Q18" s="55">
        <v>80</v>
      </c>
      <c r="R18" s="55">
        <v>9</v>
      </c>
    </row>
    <row r="19" spans="1:18" ht="27" customHeight="1" x14ac:dyDescent="0.25">
      <c r="A19" s="200"/>
      <c r="B19" s="201"/>
      <c r="C19" s="135" t="s">
        <v>7</v>
      </c>
      <c r="D19" s="54">
        <v>19</v>
      </c>
      <c r="E19" s="54">
        <v>15</v>
      </c>
      <c r="F19" s="54">
        <v>4</v>
      </c>
      <c r="G19" s="54">
        <v>16</v>
      </c>
      <c r="H19" s="54">
        <v>13</v>
      </c>
      <c r="I19" s="54">
        <v>3</v>
      </c>
      <c r="J19" s="54">
        <v>15</v>
      </c>
      <c r="K19" s="54">
        <v>12</v>
      </c>
      <c r="L19" s="54">
        <v>3</v>
      </c>
      <c r="M19" s="170">
        <v>16</v>
      </c>
      <c r="N19" s="170">
        <v>14</v>
      </c>
      <c r="O19" s="170">
        <v>2</v>
      </c>
      <c r="P19" s="55">
        <v>20</v>
      </c>
      <c r="Q19" s="55">
        <v>17</v>
      </c>
      <c r="R19" s="55">
        <v>3</v>
      </c>
    </row>
    <row r="20" spans="1:18" ht="27" customHeight="1" x14ac:dyDescent="0.25">
      <c r="A20" s="200"/>
      <c r="B20" s="201"/>
      <c r="C20" s="135" t="s">
        <v>6</v>
      </c>
      <c r="D20" s="54">
        <v>54</v>
      </c>
      <c r="E20" s="54">
        <v>50</v>
      </c>
      <c r="F20" s="54">
        <v>4</v>
      </c>
      <c r="G20" s="54">
        <v>54</v>
      </c>
      <c r="H20" s="54">
        <v>50</v>
      </c>
      <c r="I20" s="54">
        <v>4</v>
      </c>
      <c r="J20" s="54">
        <v>55</v>
      </c>
      <c r="K20" s="54">
        <v>50</v>
      </c>
      <c r="L20" s="54">
        <v>5</v>
      </c>
      <c r="M20" s="170">
        <v>59</v>
      </c>
      <c r="N20" s="170">
        <v>53</v>
      </c>
      <c r="O20" s="170">
        <v>6</v>
      </c>
      <c r="P20" s="55">
        <v>69</v>
      </c>
      <c r="Q20" s="55">
        <v>63</v>
      </c>
      <c r="R20" s="55">
        <v>6</v>
      </c>
    </row>
    <row r="21" spans="1:18" ht="27" customHeight="1" x14ac:dyDescent="0.25">
      <c r="A21" s="248" t="s">
        <v>186</v>
      </c>
      <c r="B21" s="249"/>
      <c r="C21" s="249"/>
      <c r="D21" s="54">
        <v>113</v>
      </c>
      <c r="E21" s="54">
        <v>105</v>
      </c>
      <c r="F21" s="54">
        <v>8</v>
      </c>
      <c r="G21" s="54">
        <v>113</v>
      </c>
      <c r="H21" s="54">
        <v>105</v>
      </c>
      <c r="I21" s="54">
        <v>8</v>
      </c>
      <c r="J21" s="54">
        <v>113</v>
      </c>
      <c r="K21" s="54">
        <v>105</v>
      </c>
      <c r="L21" s="54">
        <v>8</v>
      </c>
      <c r="M21" s="170">
        <v>108</v>
      </c>
      <c r="N21" s="170">
        <v>100</v>
      </c>
      <c r="O21" s="170">
        <v>8</v>
      </c>
      <c r="P21" s="55">
        <v>110</v>
      </c>
      <c r="Q21" s="55">
        <v>102</v>
      </c>
      <c r="R21" s="55">
        <v>8</v>
      </c>
    </row>
    <row r="22" spans="1:18" ht="27" customHeight="1" x14ac:dyDescent="0.25">
      <c r="A22" s="250" t="s">
        <v>82</v>
      </c>
      <c r="B22" s="252" t="s">
        <v>2</v>
      </c>
      <c r="C22" s="143" t="s">
        <v>2</v>
      </c>
      <c r="D22" s="54">
        <v>10147</v>
      </c>
      <c r="E22" s="54">
        <v>9417</v>
      </c>
      <c r="F22" s="54">
        <v>730</v>
      </c>
      <c r="G22" s="54">
        <v>10318</v>
      </c>
      <c r="H22" s="54">
        <v>9547</v>
      </c>
      <c r="I22" s="54">
        <v>771</v>
      </c>
      <c r="J22" s="54">
        <v>10524</v>
      </c>
      <c r="K22" s="54">
        <v>9710</v>
      </c>
      <c r="L22" s="54">
        <v>814</v>
      </c>
      <c r="M22" s="170">
        <v>10357</v>
      </c>
      <c r="N22" s="170">
        <v>9541</v>
      </c>
      <c r="O22" s="170">
        <v>816</v>
      </c>
      <c r="P22" s="55">
        <v>10355</v>
      </c>
      <c r="Q22" s="55">
        <v>9551</v>
      </c>
      <c r="R22" s="55">
        <v>804</v>
      </c>
    </row>
    <row r="23" spans="1:18" ht="27" customHeight="1" x14ac:dyDescent="0.25">
      <c r="A23" s="250"/>
      <c r="B23" s="252"/>
      <c r="C23" s="143" t="s">
        <v>7</v>
      </c>
      <c r="D23" s="54">
        <v>5113</v>
      </c>
      <c r="E23" s="54">
        <v>4839</v>
      </c>
      <c r="F23" s="54">
        <v>274</v>
      </c>
      <c r="G23" s="54">
        <v>5227</v>
      </c>
      <c r="H23" s="54">
        <v>4955</v>
      </c>
      <c r="I23" s="54">
        <v>272</v>
      </c>
      <c r="J23" s="54">
        <v>5338</v>
      </c>
      <c r="K23" s="54">
        <v>5048</v>
      </c>
      <c r="L23" s="54">
        <v>290</v>
      </c>
      <c r="M23" s="170">
        <v>5232</v>
      </c>
      <c r="N23" s="170">
        <v>4944</v>
      </c>
      <c r="O23" s="170">
        <v>288</v>
      </c>
      <c r="P23" s="55">
        <v>5168</v>
      </c>
      <c r="Q23" s="55">
        <v>4888</v>
      </c>
      <c r="R23" s="55">
        <v>280</v>
      </c>
    </row>
    <row r="24" spans="1:18" ht="27" customHeight="1" x14ac:dyDescent="0.25">
      <c r="A24" s="250"/>
      <c r="B24" s="252"/>
      <c r="C24" s="143" t="s">
        <v>6</v>
      </c>
      <c r="D24" s="54">
        <v>5034</v>
      </c>
      <c r="E24" s="54">
        <v>4578</v>
      </c>
      <c r="F24" s="54">
        <v>456</v>
      </c>
      <c r="G24" s="54">
        <v>5091</v>
      </c>
      <c r="H24" s="54">
        <v>4592</v>
      </c>
      <c r="I24" s="54">
        <v>499</v>
      </c>
      <c r="J24" s="54">
        <v>5186</v>
      </c>
      <c r="K24" s="54">
        <v>4662</v>
      </c>
      <c r="L24" s="54">
        <v>524</v>
      </c>
      <c r="M24" s="170">
        <v>5125</v>
      </c>
      <c r="N24" s="170">
        <v>4597</v>
      </c>
      <c r="O24" s="170">
        <v>528</v>
      </c>
      <c r="P24" s="55">
        <v>5187</v>
      </c>
      <c r="Q24" s="55">
        <v>4663</v>
      </c>
      <c r="R24" s="55">
        <v>524</v>
      </c>
    </row>
    <row r="25" spans="1:18" ht="27" customHeight="1" x14ac:dyDescent="0.25">
      <c r="A25" s="250"/>
      <c r="B25" s="252" t="s">
        <v>153</v>
      </c>
      <c r="C25" s="135" t="s">
        <v>7</v>
      </c>
      <c r="D25" s="54">
        <v>1739</v>
      </c>
      <c r="E25" s="54">
        <v>1646</v>
      </c>
      <c r="F25" s="54">
        <v>93</v>
      </c>
      <c r="G25" s="54">
        <v>1798</v>
      </c>
      <c r="H25" s="54">
        <v>1702</v>
      </c>
      <c r="I25" s="54">
        <v>96</v>
      </c>
      <c r="J25" s="54">
        <v>1791</v>
      </c>
      <c r="K25" s="54">
        <v>1687</v>
      </c>
      <c r="L25" s="54">
        <v>104</v>
      </c>
      <c r="M25" s="170">
        <v>1743</v>
      </c>
      <c r="N25" s="170">
        <v>1652</v>
      </c>
      <c r="O25" s="170">
        <v>91</v>
      </c>
      <c r="P25" s="55">
        <v>1687</v>
      </c>
      <c r="Q25" s="55">
        <v>1597</v>
      </c>
      <c r="R25" s="55">
        <v>90</v>
      </c>
    </row>
    <row r="26" spans="1:18" ht="27" customHeight="1" x14ac:dyDescent="0.25">
      <c r="A26" s="250"/>
      <c r="B26" s="252"/>
      <c r="C26" s="135" t="s">
        <v>6</v>
      </c>
      <c r="D26" s="54">
        <v>1678</v>
      </c>
      <c r="E26" s="54">
        <v>1500</v>
      </c>
      <c r="F26" s="54">
        <v>178</v>
      </c>
      <c r="G26" s="54">
        <v>1751</v>
      </c>
      <c r="H26" s="54">
        <v>1572</v>
      </c>
      <c r="I26" s="54">
        <v>179</v>
      </c>
      <c r="J26" s="54">
        <v>1747</v>
      </c>
      <c r="K26" s="54">
        <v>1573</v>
      </c>
      <c r="L26" s="54">
        <v>174</v>
      </c>
      <c r="M26" s="170">
        <v>1714</v>
      </c>
      <c r="N26" s="170">
        <v>1531</v>
      </c>
      <c r="O26" s="170">
        <v>183</v>
      </c>
      <c r="P26" s="55">
        <v>1762</v>
      </c>
      <c r="Q26" s="55">
        <v>1589</v>
      </c>
      <c r="R26" s="55">
        <v>173</v>
      </c>
    </row>
    <row r="27" spans="1:18" ht="27" customHeight="1" x14ac:dyDescent="0.25">
      <c r="A27" s="250"/>
      <c r="B27" s="252" t="s">
        <v>154</v>
      </c>
      <c r="C27" s="135" t="s">
        <v>7</v>
      </c>
      <c r="D27" s="54">
        <v>1688</v>
      </c>
      <c r="E27" s="54">
        <v>1600</v>
      </c>
      <c r="F27" s="54">
        <v>88</v>
      </c>
      <c r="G27" s="54">
        <v>1737</v>
      </c>
      <c r="H27" s="54">
        <v>1646</v>
      </c>
      <c r="I27" s="54">
        <v>91</v>
      </c>
      <c r="J27" s="54">
        <v>1806</v>
      </c>
      <c r="K27" s="54">
        <v>1711</v>
      </c>
      <c r="L27" s="54">
        <v>95</v>
      </c>
      <c r="M27" s="170">
        <v>1739</v>
      </c>
      <c r="N27" s="170">
        <v>1635</v>
      </c>
      <c r="O27" s="170">
        <v>104</v>
      </c>
      <c r="P27" s="55">
        <v>1741</v>
      </c>
      <c r="Q27" s="55">
        <v>1652</v>
      </c>
      <c r="R27" s="55">
        <v>89</v>
      </c>
    </row>
    <row r="28" spans="1:18" ht="27" customHeight="1" x14ac:dyDescent="0.25">
      <c r="A28" s="250"/>
      <c r="B28" s="252"/>
      <c r="C28" s="135" t="s">
        <v>6</v>
      </c>
      <c r="D28" s="54">
        <v>1665</v>
      </c>
      <c r="E28" s="54">
        <v>1528</v>
      </c>
      <c r="F28" s="54">
        <v>137</v>
      </c>
      <c r="G28" s="54">
        <v>1673</v>
      </c>
      <c r="H28" s="54">
        <v>1494</v>
      </c>
      <c r="I28" s="54">
        <v>179</v>
      </c>
      <c r="J28" s="54">
        <v>1758</v>
      </c>
      <c r="K28" s="54">
        <v>1582</v>
      </c>
      <c r="L28" s="54">
        <v>176</v>
      </c>
      <c r="M28" s="170">
        <v>1697</v>
      </c>
      <c r="N28" s="170">
        <v>1526</v>
      </c>
      <c r="O28" s="170">
        <v>171</v>
      </c>
      <c r="P28" s="55">
        <v>1726</v>
      </c>
      <c r="Q28" s="55">
        <v>1544</v>
      </c>
      <c r="R28" s="55">
        <v>182</v>
      </c>
    </row>
    <row r="29" spans="1:18" ht="27" customHeight="1" x14ac:dyDescent="0.25">
      <c r="A29" s="250"/>
      <c r="B29" s="252" t="s">
        <v>155</v>
      </c>
      <c r="C29" s="135" t="s">
        <v>7</v>
      </c>
      <c r="D29" s="54">
        <v>1686</v>
      </c>
      <c r="E29" s="54">
        <v>1593</v>
      </c>
      <c r="F29" s="54">
        <v>93</v>
      </c>
      <c r="G29" s="54">
        <v>1692</v>
      </c>
      <c r="H29" s="54">
        <v>1607</v>
      </c>
      <c r="I29" s="54">
        <v>85</v>
      </c>
      <c r="J29" s="54">
        <v>1741</v>
      </c>
      <c r="K29" s="54">
        <v>1650</v>
      </c>
      <c r="L29" s="54">
        <v>91</v>
      </c>
      <c r="M29" s="170">
        <v>1750</v>
      </c>
      <c r="N29" s="170">
        <v>1657</v>
      </c>
      <c r="O29" s="170">
        <v>93</v>
      </c>
      <c r="P29" s="55">
        <v>1740</v>
      </c>
      <c r="Q29" s="55">
        <v>1639</v>
      </c>
      <c r="R29" s="55">
        <v>101</v>
      </c>
    </row>
    <row r="30" spans="1:18" ht="27" customHeight="1" x14ac:dyDescent="0.25">
      <c r="A30" s="251"/>
      <c r="B30" s="253"/>
      <c r="C30" s="137" t="s">
        <v>6</v>
      </c>
      <c r="D30" s="56">
        <v>1691</v>
      </c>
      <c r="E30" s="56">
        <v>1550</v>
      </c>
      <c r="F30" s="56">
        <v>141</v>
      </c>
      <c r="G30" s="56">
        <v>1667</v>
      </c>
      <c r="H30" s="56">
        <v>1526</v>
      </c>
      <c r="I30" s="56">
        <v>141</v>
      </c>
      <c r="J30" s="56">
        <v>1681</v>
      </c>
      <c r="K30" s="56">
        <v>1507</v>
      </c>
      <c r="L30" s="56">
        <v>174</v>
      </c>
      <c r="M30" s="171">
        <v>1714</v>
      </c>
      <c r="N30" s="171">
        <v>1540</v>
      </c>
      <c r="O30" s="171">
        <v>174</v>
      </c>
      <c r="P30" s="57">
        <v>1699</v>
      </c>
      <c r="Q30" s="57">
        <v>1530</v>
      </c>
      <c r="R30" s="57">
        <v>169</v>
      </c>
    </row>
    <row r="31" spans="1:18" ht="12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 t="s">
        <v>246</v>
      </c>
    </row>
    <row r="32" spans="1:18" ht="23.45" customHeight="1" x14ac:dyDescent="0.25"/>
  </sheetData>
  <sheetProtection formatCells="0"/>
  <customSheetViews>
    <customSheetView guid="{8AFF20A0-162A-4481-8D5B-D8375F598305}">
      <selection activeCell="P8" sqref="P8:R8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>
      <selection activeCell="P8" sqref="P8:R8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>
      <selection activeCell="N10" sqref="N10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topLeftCell="A4">
      <selection activeCell="A21" sqref="A21:XFD21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topLeftCell="A17">
      <selection activeCell="P32" sqref="P32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18">
    <mergeCell ref="A18:B20"/>
    <mergeCell ref="P8:R8"/>
    <mergeCell ref="A10:C10"/>
    <mergeCell ref="A11:C11"/>
    <mergeCell ref="A12:A17"/>
    <mergeCell ref="B12:B14"/>
    <mergeCell ref="B15:B17"/>
    <mergeCell ref="A8:C9"/>
    <mergeCell ref="D8:F8"/>
    <mergeCell ref="G8:I8"/>
    <mergeCell ref="J8:L8"/>
    <mergeCell ref="M8:O8"/>
    <mergeCell ref="A21:C21"/>
    <mergeCell ref="A22:A30"/>
    <mergeCell ref="B22:B24"/>
    <mergeCell ref="B25:B26"/>
    <mergeCell ref="B27:B28"/>
    <mergeCell ref="B29:B30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37"/>
  <sheetViews>
    <sheetView view="pageLayout" topLeftCell="D1" zoomScaleNormal="80" zoomScaleSheetLayoutView="70" workbookViewId="0">
      <selection activeCell="R28" sqref="R28:R29"/>
    </sheetView>
  </sheetViews>
  <sheetFormatPr defaultColWidth="1.6640625" defaultRowHeight="12" x14ac:dyDescent="0.25"/>
  <cols>
    <col min="1" max="1" width="5.1328125" style="2" customWidth="1"/>
    <col min="2" max="2" width="2.1328125" style="2" customWidth="1"/>
    <col min="3" max="3" width="5.33203125" style="2" customWidth="1"/>
    <col min="4" max="4" width="6.19921875" style="2" customWidth="1"/>
    <col min="5" max="5" width="5.6640625" style="2" customWidth="1"/>
    <col min="6" max="22" width="4.46484375" style="2" customWidth="1"/>
    <col min="23" max="26" width="6.1328125" style="2" customWidth="1"/>
    <col min="27" max="16384" width="1.6640625" style="2"/>
  </cols>
  <sheetData>
    <row r="1" spans="1:26" s="58" customFormat="1" ht="18.75" x14ac:dyDescent="0.25">
      <c r="A1" s="81" t="str">
        <f ca="1">MID(CELL("FILENAME",A1),FIND("]",CELL("FILENAME",A1))+1,99)&amp;"　"&amp;"中学校の概況　－　市立中学校別"</f>
        <v>86(2)　中学校の概況　－　市立中学校別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 s="59" customFormat="1" ht="11.85" customHeight="1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s="87" customFormat="1" ht="1.25" customHeight="1" x14ac:dyDescent="0.25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 s="83" customFormat="1" ht="1.25" customHeight="1" x14ac:dyDescent="0.25"/>
    <row r="5" spans="1:26" s="133" customFormat="1" ht="1.25" customHeight="1" x14ac:dyDescent="0.25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6" s="133" customFormat="1" ht="1.25" customHeight="1" x14ac:dyDescent="0.25">
      <c r="A6" s="85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s="9" customFormat="1" x14ac:dyDescent="0.25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53" t="s">
        <v>250</v>
      </c>
      <c r="W7" s="84"/>
      <c r="X7" s="84"/>
      <c r="Y7" s="84"/>
      <c r="Z7" s="84"/>
    </row>
    <row r="8" spans="1:26" s="83" customFormat="1" ht="57.75" customHeight="1" x14ac:dyDescent="0.25">
      <c r="A8" s="232" t="s">
        <v>119</v>
      </c>
      <c r="B8" s="256"/>
      <c r="C8" s="256"/>
      <c r="D8" s="256"/>
      <c r="E8" s="88" t="s">
        <v>2</v>
      </c>
      <c r="F8" s="88" t="s">
        <v>80</v>
      </c>
      <c r="G8" s="88" t="s">
        <v>79</v>
      </c>
      <c r="H8" s="88" t="s">
        <v>78</v>
      </c>
      <c r="I8" s="88" t="s">
        <v>77</v>
      </c>
      <c r="J8" s="89" t="s">
        <v>149</v>
      </c>
      <c r="K8" s="88" t="s">
        <v>76</v>
      </c>
      <c r="L8" s="88" t="s">
        <v>75</v>
      </c>
      <c r="M8" s="88" t="s">
        <v>74</v>
      </c>
      <c r="N8" s="88" t="s">
        <v>73</v>
      </c>
      <c r="O8" s="88" t="s">
        <v>72</v>
      </c>
      <c r="P8" s="88" t="s">
        <v>71</v>
      </c>
      <c r="Q8" s="88" t="s">
        <v>70</v>
      </c>
      <c r="R8" s="88" t="s">
        <v>69</v>
      </c>
      <c r="S8" s="88" t="s">
        <v>68</v>
      </c>
      <c r="T8" s="88" t="s">
        <v>67</v>
      </c>
      <c r="U8" s="88" t="s">
        <v>66</v>
      </c>
      <c r="V8" s="165" t="s">
        <v>65</v>
      </c>
      <c r="W8" s="2"/>
      <c r="X8" s="2"/>
      <c r="Y8" s="2"/>
      <c r="Z8" s="2"/>
    </row>
    <row r="9" spans="1:26" s="83" customFormat="1" ht="28.25" customHeight="1" x14ac:dyDescent="0.25">
      <c r="A9" s="259" t="s">
        <v>57</v>
      </c>
      <c r="B9" s="240" t="s">
        <v>53</v>
      </c>
      <c r="C9" s="246"/>
      <c r="D9" s="233"/>
      <c r="E9" s="90">
        <v>358</v>
      </c>
      <c r="F9" s="55">
        <v>24</v>
      </c>
      <c r="G9" s="55">
        <v>21</v>
      </c>
      <c r="H9" s="55">
        <v>30</v>
      </c>
      <c r="I9" s="55">
        <v>26</v>
      </c>
      <c r="J9" s="55">
        <v>3</v>
      </c>
      <c r="K9" s="55">
        <v>19</v>
      </c>
      <c r="L9" s="55">
        <v>14</v>
      </c>
      <c r="M9" s="55">
        <v>14</v>
      </c>
      <c r="N9" s="55">
        <v>37</v>
      </c>
      <c r="O9" s="55">
        <v>33</v>
      </c>
      <c r="P9" s="55">
        <v>16</v>
      </c>
      <c r="Q9" s="55">
        <v>26</v>
      </c>
      <c r="R9" s="55">
        <v>20</v>
      </c>
      <c r="S9" s="55">
        <v>19</v>
      </c>
      <c r="T9" s="55">
        <v>19</v>
      </c>
      <c r="U9" s="55">
        <v>27</v>
      </c>
      <c r="V9" s="55">
        <v>10</v>
      </c>
      <c r="W9" s="2"/>
      <c r="X9" s="2"/>
      <c r="Y9" s="2"/>
      <c r="Z9" s="2"/>
    </row>
    <row r="10" spans="1:26" s="83" customFormat="1" ht="20" customHeight="1" x14ac:dyDescent="0.25">
      <c r="A10" s="260"/>
      <c r="B10" s="91"/>
      <c r="C10" s="239" t="s">
        <v>150</v>
      </c>
      <c r="D10" s="233"/>
      <c r="E10" s="90">
        <v>86</v>
      </c>
      <c r="F10" s="55">
        <v>6</v>
      </c>
      <c r="G10" s="55">
        <v>5</v>
      </c>
      <c r="H10" s="55">
        <v>7</v>
      </c>
      <c r="I10" s="55">
        <v>7</v>
      </c>
      <c r="J10" s="55">
        <v>1</v>
      </c>
      <c r="K10" s="55">
        <v>4</v>
      </c>
      <c r="L10" s="55">
        <v>3</v>
      </c>
      <c r="M10" s="55">
        <v>3</v>
      </c>
      <c r="N10" s="55">
        <v>9</v>
      </c>
      <c r="O10" s="55">
        <v>9</v>
      </c>
      <c r="P10" s="55">
        <v>4</v>
      </c>
      <c r="Q10" s="55">
        <v>6</v>
      </c>
      <c r="R10" s="55">
        <v>5</v>
      </c>
      <c r="S10" s="55">
        <v>5</v>
      </c>
      <c r="T10" s="55">
        <v>4</v>
      </c>
      <c r="U10" s="55">
        <v>6</v>
      </c>
      <c r="V10" s="55">
        <v>2</v>
      </c>
      <c r="W10" s="2"/>
      <c r="X10" s="2"/>
      <c r="Y10" s="2"/>
      <c r="Z10" s="2"/>
    </row>
    <row r="11" spans="1:26" s="83" customFormat="1" ht="20" customHeight="1" x14ac:dyDescent="0.25">
      <c r="A11" s="260"/>
      <c r="C11" s="239" t="s">
        <v>151</v>
      </c>
      <c r="D11" s="233"/>
      <c r="E11" s="90">
        <v>86</v>
      </c>
      <c r="F11" s="55">
        <v>5</v>
      </c>
      <c r="G11" s="55">
        <v>5</v>
      </c>
      <c r="H11" s="55">
        <v>8</v>
      </c>
      <c r="I11" s="55">
        <v>6</v>
      </c>
      <c r="J11" s="55">
        <v>1</v>
      </c>
      <c r="K11" s="55">
        <v>4</v>
      </c>
      <c r="L11" s="55">
        <v>3</v>
      </c>
      <c r="M11" s="55">
        <v>3</v>
      </c>
      <c r="N11" s="55">
        <v>9</v>
      </c>
      <c r="O11" s="55">
        <v>9</v>
      </c>
      <c r="P11" s="55">
        <v>4</v>
      </c>
      <c r="Q11" s="55">
        <v>6</v>
      </c>
      <c r="R11" s="55">
        <v>4</v>
      </c>
      <c r="S11" s="55">
        <v>5</v>
      </c>
      <c r="T11" s="55">
        <v>5</v>
      </c>
      <c r="U11" s="55">
        <v>6</v>
      </c>
      <c r="V11" s="55">
        <v>3</v>
      </c>
      <c r="W11" s="2"/>
      <c r="X11" s="2"/>
      <c r="Y11" s="2"/>
      <c r="Z11" s="2"/>
    </row>
    <row r="12" spans="1:26" ht="20" customHeight="1" x14ac:dyDescent="0.25">
      <c r="A12" s="260"/>
      <c r="C12" s="239" t="s">
        <v>152</v>
      </c>
      <c r="D12" s="233"/>
      <c r="E12" s="90">
        <v>86</v>
      </c>
      <c r="F12" s="55">
        <v>6</v>
      </c>
      <c r="G12" s="55">
        <v>5</v>
      </c>
      <c r="H12" s="55">
        <v>7</v>
      </c>
      <c r="I12" s="55">
        <v>6</v>
      </c>
      <c r="J12" s="55">
        <v>1</v>
      </c>
      <c r="K12" s="55">
        <v>4</v>
      </c>
      <c r="L12" s="55">
        <v>3</v>
      </c>
      <c r="M12" s="55">
        <v>3</v>
      </c>
      <c r="N12" s="55">
        <v>9</v>
      </c>
      <c r="O12" s="55">
        <v>9</v>
      </c>
      <c r="P12" s="55">
        <v>4</v>
      </c>
      <c r="Q12" s="55">
        <v>6</v>
      </c>
      <c r="R12" s="55">
        <v>5</v>
      </c>
      <c r="S12" s="55">
        <v>5</v>
      </c>
      <c r="T12" s="55">
        <v>5</v>
      </c>
      <c r="U12" s="55">
        <v>6</v>
      </c>
      <c r="V12" s="55">
        <v>2</v>
      </c>
    </row>
    <row r="13" spans="1:26" ht="20" customHeight="1" x14ac:dyDescent="0.25">
      <c r="A13" s="261"/>
      <c r="C13" s="239" t="s">
        <v>81</v>
      </c>
      <c r="D13" s="233"/>
      <c r="E13" s="90">
        <v>100</v>
      </c>
      <c r="F13" s="55">
        <v>7</v>
      </c>
      <c r="G13" s="55">
        <v>6</v>
      </c>
      <c r="H13" s="55">
        <v>8</v>
      </c>
      <c r="I13" s="55">
        <v>7</v>
      </c>
      <c r="J13" s="124" t="s">
        <v>120</v>
      </c>
      <c r="K13" s="55">
        <v>7</v>
      </c>
      <c r="L13" s="55">
        <v>5</v>
      </c>
      <c r="M13" s="55">
        <v>5</v>
      </c>
      <c r="N13" s="55">
        <v>10</v>
      </c>
      <c r="O13" s="55">
        <v>6</v>
      </c>
      <c r="P13" s="55">
        <v>4</v>
      </c>
      <c r="Q13" s="55">
        <v>8</v>
      </c>
      <c r="R13" s="55">
        <v>6</v>
      </c>
      <c r="S13" s="55">
        <v>4</v>
      </c>
      <c r="T13" s="55">
        <v>5</v>
      </c>
      <c r="U13" s="55">
        <v>9</v>
      </c>
      <c r="V13" s="55">
        <v>3</v>
      </c>
    </row>
    <row r="14" spans="1:26" ht="28.25" customHeight="1" x14ac:dyDescent="0.25">
      <c r="A14" s="257" t="s">
        <v>178</v>
      </c>
      <c r="B14" s="236" t="s">
        <v>50</v>
      </c>
      <c r="C14" s="234"/>
      <c r="D14" s="234"/>
      <c r="E14" s="97">
        <v>694</v>
      </c>
      <c r="F14" s="191">
        <v>47</v>
      </c>
      <c r="G14" s="191">
        <v>41</v>
      </c>
      <c r="H14" s="191">
        <v>57</v>
      </c>
      <c r="I14" s="191">
        <v>48</v>
      </c>
      <c r="J14" s="191">
        <v>7</v>
      </c>
      <c r="K14" s="191">
        <v>36</v>
      </c>
      <c r="L14" s="191">
        <v>32</v>
      </c>
      <c r="M14" s="191">
        <v>30</v>
      </c>
      <c r="N14" s="191">
        <v>67</v>
      </c>
      <c r="O14" s="191">
        <v>60</v>
      </c>
      <c r="P14" s="191">
        <v>32</v>
      </c>
      <c r="Q14" s="191">
        <v>49</v>
      </c>
      <c r="R14" s="191">
        <v>40</v>
      </c>
      <c r="S14" s="191">
        <v>35</v>
      </c>
      <c r="T14" s="191">
        <v>38</v>
      </c>
      <c r="U14" s="191">
        <v>49</v>
      </c>
      <c r="V14" s="191">
        <v>26</v>
      </c>
    </row>
    <row r="15" spans="1:26" ht="20" customHeight="1" x14ac:dyDescent="0.25">
      <c r="A15" s="258"/>
      <c r="B15" s="92"/>
      <c r="C15" s="239" t="s">
        <v>188</v>
      </c>
      <c r="D15" s="233"/>
      <c r="E15" s="97">
        <v>33</v>
      </c>
      <c r="F15" s="96">
        <v>2</v>
      </c>
      <c r="G15" s="96">
        <v>2</v>
      </c>
      <c r="H15" s="96">
        <v>2</v>
      </c>
      <c r="I15" s="96">
        <v>2</v>
      </c>
      <c r="J15" s="96">
        <v>1</v>
      </c>
      <c r="K15" s="96">
        <v>2</v>
      </c>
      <c r="L15" s="96">
        <v>2</v>
      </c>
      <c r="M15" s="96">
        <v>2</v>
      </c>
      <c r="N15" s="96">
        <v>2</v>
      </c>
      <c r="O15" s="96">
        <v>2</v>
      </c>
      <c r="P15" s="96">
        <v>2</v>
      </c>
      <c r="Q15" s="96">
        <v>2</v>
      </c>
      <c r="R15" s="96">
        <v>2</v>
      </c>
      <c r="S15" s="96">
        <v>2</v>
      </c>
      <c r="T15" s="96">
        <v>2</v>
      </c>
      <c r="U15" s="96">
        <v>2</v>
      </c>
      <c r="V15" s="96">
        <v>2</v>
      </c>
    </row>
    <row r="16" spans="1:26" ht="20" customHeight="1" x14ac:dyDescent="0.25">
      <c r="A16" s="258"/>
      <c r="C16" s="239" t="s">
        <v>189</v>
      </c>
      <c r="D16" s="233"/>
      <c r="E16" s="192">
        <v>468</v>
      </c>
      <c r="F16" s="96">
        <v>30</v>
      </c>
      <c r="G16" s="96">
        <v>23</v>
      </c>
      <c r="H16" s="96">
        <v>40</v>
      </c>
      <c r="I16" s="96">
        <v>31</v>
      </c>
      <c r="J16" s="96">
        <v>3</v>
      </c>
      <c r="K16" s="96">
        <v>25</v>
      </c>
      <c r="L16" s="96">
        <v>25</v>
      </c>
      <c r="M16" s="96">
        <v>20</v>
      </c>
      <c r="N16" s="96">
        <v>46</v>
      </c>
      <c r="O16" s="96">
        <v>45</v>
      </c>
      <c r="P16" s="96">
        <v>25</v>
      </c>
      <c r="Q16" s="96">
        <v>31</v>
      </c>
      <c r="R16" s="96">
        <v>26</v>
      </c>
      <c r="S16" s="96">
        <v>25</v>
      </c>
      <c r="T16" s="96">
        <v>24</v>
      </c>
      <c r="U16" s="96">
        <v>32</v>
      </c>
      <c r="V16" s="96">
        <v>17</v>
      </c>
    </row>
    <row r="17" spans="1:42" ht="20" customHeight="1" x14ac:dyDescent="0.25">
      <c r="A17" s="258"/>
      <c r="C17" s="239" t="s">
        <v>190</v>
      </c>
      <c r="D17" s="233"/>
      <c r="E17" s="192">
        <v>147</v>
      </c>
      <c r="F17" s="96">
        <v>11</v>
      </c>
      <c r="G17" s="96">
        <v>13</v>
      </c>
      <c r="H17" s="96">
        <v>11</v>
      </c>
      <c r="I17" s="96">
        <v>12</v>
      </c>
      <c r="J17" s="96">
        <v>2</v>
      </c>
      <c r="K17" s="96">
        <v>7</v>
      </c>
      <c r="L17" s="96">
        <v>3</v>
      </c>
      <c r="M17" s="96">
        <v>6</v>
      </c>
      <c r="N17" s="96">
        <v>14</v>
      </c>
      <c r="O17" s="96">
        <v>9</v>
      </c>
      <c r="P17" s="96">
        <v>3</v>
      </c>
      <c r="Q17" s="96">
        <v>13</v>
      </c>
      <c r="R17" s="96">
        <v>10</v>
      </c>
      <c r="S17" s="96">
        <v>6</v>
      </c>
      <c r="T17" s="96">
        <v>10</v>
      </c>
      <c r="U17" s="96">
        <v>12</v>
      </c>
      <c r="V17" s="96">
        <v>5</v>
      </c>
    </row>
    <row r="18" spans="1:42" ht="20" customHeight="1" x14ac:dyDescent="0.25">
      <c r="A18" s="258"/>
      <c r="C18" s="262" t="s">
        <v>192</v>
      </c>
      <c r="D18" s="263"/>
      <c r="E18" s="97">
        <v>648</v>
      </c>
      <c r="F18" s="96">
        <v>43</v>
      </c>
      <c r="G18" s="96">
        <v>38</v>
      </c>
      <c r="H18" s="96">
        <v>53</v>
      </c>
      <c r="I18" s="96">
        <v>45</v>
      </c>
      <c r="J18" s="96">
        <v>6</v>
      </c>
      <c r="K18" s="96">
        <v>34</v>
      </c>
      <c r="L18" s="96">
        <v>30</v>
      </c>
      <c r="M18" s="96">
        <v>28</v>
      </c>
      <c r="N18" s="96">
        <v>62</v>
      </c>
      <c r="O18" s="96">
        <v>56</v>
      </c>
      <c r="P18" s="96">
        <v>30</v>
      </c>
      <c r="Q18" s="96">
        <v>46</v>
      </c>
      <c r="R18" s="96">
        <v>38</v>
      </c>
      <c r="S18" s="96">
        <v>33</v>
      </c>
      <c r="T18" s="96">
        <v>36</v>
      </c>
      <c r="U18" s="96">
        <v>46</v>
      </c>
      <c r="V18" s="96">
        <v>24</v>
      </c>
    </row>
    <row r="19" spans="1:42" ht="20" customHeight="1" x14ac:dyDescent="0.25">
      <c r="A19" s="258"/>
      <c r="C19" s="94"/>
      <c r="D19" s="141" t="s">
        <v>4</v>
      </c>
      <c r="E19" s="97">
        <v>341</v>
      </c>
      <c r="F19" s="96">
        <v>22</v>
      </c>
      <c r="G19" s="96">
        <v>19</v>
      </c>
      <c r="H19" s="96">
        <v>27</v>
      </c>
      <c r="I19" s="96">
        <v>21</v>
      </c>
      <c r="J19" s="96">
        <v>4</v>
      </c>
      <c r="K19" s="96">
        <v>17</v>
      </c>
      <c r="L19" s="96">
        <v>17</v>
      </c>
      <c r="M19" s="96">
        <v>14</v>
      </c>
      <c r="N19" s="96">
        <v>31</v>
      </c>
      <c r="O19" s="96">
        <v>30</v>
      </c>
      <c r="P19" s="96">
        <v>16</v>
      </c>
      <c r="Q19" s="96">
        <v>25</v>
      </c>
      <c r="R19" s="96">
        <v>25</v>
      </c>
      <c r="S19" s="96">
        <v>15</v>
      </c>
      <c r="T19" s="96">
        <v>23</v>
      </c>
      <c r="U19" s="96">
        <v>22</v>
      </c>
      <c r="V19" s="96">
        <v>13</v>
      </c>
    </row>
    <row r="20" spans="1:42" ht="20" customHeight="1" x14ac:dyDescent="0.25">
      <c r="A20" s="258"/>
      <c r="C20" s="95"/>
      <c r="D20" s="141" t="s">
        <v>3</v>
      </c>
      <c r="E20" s="97">
        <v>307</v>
      </c>
      <c r="F20" s="96">
        <v>21</v>
      </c>
      <c r="G20" s="96">
        <v>19</v>
      </c>
      <c r="H20" s="96">
        <v>26</v>
      </c>
      <c r="I20" s="96">
        <v>24</v>
      </c>
      <c r="J20" s="96">
        <v>2</v>
      </c>
      <c r="K20" s="96">
        <v>17</v>
      </c>
      <c r="L20" s="96">
        <v>13</v>
      </c>
      <c r="M20" s="96">
        <v>14</v>
      </c>
      <c r="N20" s="96">
        <v>31</v>
      </c>
      <c r="O20" s="96">
        <v>26</v>
      </c>
      <c r="P20" s="96">
        <v>14</v>
      </c>
      <c r="Q20" s="96">
        <v>21</v>
      </c>
      <c r="R20" s="96">
        <v>13</v>
      </c>
      <c r="S20" s="96">
        <v>18</v>
      </c>
      <c r="T20" s="96">
        <v>13</v>
      </c>
      <c r="U20" s="96">
        <v>24</v>
      </c>
      <c r="V20" s="96">
        <v>11</v>
      </c>
    </row>
    <row r="21" spans="1:42" ht="26" customHeight="1" x14ac:dyDescent="0.25">
      <c r="A21" s="258"/>
      <c r="C21" s="237" t="s">
        <v>244</v>
      </c>
      <c r="D21" s="233"/>
      <c r="E21" s="192">
        <v>20</v>
      </c>
      <c r="F21" s="96">
        <v>1</v>
      </c>
      <c r="G21" s="96">
        <v>1</v>
      </c>
      <c r="H21" s="96">
        <v>2</v>
      </c>
      <c r="I21" s="96">
        <v>1</v>
      </c>
      <c r="J21" s="96">
        <v>1</v>
      </c>
      <c r="K21" s="96">
        <v>1</v>
      </c>
      <c r="L21" s="96">
        <v>1</v>
      </c>
      <c r="M21" s="96">
        <v>1</v>
      </c>
      <c r="N21" s="96">
        <v>2</v>
      </c>
      <c r="O21" s="96">
        <v>2</v>
      </c>
      <c r="P21" s="96">
        <v>1</v>
      </c>
      <c r="Q21" s="96">
        <v>1</v>
      </c>
      <c r="R21" s="96">
        <v>1</v>
      </c>
      <c r="S21" s="96">
        <v>1</v>
      </c>
      <c r="T21" s="96">
        <v>1</v>
      </c>
      <c r="U21" s="96">
        <v>1</v>
      </c>
      <c r="V21" s="96">
        <v>1</v>
      </c>
    </row>
    <row r="22" spans="1:42" ht="20" customHeight="1" x14ac:dyDescent="0.25">
      <c r="A22" s="258"/>
      <c r="C22" s="239" t="s">
        <v>176</v>
      </c>
      <c r="D22" s="233"/>
      <c r="E22" s="97">
        <v>2</v>
      </c>
      <c r="F22" s="96">
        <v>1</v>
      </c>
      <c r="G22" s="96" t="s">
        <v>85</v>
      </c>
      <c r="H22" s="96" t="s">
        <v>85</v>
      </c>
      <c r="I22" s="96" t="s">
        <v>85</v>
      </c>
      <c r="J22" s="96" t="s">
        <v>85</v>
      </c>
      <c r="K22" s="96" t="s">
        <v>85</v>
      </c>
      <c r="L22" s="96" t="s">
        <v>85</v>
      </c>
      <c r="M22" s="96" t="s">
        <v>85</v>
      </c>
      <c r="N22" s="96">
        <v>1</v>
      </c>
      <c r="O22" s="96" t="s">
        <v>85</v>
      </c>
      <c r="P22" s="96" t="s">
        <v>85</v>
      </c>
      <c r="Q22" s="96" t="s">
        <v>85</v>
      </c>
      <c r="R22" s="96" t="s">
        <v>85</v>
      </c>
      <c r="S22" s="96" t="s">
        <v>85</v>
      </c>
      <c r="T22" s="96" t="s">
        <v>85</v>
      </c>
      <c r="U22" s="96" t="s">
        <v>85</v>
      </c>
      <c r="V22" s="96" t="s">
        <v>85</v>
      </c>
    </row>
    <row r="23" spans="1:42" ht="20" customHeight="1" x14ac:dyDescent="0.25">
      <c r="A23" s="258"/>
      <c r="C23" s="239" t="s">
        <v>177</v>
      </c>
      <c r="D23" s="233"/>
      <c r="E23" s="97">
        <v>24</v>
      </c>
      <c r="F23" s="96">
        <v>2</v>
      </c>
      <c r="G23" s="96">
        <v>2</v>
      </c>
      <c r="H23" s="96">
        <v>2</v>
      </c>
      <c r="I23" s="96">
        <v>2</v>
      </c>
      <c r="J23" s="96" t="s">
        <v>85</v>
      </c>
      <c r="K23" s="96">
        <v>1</v>
      </c>
      <c r="L23" s="96">
        <v>1</v>
      </c>
      <c r="M23" s="96">
        <v>1</v>
      </c>
      <c r="N23" s="96">
        <v>2</v>
      </c>
      <c r="O23" s="96">
        <v>2</v>
      </c>
      <c r="P23" s="96">
        <v>1</v>
      </c>
      <c r="Q23" s="96">
        <v>2</v>
      </c>
      <c r="R23" s="96">
        <v>1</v>
      </c>
      <c r="S23" s="96">
        <v>1</v>
      </c>
      <c r="T23" s="96">
        <v>1</v>
      </c>
      <c r="U23" s="96">
        <v>2</v>
      </c>
      <c r="V23" s="96">
        <v>1</v>
      </c>
    </row>
    <row r="24" spans="1:42" ht="20" customHeight="1" x14ac:dyDescent="0.25">
      <c r="A24" s="258"/>
      <c r="C24" s="239" t="s">
        <v>54</v>
      </c>
      <c r="D24" s="233"/>
      <c r="E24" s="97" t="s">
        <v>85</v>
      </c>
      <c r="F24" s="97" t="s">
        <v>85</v>
      </c>
      <c r="G24" s="97" t="s">
        <v>85</v>
      </c>
      <c r="H24" s="97" t="s">
        <v>85</v>
      </c>
      <c r="I24" s="97" t="s">
        <v>85</v>
      </c>
      <c r="J24" s="97" t="s">
        <v>85</v>
      </c>
      <c r="K24" s="97" t="s">
        <v>85</v>
      </c>
      <c r="L24" s="97" t="s">
        <v>85</v>
      </c>
      <c r="M24" s="97" t="s">
        <v>85</v>
      </c>
      <c r="N24" s="97" t="s">
        <v>85</v>
      </c>
      <c r="O24" s="97" t="s">
        <v>85</v>
      </c>
      <c r="P24" s="97" t="s">
        <v>85</v>
      </c>
      <c r="Q24" s="97" t="s">
        <v>85</v>
      </c>
      <c r="R24" s="97" t="s">
        <v>85</v>
      </c>
      <c r="S24" s="97" t="s">
        <v>85</v>
      </c>
      <c r="T24" s="97" t="s">
        <v>85</v>
      </c>
      <c r="U24" s="97" t="s">
        <v>85</v>
      </c>
      <c r="V24" s="97" t="s">
        <v>85</v>
      </c>
    </row>
    <row r="25" spans="1:42" s="100" customFormat="1" ht="28.25" customHeight="1" x14ac:dyDescent="0.25">
      <c r="A25" s="257" t="s">
        <v>197</v>
      </c>
      <c r="B25" s="236" t="s">
        <v>50</v>
      </c>
      <c r="C25" s="234"/>
      <c r="D25" s="234"/>
      <c r="E25" s="98">
        <v>5</v>
      </c>
      <c r="F25" s="99">
        <v>1</v>
      </c>
      <c r="G25" s="97" t="s">
        <v>85</v>
      </c>
      <c r="H25" s="97" t="s">
        <v>85</v>
      </c>
      <c r="I25" s="97" t="s">
        <v>85</v>
      </c>
      <c r="J25" s="97" t="s">
        <v>85</v>
      </c>
      <c r="K25" s="97" t="s">
        <v>85</v>
      </c>
      <c r="L25" s="97" t="s">
        <v>85</v>
      </c>
      <c r="M25" s="99">
        <v>1</v>
      </c>
      <c r="N25" s="97" t="s">
        <v>85</v>
      </c>
      <c r="O25" s="97" t="s">
        <v>85</v>
      </c>
      <c r="P25" s="99">
        <v>1</v>
      </c>
      <c r="Q25" s="97" t="s">
        <v>85</v>
      </c>
      <c r="R25" s="97" t="s">
        <v>85</v>
      </c>
      <c r="S25" s="99">
        <v>1</v>
      </c>
      <c r="T25" s="97" t="s">
        <v>85</v>
      </c>
      <c r="U25" s="99">
        <v>1</v>
      </c>
      <c r="V25" s="97" t="s">
        <v>85</v>
      </c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</row>
    <row r="26" spans="1:42" s="100" customFormat="1" ht="20" customHeight="1" x14ac:dyDescent="0.25">
      <c r="A26" s="258"/>
      <c r="C26" s="239" t="s">
        <v>51</v>
      </c>
      <c r="D26" s="233"/>
      <c r="E26" s="193">
        <v>5</v>
      </c>
      <c r="F26" s="194">
        <v>1</v>
      </c>
      <c r="G26" s="97" t="s">
        <v>85</v>
      </c>
      <c r="H26" s="97" t="s">
        <v>85</v>
      </c>
      <c r="I26" s="97" t="s">
        <v>85</v>
      </c>
      <c r="J26" s="97" t="s">
        <v>85</v>
      </c>
      <c r="K26" s="97" t="s">
        <v>85</v>
      </c>
      <c r="L26" s="97" t="s">
        <v>85</v>
      </c>
      <c r="M26" s="101">
        <v>1</v>
      </c>
      <c r="N26" s="97" t="s">
        <v>85</v>
      </c>
      <c r="O26" s="97" t="s">
        <v>85</v>
      </c>
      <c r="P26" s="101">
        <v>1</v>
      </c>
      <c r="Q26" s="97" t="s">
        <v>85</v>
      </c>
      <c r="R26" s="97" t="s">
        <v>85</v>
      </c>
      <c r="S26" s="101">
        <v>1</v>
      </c>
      <c r="T26" s="97" t="s">
        <v>85</v>
      </c>
      <c r="U26" s="101">
        <v>1</v>
      </c>
      <c r="V26" s="97" t="s">
        <v>85</v>
      </c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2"/>
    </row>
    <row r="27" spans="1:42" s="100" customFormat="1" ht="20" customHeight="1" x14ac:dyDescent="0.25">
      <c r="A27" s="258"/>
      <c r="C27" s="239" t="s">
        <v>52</v>
      </c>
      <c r="D27" s="233"/>
      <c r="E27" s="97" t="s">
        <v>85</v>
      </c>
      <c r="F27" s="99" t="s">
        <v>85</v>
      </c>
      <c r="G27" s="99" t="s">
        <v>85</v>
      </c>
      <c r="H27" s="99" t="s">
        <v>85</v>
      </c>
      <c r="I27" s="99" t="s">
        <v>85</v>
      </c>
      <c r="J27" s="99" t="s">
        <v>85</v>
      </c>
      <c r="K27" s="99" t="s">
        <v>85</v>
      </c>
      <c r="L27" s="99" t="s">
        <v>85</v>
      </c>
      <c r="M27" s="99" t="s">
        <v>85</v>
      </c>
      <c r="N27" s="99" t="s">
        <v>85</v>
      </c>
      <c r="O27" s="99" t="s">
        <v>85</v>
      </c>
      <c r="P27" s="99" t="s">
        <v>85</v>
      </c>
      <c r="Q27" s="99" t="s">
        <v>85</v>
      </c>
      <c r="R27" s="99" t="s">
        <v>85</v>
      </c>
      <c r="S27" s="99" t="s">
        <v>85</v>
      </c>
      <c r="T27" s="99" t="s">
        <v>85</v>
      </c>
      <c r="U27" s="99" t="s">
        <v>85</v>
      </c>
      <c r="V27" s="99" t="s">
        <v>85</v>
      </c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</row>
    <row r="28" spans="1:42" ht="28.25" customHeight="1" x14ac:dyDescent="0.25">
      <c r="A28" s="264" t="s">
        <v>82</v>
      </c>
      <c r="B28" s="240" t="s">
        <v>2</v>
      </c>
      <c r="C28" s="266"/>
      <c r="D28" s="241"/>
      <c r="E28" s="90">
        <v>9614</v>
      </c>
      <c r="F28" s="102">
        <v>640</v>
      </c>
      <c r="G28" s="102">
        <v>561</v>
      </c>
      <c r="H28" s="102">
        <v>883</v>
      </c>
      <c r="I28" s="102">
        <v>721</v>
      </c>
      <c r="J28" s="102">
        <v>63</v>
      </c>
      <c r="K28" s="102">
        <v>376</v>
      </c>
      <c r="L28" s="102">
        <v>334</v>
      </c>
      <c r="M28" s="102">
        <v>353</v>
      </c>
      <c r="N28" s="102">
        <v>1062</v>
      </c>
      <c r="O28" s="102">
        <v>1066</v>
      </c>
      <c r="P28" s="102">
        <v>362</v>
      </c>
      <c r="Q28" s="102">
        <v>700</v>
      </c>
      <c r="R28" s="102">
        <v>503</v>
      </c>
      <c r="S28" s="102">
        <v>534</v>
      </c>
      <c r="T28" s="102">
        <v>506</v>
      </c>
      <c r="U28" s="102">
        <v>718</v>
      </c>
      <c r="V28" s="102">
        <v>232</v>
      </c>
    </row>
    <row r="29" spans="1:42" ht="20" customHeight="1" x14ac:dyDescent="0.25">
      <c r="A29" s="264"/>
      <c r="B29" s="103"/>
      <c r="C29" s="239" t="s">
        <v>7</v>
      </c>
      <c r="D29" s="233"/>
      <c r="E29" s="90">
        <v>4912</v>
      </c>
      <c r="F29" s="102">
        <v>338</v>
      </c>
      <c r="G29" s="102">
        <v>295</v>
      </c>
      <c r="H29" s="102">
        <v>471</v>
      </c>
      <c r="I29" s="102">
        <v>361</v>
      </c>
      <c r="J29" s="102">
        <v>24</v>
      </c>
      <c r="K29" s="102">
        <v>196</v>
      </c>
      <c r="L29" s="102">
        <v>171</v>
      </c>
      <c r="M29" s="102">
        <v>179</v>
      </c>
      <c r="N29" s="102">
        <v>548</v>
      </c>
      <c r="O29" s="102">
        <v>561</v>
      </c>
      <c r="P29" s="102">
        <v>186</v>
      </c>
      <c r="Q29" s="102">
        <v>353</v>
      </c>
      <c r="R29" s="102">
        <v>242</v>
      </c>
      <c r="S29" s="102">
        <v>260</v>
      </c>
      <c r="T29" s="102">
        <v>252</v>
      </c>
      <c r="U29" s="102">
        <v>375</v>
      </c>
      <c r="V29" s="102">
        <v>100</v>
      </c>
    </row>
    <row r="30" spans="1:42" ht="20" customHeight="1" x14ac:dyDescent="0.25">
      <c r="A30" s="264"/>
      <c r="B30" s="103"/>
      <c r="C30" s="239" t="s">
        <v>6</v>
      </c>
      <c r="D30" s="233"/>
      <c r="E30" s="90">
        <v>4702</v>
      </c>
      <c r="F30" s="102">
        <v>302</v>
      </c>
      <c r="G30" s="102">
        <v>266</v>
      </c>
      <c r="H30" s="102">
        <v>412</v>
      </c>
      <c r="I30" s="102">
        <v>360</v>
      </c>
      <c r="J30" s="102">
        <v>39</v>
      </c>
      <c r="K30" s="102">
        <v>180</v>
      </c>
      <c r="L30" s="102">
        <v>163</v>
      </c>
      <c r="M30" s="102">
        <v>174</v>
      </c>
      <c r="N30" s="102">
        <v>514</v>
      </c>
      <c r="O30" s="102">
        <v>505</v>
      </c>
      <c r="P30" s="102">
        <v>176</v>
      </c>
      <c r="Q30" s="102">
        <v>347</v>
      </c>
      <c r="R30" s="102">
        <v>261</v>
      </c>
      <c r="S30" s="102">
        <v>274</v>
      </c>
      <c r="T30" s="102">
        <v>254</v>
      </c>
      <c r="U30" s="102">
        <v>343</v>
      </c>
      <c r="V30" s="102">
        <v>132</v>
      </c>
    </row>
    <row r="31" spans="1:42" ht="20" customHeight="1" x14ac:dyDescent="0.25">
      <c r="A31" s="264"/>
      <c r="B31" s="92"/>
      <c r="C31" s="266" t="s">
        <v>150</v>
      </c>
      <c r="D31" s="141" t="s">
        <v>7</v>
      </c>
      <c r="E31" s="90">
        <v>1599</v>
      </c>
      <c r="F31" s="93">
        <v>109</v>
      </c>
      <c r="G31" s="93">
        <v>103</v>
      </c>
      <c r="H31" s="93">
        <v>145</v>
      </c>
      <c r="I31" s="93">
        <v>128</v>
      </c>
      <c r="J31" s="93">
        <v>2</v>
      </c>
      <c r="K31" s="93">
        <v>79</v>
      </c>
      <c r="L31" s="93">
        <v>63</v>
      </c>
      <c r="M31" s="93">
        <v>57</v>
      </c>
      <c r="N31" s="93">
        <v>160</v>
      </c>
      <c r="O31" s="93">
        <v>192</v>
      </c>
      <c r="P31" s="93">
        <v>60</v>
      </c>
      <c r="Q31" s="93">
        <v>104</v>
      </c>
      <c r="R31" s="93">
        <v>82</v>
      </c>
      <c r="S31" s="93">
        <v>92</v>
      </c>
      <c r="T31" s="93">
        <v>77</v>
      </c>
      <c r="U31" s="93">
        <v>116</v>
      </c>
      <c r="V31" s="93">
        <v>30</v>
      </c>
    </row>
    <row r="32" spans="1:42" ht="20" customHeight="1" x14ac:dyDescent="0.25">
      <c r="A32" s="264"/>
      <c r="B32" s="92"/>
      <c r="C32" s="268"/>
      <c r="D32" s="141" t="s">
        <v>6</v>
      </c>
      <c r="E32" s="90">
        <v>1599</v>
      </c>
      <c r="F32" s="93">
        <v>107</v>
      </c>
      <c r="G32" s="93">
        <v>99</v>
      </c>
      <c r="H32" s="93">
        <v>146</v>
      </c>
      <c r="I32" s="93">
        <v>139</v>
      </c>
      <c r="J32" s="93">
        <v>10</v>
      </c>
      <c r="K32" s="93">
        <v>45</v>
      </c>
      <c r="L32" s="93">
        <v>59</v>
      </c>
      <c r="M32" s="93">
        <v>58</v>
      </c>
      <c r="N32" s="93">
        <v>184</v>
      </c>
      <c r="O32" s="93">
        <v>163</v>
      </c>
      <c r="P32" s="93">
        <v>52</v>
      </c>
      <c r="Q32" s="93">
        <v>119</v>
      </c>
      <c r="R32" s="93">
        <v>95</v>
      </c>
      <c r="S32" s="93">
        <v>98</v>
      </c>
      <c r="T32" s="93">
        <v>68</v>
      </c>
      <c r="U32" s="93">
        <v>113</v>
      </c>
      <c r="V32" s="93">
        <v>44</v>
      </c>
    </row>
    <row r="33" spans="1:22" ht="20" customHeight="1" x14ac:dyDescent="0.25">
      <c r="A33" s="264"/>
      <c r="B33" s="92"/>
      <c r="C33" s="266" t="s">
        <v>151</v>
      </c>
      <c r="D33" s="141" t="s">
        <v>7</v>
      </c>
      <c r="E33" s="90">
        <v>1659</v>
      </c>
      <c r="F33" s="93">
        <v>114</v>
      </c>
      <c r="G33" s="93">
        <v>96</v>
      </c>
      <c r="H33" s="93">
        <v>160</v>
      </c>
      <c r="I33" s="93">
        <v>108</v>
      </c>
      <c r="J33" s="93">
        <v>7</v>
      </c>
      <c r="K33" s="93">
        <v>55</v>
      </c>
      <c r="L33" s="93">
        <v>53</v>
      </c>
      <c r="M33" s="93">
        <v>64</v>
      </c>
      <c r="N33" s="93">
        <v>187</v>
      </c>
      <c r="O33" s="93">
        <v>189</v>
      </c>
      <c r="P33" s="93">
        <v>70</v>
      </c>
      <c r="Q33" s="93">
        <v>133</v>
      </c>
      <c r="R33" s="93">
        <v>78</v>
      </c>
      <c r="S33" s="93">
        <v>90</v>
      </c>
      <c r="T33" s="93">
        <v>92</v>
      </c>
      <c r="U33" s="93">
        <v>122</v>
      </c>
      <c r="V33" s="93">
        <v>41</v>
      </c>
    </row>
    <row r="34" spans="1:22" ht="20" customHeight="1" x14ac:dyDescent="0.25">
      <c r="A34" s="264"/>
      <c r="B34" s="92"/>
      <c r="C34" s="268"/>
      <c r="D34" s="141" t="s">
        <v>6</v>
      </c>
      <c r="E34" s="90">
        <v>1551</v>
      </c>
      <c r="F34" s="93">
        <v>82</v>
      </c>
      <c r="G34" s="93">
        <v>90</v>
      </c>
      <c r="H34" s="93">
        <v>141</v>
      </c>
      <c r="I34" s="93">
        <v>116</v>
      </c>
      <c r="J34" s="93">
        <v>7</v>
      </c>
      <c r="K34" s="93">
        <v>63</v>
      </c>
      <c r="L34" s="93">
        <v>55</v>
      </c>
      <c r="M34" s="93">
        <v>52</v>
      </c>
      <c r="N34" s="93">
        <v>176</v>
      </c>
      <c r="O34" s="93">
        <v>177</v>
      </c>
      <c r="P34" s="93">
        <v>62</v>
      </c>
      <c r="Q34" s="93">
        <v>121</v>
      </c>
      <c r="R34" s="93">
        <v>78</v>
      </c>
      <c r="S34" s="93">
        <v>88</v>
      </c>
      <c r="T34" s="93">
        <v>78</v>
      </c>
      <c r="U34" s="93">
        <v>124</v>
      </c>
      <c r="V34" s="93">
        <v>41</v>
      </c>
    </row>
    <row r="35" spans="1:22" ht="20" customHeight="1" x14ac:dyDescent="0.25">
      <c r="A35" s="264"/>
      <c r="B35" s="92"/>
      <c r="C35" s="266" t="s">
        <v>152</v>
      </c>
      <c r="D35" s="141" t="s">
        <v>7</v>
      </c>
      <c r="E35" s="90">
        <v>1654</v>
      </c>
      <c r="F35" s="93">
        <v>115</v>
      </c>
      <c r="G35" s="93">
        <v>96</v>
      </c>
      <c r="H35" s="93">
        <v>166</v>
      </c>
      <c r="I35" s="93">
        <v>125</v>
      </c>
      <c r="J35" s="93">
        <v>15</v>
      </c>
      <c r="K35" s="93">
        <v>62</v>
      </c>
      <c r="L35" s="93">
        <v>55</v>
      </c>
      <c r="M35" s="93">
        <v>58</v>
      </c>
      <c r="N35" s="93">
        <v>201</v>
      </c>
      <c r="O35" s="93">
        <v>180</v>
      </c>
      <c r="P35" s="93">
        <v>56</v>
      </c>
      <c r="Q35" s="93">
        <v>116</v>
      </c>
      <c r="R35" s="93">
        <v>82</v>
      </c>
      <c r="S35" s="93">
        <v>78</v>
      </c>
      <c r="T35" s="93">
        <v>83</v>
      </c>
      <c r="U35" s="93">
        <v>137</v>
      </c>
      <c r="V35" s="93">
        <v>29</v>
      </c>
    </row>
    <row r="36" spans="1:22" ht="20" customHeight="1" x14ac:dyDescent="0.25">
      <c r="A36" s="265"/>
      <c r="B36" s="104"/>
      <c r="C36" s="267"/>
      <c r="D36" s="142" t="s">
        <v>6</v>
      </c>
      <c r="E36" s="105">
        <v>1552</v>
      </c>
      <c r="F36" s="106">
        <v>113</v>
      </c>
      <c r="G36" s="106">
        <v>77</v>
      </c>
      <c r="H36" s="106">
        <v>125</v>
      </c>
      <c r="I36" s="106">
        <v>105</v>
      </c>
      <c r="J36" s="106">
        <v>22</v>
      </c>
      <c r="K36" s="106">
        <v>72</v>
      </c>
      <c r="L36" s="106">
        <v>49</v>
      </c>
      <c r="M36" s="106">
        <v>64</v>
      </c>
      <c r="N36" s="106">
        <v>154</v>
      </c>
      <c r="O36" s="106">
        <v>165</v>
      </c>
      <c r="P36" s="106">
        <v>62</v>
      </c>
      <c r="Q36" s="106">
        <v>107</v>
      </c>
      <c r="R36" s="106">
        <v>88</v>
      </c>
      <c r="S36" s="106">
        <v>88</v>
      </c>
      <c r="T36" s="106">
        <v>108</v>
      </c>
      <c r="U36" s="106">
        <v>106</v>
      </c>
      <c r="V36" s="106">
        <v>47</v>
      </c>
    </row>
    <row r="37" spans="1:22" x14ac:dyDescent="0.25">
      <c r="V37" s="10" t="s">
        <v>243</v>
      </c>
    </row>
  </sheetData>
  <sheetProtection formatCells="0"/>
  <customSheetViews>
    <customSheetView guid="{8AFF20A0-162A-4481-8D5B-D8375F598305}" scale="80">
      <selection activeCell="S15" sqref="S15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scale="80">
      <selection activeCell="S15" sqref="S15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>
      <selection activeCell="E37" sqref="E37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scale="80">
      <selection activeCell="S15" sqref="S15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scale="80">
      <selection activeCell="S16" sqref="S16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28">
    <mergeCell ref="A28:A36"/>
    <mergeCell ref="C12:D12"/>
    <mergeCell ref="C13:D13"/>
    <mergeCell ref="C15:D15"/>
    <mergeCell ref="C16:D16"/>
    <mergeCell ref="C17:D17"/>
    <mergeCell ref="C21:D21"/>
    <mergeCell ref="C22:D22"/>
    <mergeCell ref="C35:C36"/>
    <mergeCell ref="B28:D28"/>
    <mergeCell ref="C29:D29"/>
    <mergeCell ref="C31:C32"/>
    <mergeCell ref="C33:C34"/>
    <mergeCell ref="C30:D30"/>
    <mergeCell ref="A25:A27"/>
    <mergeCell ref="B25:D25"/>
    <mergeCell ref="C26:D26"/>
    <mergeCell ref="C27:D27"/>
    <mergeCell ref="A8:D8"/>
    <mergeCell ref="A14:A24"/>
    <mergeCell ref="B14:D14"/>
    <mergeCell ref="A9:A13"/>
    <mergeCell ref="B9:D9"/>
    <mergeCell ref="C10:D10"/>
    <mergeCell ref="C11:D11"/>
    <mergeCell ref="C23:D23"/>
    <mergeCell ref="C18:D18"/>
    <mergeCell ref="C24:D24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9"/>
  <sheetViews>
    <sheetView view="pageLayout" topLeftCell="A11" zoomScaleNormal="100" zoomScaleSheetLayoutView="100" workbookViewId="0">
      <selection activeCell="R28" sqref="R28:R29"/>
    </sheetView>
  </sheetViews>
  <sheetFormatPr defaultColWidth="1.6640625" defaultRowHeight="12" x14ac:dyDescent="0.25"/>
  <cols>
    <col min="1" max="1" width="5.796875" style="59" customWidth="1"/>
    <col min="2" max="2" width="9.1328125" style="59" customWidth="1"/>
    <col min="3" max="3" width="6.86328125" style="59" customWidth="1"/>
    <col min="4" max="15" width="5.19921875" style="59" customWidth="1"/>
    <col min="16" max="18" width="5.33203125" style="59" customWidth="1"/>
    <col min="19" max="19" width="3.19921875" style="59" bestFit="1" customWidth="1"/>
    <col min="20" max="20" width="8.33203125" style="59" bestFit="1" customWidth="1"/>
    <col min="21" max="21" width="3.19921875" style="59" bestFit="1" customWidth="1"/>
    <col min="22" max="38" width="1.6640625" style="59"/>
    <col min="39" max="39" width="5.19921875" style="59" bestFit="1" customWidth="1"/>
    <col min="40" max="16384" width="1.6640625" style="59"/>
  </cols>
  <sheetData>
    <row r="1" spans="1:21" ht="18.75" x14ac:dyDescent="0.25">
      <c r="A1" s="58" t="str">
        <f ca="1">MID(CELL("FILENAME",A1),FIND("]",CELL("FILENAME",A1))+1,99)&amp;"　"&amp;"義務教育学校の概況　－　設置者（市立・私立）別"</f>
        <v>87(1)　義務教育学校の概況　－　設置者（市立・私立）別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s="60" customFormat="1" ht="9.6" customHeight="1" x14ac:dyDescent="0.25"/>
    <row r="3" spans="1:21" s="60" customFormat="1" ht="1.25" customHeight="1" x14ac:dyDescent="0.25"/>
    <row r="4" spans="1:21" s="60" customFormat="1" ht="1.25" customHeight="1" x14ac:dyDescent="0.25"/>
    <row r="5" spans="1:21" s="60" customFormat="1" ht="0.75" customHeight="1" x14ac:dyDescent="0.25">
      <c r="A5" s="9"/>
    </row>
    <row r="6" spans="1:21" s="60" customFormat="1" ht="0.75" customHeight="1" x14ac:dyDescent="0.25">
      <c r="A6" s="9"/>
    </row>
    <row r="7" spans="1:21" s="60" customFormat="1" x14ac:dyDescent="0.25">
      <c r="R7" s="53" t="s">
        <v>241</v>
      </c>
    </row>
    <row r="8" spans="1:21" s="61" customFormat="1" ht="23" customHeight="1" x14ac:dyDescent="0.25">
      <c r="A8" s="212" t="s">
        <v>184</v>
      </c>
      <c r="B8" s="208"/>
      <c r="C8" s="208"/>
      <c r="D8" s="227" t="s">
        <v>179</v>
      </c>
      <c r="E8" s="269"/>
      <c r="F8" s="269"/>
      <c r="G8" s="227" t="s">
        <v>180</v>
      </c>
      <c r="H8" s="269"/>
      <c r="I8" s="269"/>
      <c r="J8" s="227" t="s">
        <v>181</v>
      </c>
      <c r="K8" s="269"/>
      <c r="L8" s="269"/>
      <c r="M8" s="227" t="s">
        <v>182</v>
      </c>
      <c r="N8" s="269"/>
      <c r="O8" s="269"/>
      <c r="P8" s="227" t="s">
        <v>255</v>
      </c>
      <c r="Q8" s="269"/>
      <c r="R8" s="269"/>
    </row>
    <row r="9" spans="1:21" s="61" customFormat="1" ht="23" customHeight="1" x14ac:dyDescent="0.25">
      <c r="A9" s="213"/>
      <c r="B9" s="214"/>
      <c r="C9" s="214"/>
      <c r="D9" s="136" t="s">
        <v>2</v>
      </c>
      <c r="E9" s="136" t="s">
        <v>1</v>
      </c>
      <c r="F9" s="136" t="s">
        <v>0</v>
      </c>
      <c r="G9" s="136" t="s">
        <v>2</v>
      </c>
      <c r="H9" s="136" t="s">
        <v>1</v>
      </c>
      <c r="I9" s="136" t="s">
        <v>0</v>
      </c>
      <c r="J9" s="136" t="s">
        <v>2</v>
      </c>
      <c r="K9" s="136" t="s">
        <v>1</v>
      </c>
      <c r="L9" s="136" t="s">
        <v>0</v>
      </c>
      <c r="M9" s="136" t="s">
        <v>2</v>
      </c>
      <c r="N9" s="136" t="s">
        <v>1</v>
      </c>
      <c r="O9" s="11" t="s">
        <v>0</v>
      </c>
      <c r="P9" s="136" t="s">
        <v>2</v>
      </c>
      <c r="Q9" s="136" t="s">
        <v>1</v>
      </c>
      <c r="R9" s="11" t="s">
        <v>0</v>
      </c>
    </row>
    <row r="10" spans="1:21" s="61" customFormat="1" ht="23" customHeight="1" x14ac:dyDescent="0.25">
      <c r="A10" s="211" t="s">
        <v>64</v>
      </c>
      <c r="B10" s="205"/>
      <c r="C10" s="205"/>
      <c r="D10" s="123" t="s">
        <v>120</v>
      </c>
      <c r="E10" s="123" t="s">
        <v>120</v>
      </c>
      <c r="F10" s="123" t="s">
        <v>120</v>
      </c>
      <c r="G10" s="123" t="s">
        <v>120</v>
      </c>
      <c r="H10" s="123" t="s">
        <v>120</v>
      </c>
      <c r="I10" s="123" t="s">
        <v>120</v>
      </c>
      <c r="J10" s="123" t="s">
        <v>120</v>
      </c>
      <c r="K10" s="123" t="s">
        <v>120</v>
      </c>
      <c r="L10" s="123" t="s">
        <v>120</v>
      </c>
      <c r="M10" s="170">
        <v>1</v>
      </c>
      <c r="N10" s="170">
        <v>1</v>
      </c>
      <c r="O10" s="173" t="s">
        <v>120</v>
      </c>
      <c r="P10" s="55">
        <v>1</v>
      </c>
      <c r="Q10" s="55">
        <v>1</v>
      </c>
      <c r="R10" s="124" t="s">
        <v>260</v>
      </c>
    </row>
    <row r="11" spans="1:21" s="61" customFormat="1" ht="23" customHeight="1" x14ac:dyDescent="0.25">
      <c r="A11" s="211" t="s">
        <v>11</v>
      </c>
      <c r="B11" s="205"/>
      <c r="C11" s="205"/>
      <c r="D11" s="123" t="s">
        <v>120</v>
      </c>
      <c r="E11" s="123" t="s">
        <v>120</v>
      </c>
      <c r="F11" s="123" t="s">
        <v>120</v>
      </c>
      <c r="G11" s="123" t="s">
        <v>120</v>
      </c>
      <c r="H11" s="123" t="s">
        <v>120</v>
      </c>
      <c r="I11" s="123" t="s">
        <v>120</v>
      </c>
      <c r="J11" s="123" t="s">
        <v>120</v>
      </c>
      <c r="K11" s="123" t="s">
        <v>120</v>
      </c>
      <c r="L11" s="123" t="s">
        <v>120</v>
      </c>
      <c r="M11" s="170">
        <v>48</v>
      </c>
      <c r="N11" s="170">
        <v>48</v>
      </c>
      <c r="O11" s="173" t="s">
        <v>120</v>
      </c>
      <c r="P11" s="55">
        <v>47</v>
      </c>
      <c r="Q11" s="55">
        <v>47</v>
      </c>
      <c r="R11" s="124" t="s">
        <v>260</v>
      </c>
    </row>
    <row r="12" spans="1:21" s="61" customFormat="1" ht="23" customHeight="1" x14ac:dyDescent="0.25">
      <c r="A12" s="223" t="s">
        <v>10</v>
      </c>
      <c r="B12" s="205" t="s">
        <v>63</v>
      </c>
      <c r="C12" s="135" t="s">
        <v>5</v>
      </c>
      <c r="D12" s="123" t="s">
        <v>120</v>
      </c>
      <c r="E12" s="123" t="s">
        <v>120</v>
      </c>
      <c r="F12" s="123" t="s">
        <v>120</v>
      </c>
      <c r="G12" s="123" t="s">
        <v>120</v>
      </c>
      <c r="H12" s="123" t="s">
        <v>120</v>
      </c>
      <c r="I12" s="123" t="s">
        <v>120</v>
      </c>
      <c r="J12" s="123" t="s">
        <v>120</v>
      </c>
      <c r="K12" s="123" t="s">
        <v>120</v>
      </c>
      <c r="L12" s="123" t="s">
        <v>120</v>
      </c>
      <c r="M12" s="170">
        <v>91</v>
      </c>
      <c r="N12" s="170">
        <v>91</v>
      </c>
      <c r="O12" s="173" t="s">
        <v>120</v>
      </c>
      <c r="P12" s="55">
        <v>90</v>
      </c>
      <c r="Q12" s="55">
        <v>90</v>
      </c>
      <c r="R12" s="124" t="s">
        <v>85</v>
      </c>
    </row>
    <row r="13" spans="1:21" s="61" customFormat="1" ht="23" customHeight="1" x14ac:dyDescent="0.25">
      <c r="A13" s="223"/>
      <c r="B13" s="205"/>
      <c r="C13" s="135" t="s">
        <v>7</v>
      </c>
      <c r="D13" s="123" t="s">
        <v>120</v>
      </c>
      <c r="E13" s="123" t="s">
        <v>120</v>
      </c>
      <c r="F13" s="123" t="s">
        <v>120</v>
      </c>
      <c r="G13" s="123" t="s">
        <v>120</v>
      </c>
      <c r="H13" s="123" t="s">
        <v>120</v>
      </c>
      <c r="I13" s="123" t="s">
        <v>120</v>
      </c>
      <c r="J13" s="123" t="s">
        <v>120</v>
      </c>
      <c r="K13" s="123" t="s">
        <v>120</v>
      </c>
      <c r="L13" s="123" t="s">
        <v>120</v>
      </c>
      <c r="M13" s="170">
        <v>43</v>
      </c>
      <c r="N13" s="170">
        <v>43</v>
      </c>
      <c r="O13" s="173" t="s">
        <v>120</v>
      </c>
      <c r="P13" s="55">
        <v>42</v>
      </c>
      <c r="Q13" s="55">
        <v>42</v>
      </c>
      <c r="R13" s="124" t="s">
        <v>85</v>
      </c>
    </row>
    <row r="14" spans="1:21" s="61" customFormat="1" ht="23" customHeight="1" x14ac:dyDescent="0.25">
      <c r="A14" s="223"/>
      <c r="B14" s="205"/>
      <c r="C14" s="135" t="s">
        <v>6</v>
      </c>
      <c r="D14" s="123" t="s">
        <v>120</v>
      </c>
      <c r="E14" s="123" t="s">
        <v>120</v>
      </c>
      <c r="F14" s="123" t="s">
        <v>120</v>
      </c>
      <c r="G14" s="123" t="s">
        <v>120</v>
      </c>
      <c r="H14" s="123" t="s">
        <v>120</v>
      </c>
      <c r="I14" s="123" t="s">
        <v>120</v>
      </c>
      <c r="J14" s="123" t="s">
        <v>120</v>
      </c>
      <c r="K14" s="123" t="s">
        <v>120</v>
      </c>
      <c r="L14" s="123" t="s">
        <v>120</v>
      </c>
      <c r="M14" s="170">
        <v>48</v>
      </c>
      <c r="N14" s="170">
        <v>48</v>
      </c>
      <c r="O14" s="173" t="s">
        <v>120</v>
      </c>
      <c r="P14" s="55">
        <v>48</v>
      </c>
      <c r="Q14" s="55">
        <v>48</v>
      </c>
      <c r="R14" s="124" t="s">
        <v>85</v>
      </c>
    </row>
    <row r="15" spans="1:21" s="61" customFormat="1" ht="23" customHeight="1" x14ac:dyDescent="0.25">
      <c r="A15" s="223"/>
      <c r="B15" s="205" t="s">
        <v>8</v>
      </c>
      <c r="C15" s="135" t="s">
        <v>5</v>
      </c>
      <c r="D15" s="123" t="s">
        <v>120</v>
      </c>
      <c r="E15" s="123" t="s">
        <v>120</v>
      </c>
      <c r="F15" s="123" t="s">
        <v>120</v>
      </c>
      <c r="G15" s="123" t="s">
        <v>120</v>
      </c>
      <c r="H15" s="123" t="s">
        <v>120</v>
      </c>
      <c r="I15" s="123" t="s">
        <v>120</v>
      </c>
      <c r="J15" s="123" t="s">
        <v>120</v>
      </c>
      <c r="K15" s="123" t="s">
        <v>120</v>
      </c>
      <c r="L15" s="123" t="s">
        <v>120</v>
      </c>
      <c r="M15" s="173" t="s">
        <v>120</v>
      </c>
      <c r="N15" s="173" t="s">
        <v>120</v>
      </c>
      <c r="O15" s="173" t="s">
        <v>120</v>
      </c>
      <c r="P15" s="124">
        <v>2</v>
      </c>
      <c r="Q15" s="124">
        <v>2</v>
      </c>
      <c r="R15" s="124" t="s">
        <v>85</v>
      </c>
    </row>
    <row r="16" spans="1:21" s="61" customFormat="1" ht="23" customHeight="1" x14ac:dyDescent="0.25">
      <c r="A16" s="223"/>
      <c r="B16" s="205"/>
      <c r="C16" s="135" t="s">
        <v>7</v>
      </c>
      <c r="D16" s="123" t="s">
        <v>120</v>
      </c>
      <c r="E16" s="123" t="s">
        <v>120</v>
      </c>
      <c r="F16" s="123" t="s">
        <v>120</v>
      </c>
      <c r="G16" s="123" t="s">
        <v>120</v>
      </c>
      <c r="H16" s="123" t="s">
        <v>120</v>
      </c>
      <c r="I16" s="123" t="s">
        <v>120</v>
      </c>
      <c r="J16" s="123" t="s">
        <v>120</v>
      </c>
      <c r="K16" s="123" t="s">
        <v>120</v>
      </c>
      <c r="L16" s="123" t="s">
        <v>120</v>
      </c>
      <c r="M16" s="173" t="s">
        <v>120</v>
      </c>
      <c r="N16" s="173" t="s">
        <v>120</v>
      </c>
      <c r="O16" s="173" t="s">
        <v>120</v>
      </c>
      <c r="P16" s="124" t="s">
        <v>85</v>
      </c>
      <c r="Q16" s="124" t="s">
        <v>85</v>
      </c>
      <c r="R16" s="124" t="s">
        <v>85</v>
      </c>
    </row>
    <row r="17" spans="1:18" s="61" customFormat="1" ht="23" customHeight="1" x14ac:dyDescent="0.25">
      <c r="A17" s="223"/>
      <c r="B17" s="205"/>
      <c r="C17" s="135" t="s">
        <v>6</v>
      </c>
      <c r="D17" s="123" t="s">
        <v>120</v>
      </c>
      <c r="E17" s="123" t="s">
        <v>120</v>
      </c>
      <c r="F17" s="123" t="s">
        <v>120</v>
      </c>
      <c r="G17" s="123" t="s">
        <v>120</v>
      </c>
      <c r="H17" s="123" t="s">
        <v>120</v>
      </c>
      <c r="I17" s="123" t="s">
        <v>120</v>
      </c>
      <c r="J17" s="123" t="s">
        <v>120</v>
      </c>
      <c r="K17" s="123" t="s">
        <v>120</v>
      </c>
      <c r="L17" s="123" t="s">
        <v>120</v>
      </c>
      <c r="M17" s="173" t="s">
        <v>120</v>
      </c>
      <c r="N17" s="173" t="s">
        <v>120</v>
      </c>
      <c r="O17" s="173" t="s">
        <v>120</v>
      </c>
      <c r="P17" s="124">
        <v>2</v>
      </c>
      <c r="Q17" s="124">
        <v>2</v>
      </c>
      <c r="R17" s="124" t="s">
        <v>85</v>
      </c>
    </row>
    <row r="18" spans="1:18" s="61" customFormat="1" ht="23" customHeight="1" x14ac:dyDescent="0.25">
      <c r="A18" s="270" t="s">
        <v>183</v>
      </c>
      <c r="B18" s="252"/>
      <c r="C18" s="135" t="s">
        <v>5</v>
      </c>
      <c r="D18" s="123" t="s">
        <v>120</v>
      </c>
      <c r="E18" s="123" t="s">
        <v>120</v>
      </c>
      <c r="F18" s="123" t="s">
        <v>120</v>
      </c>
      <c r="G18" s="123" t="s">
        <v>120</v>
      </c>
      <c r="H18" s="123" t="s">
        <v>120</v>
      </c>
      <c r="I18" s="123" t="s">
        <v>120</v>
      </c>
      <c r="J18" s="123" t="s">
        <v>120</v>
      </c>
      <c r="K18" s="123" t="s">
        <v>120</v>
      </c>
      <c r="L18" s="123" t="s">
        <v>120</v>
      </c>
      <c r="M18" s="170">
        <v>5</v>
      </c>
      <c r="N18" s="170">
        <v>5</v>
      </c>
      <c r="O18" s="173" t="s">
        <v>120</v>
      </c>
      <c r="P18" s="55">
        <v>5</v>
      </c>
      <c r="Q18" s="55">
        <v>5</v>
      </c>
      <c r="R18" s="124" t="s">
        <v>85</v>
      </c>
    </row>
    <row r="19" spans="1:18" s="61" customFormat="1" ht="23" customHeight="1" x14ac:dyDescent="0.25">
      <c r="A19" s="270"/>
      <c r="B19" s="252"/>
      <c r="C19" s="135" t="s">
        <v>7</v>
      </c>
      <c r="D19" s="123" t="s">
        <v>120</v>
      </c>
      <c r="E19" s="123" t="s">
        <v>120</v>
      </c>
      <c r="F19" s="123" t="s">
        <v>120</v>
      </c>
      <c r="G19" s="123" t="s">
        <v>120</v>
      </c>
      <c r="H19" s="123" t="s">
        <v>120</v>
      </c>
      <c r="I19" s="123" t="s">
        <v>120</v>
      </c>
      <c r="J19" s="123" t="s">
        <v>120</v>
      </c>
      <c r="K19" s="123" t="s">
        <v>120</v>
      </c>
      <c r="L19" s="123" t="s">
        <v>120</v>
      </c>
      <c r="M19" s="170">
        <v>3</v>
      </c>
      <c r="N19" s="170">
        <v>3</v>
      </c>
      <c r="O19" s="173" t="s">
        <v>120</v>
      </c>
      <c r="P19" s="55">
        <v>1</v>
      </c>
      <c r="Q19" s="55">
        <v>1</v>
      </c>
      <c r="R19" s="124" t="s">
        <v>85</v>
      </c>
    </row>
    <row r="20" spans="1:18" s="61" customFormat="1" ht="23" customHeight="1" x14ac:dyDescent="0.25">
      <c r="A20" s="270"/>
      <c r="B20" s="252"/>
      <c r="C20" s="135" t="s">
        <v>6</v>
      </c>
      <c r="D20" s="123" t="s">
        <v>120</v>
      </c>
      <c r="E20" s="123" t="s">
        <v>120</v>
      </c>
      <c r="F20" s="123" t="s">
        <v>120</v>
      </c>
      <c r="G20" s="123" t="s">
        <v>120</v>
      </c>
      <c r="H20" s="123" t="s">
        <v>120</v>
      </c>
      <c r="I20" s="123" t="s">
        <v>120</v>
      </c>
      <c r="J20" s="123" t="s">
        <v>120</v>
      </c>
      <c r="K20" s="123" t="s">
        <v>120</v>
      </c>
      <c r="L20" s="123" t="s">
        <v>120</v>
      </c>
      <c r="M20" s="170">
        <v>2</v>
      </c>
      <c r="N20" s="170">
        <v>2</v>
      </c>
      <c r="O20" s="173" t="s">
        <v>120</v>
      </c>
      <c r="P20" s="55">
        <v>4</v>
      </c>
      <c r="Q20" s="55">
        <v>4</v>
      </c>
      <c r="R20" s="124" t="s">
        <v>85</v>
      </c>
    </row>
    <row r="21" spans="1:18" s="61" customFormat="1" ht="23" customHeight="1" x14ac:dyDescent="0.25">
      <c r="A21" s="272" t="s">
        <v>186</v>
      </c>
      <c r="B21" s="271"/>
      <c r="C21" s="271"/>
      <c r="D21" s="123" t="s">
        <v>120</v>
      </c>
      <c r="E21" s="123" t="s">
        <v>120</v>
      </c>
      <c r="F21" s="123" t="s">
        <v>120</v>
      </c>
      <c r="G21" s="123" t="s">
        <v>120</v>
      </c>
      <c r="H21" s="123" t="s">
        <v>120</v>
      </c>
      <c r="I21" s="123" t="s">
        <v>120</v>
      </c>
      <c r="J21" s="123" t="s">
        <v>120</v>
      </c>
      <c r="K21" s="123" t="s">
        <v>120</v>
      </c>
      <c r="L21" s="123" t="s">
        <v>120</v>
      </c>
      <c r="M21" s="170">
        <v>11</v>
      </c>
      <c r="N21" s="170">
        <v>11</v>
      </c>
      <c r="O21" s="173" t="s">
        <v>120</v>
      </c>
      <c r="P21" s="55">
        <v>12</v>
      </c>
      <c r="Q21" s="55">
        <v>12</v>
      </c>
      <c r="R21" s="124" t="s">
        <v>85</v>
      </c>
    </row>
    <row r="22" spans="1:18" s="61" customFormat="1" ht="23" customHeight="1" x14ac:dyDescent="0.25">
      <c r="A22" s="223" t="s">
        <v>171</v>
      </c>
      <c r="B22" s="205" t="s">
        <v>5</v>
      </c>
      <c r="C22" s="135" t="s">
        <v>5</v>
      </c>
      <c r="D22" s="123" t="s">
        <v>120</v>
      </c>
      <c r="E22" s="123" t="s">
        <v>120</v>
      </c>
      <c r="F22" s="123" t="s">
        <v>120</v>
      </c>
      <c r="G22" s="123" t="s">
        <v>120</v>
      </c>
      <c r="H22" s="123" t="s">
        <v>120</v>
      </c>
      <c r="I22" s="123" t="s">
        <v>120</v>
      </c>
      <c r="J22" s="123" t="s">
        <v>120</v>
      </c>
      <c r="K22" s="123" t="s">
        <v>120</v>
      </c>
      <c r="L22" s="123" t="s">
        <v>120</v>
      </c>
      <c r="M22" s="170">
        <v>1075</v>
      </c>
      <c r="N22" s="170">
        <v>1075</v>
      </c>
      <c r="O22" s="173" t="s">
        <v>120</v>
      </c>
      <c r="P22" s="55">
        <v>1113</v>
      </c>
      <c r="Q22" s="55">
        <v>1113</v>
      </c>
      <c r="R22" s="124" t="s">
        <v>260</v>
      </c>
    </row>
    <row r="23" spans="1:18" s="61" customFormat="1" ht="23" customHeight="1" x14ac:dyDescent="0.25">
      <c r="A23" s="223"/>
      <c r="B23" s="205"/>
      <c r="C23" s="135" t="s">
        <v>7</v>
      </c>
      <c r="D23" s="123" t="s">
        <v>120</v>
      </c>
      <c r="E23" s="123" t="s">
        <v>120</v>
      </c>
      <c r="F23" s="123" t="s">
        <v>120</v>
      </c>
      <c r="G23" s="123" t="s">
        <v>120</v>
      </c>
      <c r="H23" s="123" t="s">
        <v>120</v>
      </c>
      <c r="I23" s="123" t="s">
        <v>120</v>
      </c>
      <c r="J23" s="123" t="s">
        <v>120</v>
      </c>
      <c r="K23" s="123" t="s">
        <v>120</v>
      </c>
      <c r="L23" s="123" t="s">
        <v>120</v>
      </c>
      <c r="M23" s="170">
        <v>573</v>
      </c>
      <c r="N23" s="170">
        <v>573</v>
      </c>
      <c r="O23" s="173" t="s">
        <v>120</v>
      </c>
      <c r="P23" s="55">
        <v>592</v>
      </c>
      <c r="Q23" s="55">
        <v>592</v>
      </c>
      <c r="R23" s="124" t="s">
        <v>260</v>
      </c>
    </row>
    <row r="24" spans="1:18" s="61" customFormat="1" ht="23" customHeight="1" x14ac:dyDescent="0.25">
      <c r="A24" s="223"/>
      <c r="B24" s="205"/>
      <c r="C24" s="135" t="s">
        <v>6</v>
      </c>
      <c r="D24" s="123" t="s">
        <v>120</v>
      </c>
      <c r="E24" s="123" t="s">
        <v>120</v>
      </c>
      <c r="F24" s="123" t="s">
        <v>120</v>
      </c>
      <c r="G24" s="123" t="s">
        <v>120</v>
      </c>
      <c r="H24" s="123" t="s">
        <v>120</v>
      </c>
      <c r="I24" s="123" t="s">
        <v>120</v>
      </c>
      <c r="J24" s="123" t="s">
        <v>120</v>
      </c>
      <c r="K24" s="123" t="s">
        <v>120</v>
      </c>
      <c r="L24" s="123" t="s">
        <v>120</v>
      </c>
      <c r="M24" s="170">
        <v>502</v>
      </c>
      <c r="N24" s="170">
        <v>502</v>
      </c>
      <c r="O24" s="173" t="s">
        <v>120</v>
      </c>
      <c r="P24" s="55">
        <v>521</v>
      </c>
      <c r="Q24" s="55">
        <v>521</v>
      </c>
      <c r="R24" s="124" t="s">
        <v>260</v>
      </c>
    </row>
    <row r="25" spans="1:18" s="61" customFormat="1" ht="23" customHeight="1" x14ac:dyDescent="0.25">
      <c r="A25" s="223"/>
      <c r="B25" s="271" t="s">
        <v>200</v>
      </c>
      <c r="C25" s="135" t="s">
        <v>7</v>
      </c>
      <c r="D25" s="123" t="s">
        <v>120</v>
      </c>
      <c r="E25" s="123" t="s">
        <v>120</v>
      </c>
      <c r="F25" s="123" t="s">
        <v>120</v>
      </c>
      <c r="G25" s="123" t="s">
        <v>120</v>
      </c>
      <c r="H25" s="123" t="s">
        <v>120</v>
      </c>
      <c r="I25" s="123" t="s">
        <v>120</v>
      </c>
      <c r="J25" s="123" t="s">
        <v>120</v>
      </c>
      <c r="K25" s="123" t="s">
        <v>120</v>
      </c>
      <c r="L25" s="123" t="s">
        <v>120</v>
      </c>
      <c r="M25" s="170">
        <v>384</v>
      </c>
      <c r="N25" s="170">
        <v>384</v>
      </c>
      <c r="O25" s="173" t="s">
        <v>120</v>
      </c>
      <c r="P25" s="55">
        <v>390</v>
      </c>
      <c r="Q25" s="55">
        <v>390</v>
      </c>
      <c r="R25" s="124" t="s">
        <v>260</v>
      </c>
    </row>
    <row r="26" spans="1:18" s="61" customFormat="1" ht="23" customHeight="1" x14ac:dyDescent="0.25">
      <c r="A26" s="223"/>
      <c r="B26" s="205"/>
      <c r="C26" s="135" t="s">
        <v>6</v>
      </c>
      <c r="D26" s="123" t="s">
        <v>120</v>
      </c>
      <c r="E26" s="123" t="s">
        <v>120</v>
      </c>
      <c r="F26" s="123" t="s">
        <v>120</v>
      </c>
      <c r="G26" s="123" t="s">
        <v>120</v>
      </c>
      <c r="H26" s="123" t="s">
        <v>120</v>
      </c>
      <c r="I26" s="123" t="s">
        <v>120</v>
      </c>
      <c r="J26" s="123" t="s">
        <v>120</v>
      </c>
      <c r="K26" s="123" t="s">
        <v>120</v>
      </c>
      <c r="L26" s="123" t="s">
        <v>120</v>
      </c>
      <c r="M26" s="170">
        <v>343</v>
      </c>
      <c r="N26" s="170">
        <v>343</v>
      </c>
      <c r="O26" s="173" t="s">
        <v>120</v>
      </c>
      <c r="P26" s="55">
        <v>362</v>
      </c>
      <c r="Q26" s="55">
        <v>362</v>
      </c>
      <c r="R26" s="124" t="s">
        <v>260</v>
      </c>
    </row>
    <row r="27" spans="1:18" ht="23" customHeight="1" x14ac:dyDescent="0.25">
      <c r="A27" s="223"/>
      <c r="B27" s="271" t="s">
        <v>201</v>
      </c>
      <c r="C27" s="135" t="s">
        <v>7</v>
      </c>
      <c r="D27" s="123" t="s">
        <v>120</v>
      </c>
      <c r="E27" s="123" t="s">
        <v>120</v>
      </c>
      <c r="F27" s="123" t="s">
        <v>120</v>
      </c>
      <c r="G27" s="123" t="s">
        <v>120</v>
      </c>
      <c r="H27" s="123" t="s">
        <v>120</v>
      </c>
      <c r="I27" s="123" t="s">
        <v>120</v>
      </c>
      <c r="J27" s="123" t="s">
        <v>120</v>
      </c>
      <c r="K27" s="123" t="s">
        <v>120</v>
      </c>
      <c r="L27" s="123" t="s">
        <v>120</v>
      </c>
      <c r="M27" s="170">
        <v>189</v>
      </c>
      <c r="N27" s="170">
        <v>189</v>
      </c>
      <c r="O27" s="173" t="s">
        <v>120</v>
      </c>
      <c r="P27" s="55">
        <v>202</v>
      </c>
      <c r="Q27" s="55">
        <v>202</v>
      </c>
      <c r="R27" s="124" t="s">
        <v>260</v>
      </c>
    </row>
    <row r="28" spans="1:18" ht="22.7" customHeight="1" x14ac:dyDescent="0.25">
      <c r="A28" s="226"/>
      <c r="B28" s="206"/>
      <c r="C28" s="137" t="s">
        <v>6</v>
      </c>
      <c r="D28" s="125" t="s">
        <v>120</v>
      </c>
      <c r="E28" s="125" t="s">
        <v>120</v>
      </c>
      <c r="F28" s="125" t="s">
        <v>120</v>
      </c>
      <c r="G28" s="125" t="s">
        <v>120</v>
      </c>
      <c r="H28" s="125" t="s">
        <v>120</v>
      </c>
      <c r="I28" s="125" t="s">
        <v>120</v>
      </c>
      <c r="J28" s="125" t="s">
        <v>120</v>
      </c>
      <c r="K28" s="125" t="s">
        <v>120</v>
      </c>
      <c r="L28" s="125" t="s">
        <v>120</v>
      </c>
      <c r="M28" s="171">
        <v>159</v>
      </c>
      <c r="N28" s="171">
        <v>159</v>
      </c>
      <c r="O28" s="174" t="s">
        <v>120</v>
      </c>
      <c r="P28" s="57">
        <v>159</v>
      </c>
      <c r="Q28" s="57">
        <v>159</v>
      </c>
      <c r="R28" s="172" t="s">
        <v>260</v>
      </c>
    </row>
    <row r="29" spans="1:18" x14ac:dyDescent="0.25">
      <c r="J29" s="79"/>
      <c r="K29" s="79"/>
      <c r="L29" s="79"/>
      <c r="M29" s="79"/>
      <c r="N29" s="79"/>
      <c r="O29" s="79"/>
      <c r="P29" s="79"/>
      <c r="Q29" s="79"/>
      <c r="R29" s="80" t="s">
        <v>246</v>
      </c>
    </row>
  </sheetData>
  <sheetProtection formatCells="0"/>
  <customSheetViews>
    <customSheetView guid="{8AFF20A0-162A-4481-8D5B-D8375F598305}" topLeftCell="B1">
      <selection activeCell="P8" sqref="P8:R8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topLeftCell="B1">
      <selection activeCell="P8" sqref="P8:R8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>
      <selection activeCell="L10" sqref="L10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topLeftCell="A13">
      <selection activeCell="R21" sqref="R21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topLeftCell="B18">
      <selection activeCell="P42" sqref="P42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17">
    <mergeCell ref="A18:B20"/>
    <mergeCell ref="A22:A28"/>
    <mergeCell ref="B22:B24"/>
    <mergeCell ref="B25:B26"/>
    <mergeCell ref="B27:B28"/>
    <mergeCell ref="A21:C21"/>
    <mergeCell ref="P8:R8"/>
    <mergeCell ref="A8:C9"/>
    <mergeCell ref="D8:F8"/>
    <mergeCell ref="A12:A17"/>
    <mergeCell ref="B12:B14"/>
    <mergeCell ref="B15:B17"/>
    <mergeCell ref="A11:C11"/>
    <mergeCell ref="G8:I8"/>
    <mergeCell ref="J8:L8"/>
    <mergeCell ref="A10:C10"/>
    <mergeCell ref="M8:O8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2"/>
  <sheetViews>
    <sheetView view="pageLayout" zoomScaleNormal="100" zoomScaleSheetLayoutView="100" workbookViewId="0">
      <selection activeCell="R28" sqref="R28:R29"/>
    </sheetView>
  </sheetViews>
  <sheetFormatPr defaultColWidth="1.6640625" defaultRowHeight="12" x14ac:dyDescent="0.25"/>
  <cols>
    <col min="1" max="1" width="6.6640625" style="59" customWidth="1"/>
    <col min="2" max="2" width="3.46484375" style="59" customWidth="1"/>
    <col min="3" max="3" width="5.33203125" style="59" customWidth="1"/>
    <col min="4" max="4" width="3.46484375" style="59" customWidth="1"/>
    <col min="5" max="6" width="6.6640625" style="59" customWidth="1"/>
    <col min="7" max="8" width="34.33203125" style="59" customWidth="1"/>
    <col min="9" max="20" width="1.6640625" style="59"/>
    <col min="21" max="21" width="1.6640625" style="59" customWidth="1"/>
    <col min="22" max="16384" width="1.6640625" style="59"/>
  </cols>
  <sheetData>
    <row r="1" spans="1:22" ht="18.75" x14ac:dyDescent="0.25">
      <c r="A1" s="58" t="str">
        <f ca="1">MID(CELL("FILENAME",A1),FIND("]",CELL("FILENAME",A1))+1,99)&amp;"　"&amp;"義務教育学校の概況　－　市立義務教育学校別"</f>
        <v>87(2)　義務教育学校の概況　－　市立義務教育学校別</v>
      </c>
      <c r="B1" s="58"/>
    </row>
    <row r="2" spans="1:22" s="60" customFormat="1" ht="9.4" x14ac:dyDescent="0.25"/>
    <row r="3" spans="1:22" s="61" customFormat="1" ht="1.25" customHeight="1" x14ac:dyDescent="0.25"/>
    <row r="4" spans="1:22" s="61" customFormat="1" ht="1.25" customHeight="1" x14ac:dyDescent="0.25"/>
    <row r="5" spans="1:22" s="61" customFormat="1" ht="0.6" customHeight="1" x14ac:dyDescent="0.25"/>
    <row r="6" spans="1:22" s="61" customFormat="1" ht="0.6" customHeight="1" x14ac:dyDescent="0.25"/>
    <row r="7" spans="1:22" s="61" customFormat="1" x14ac:dyDescent="0.25">
      <c r="H7" s="53" t="s">
        <v>250</v>
      </c>
    </row>
    <row r="8" spans="1:22" s="60" customFormat="1" ht="23.45" customHeight="1" x14ac:dyDescent="0.25">
      <c r="A8" s="232" t="s">
        <v>58</v>
      </c>
      <c r="B8" s="232"/>
      <c r="C8" s="256"/>
      <c r="D8" s="256"/>
      <c r="E8" s="256"/>
      <c r="F8" s="256"/>
      <c r="G8" s="62" t="s">
        <v>2</v>
      </c>
      <c r="H8" s="62" t="s">
        <v>172</v>
      </c>
    </row>
    <row r="9" spans="1:22" s="60" customFormat="1" ht="16.25" customHeight="1" x14ac:dyDescent="0.25">
      <c r="A9" s="276" t="s">
        <v>57</v>
      </c>
      <c r="B9" s="276"/>
      <c r="C9" s="277"/>
      <c r="D9" s="277"/>
      <c r="E9" s="277"/>
      <c r="F9" s="277"/>
      <c r="G9" s="195">
        <v>47</v>
      </c>
      <c r="H9" s="72">
        <v>47</v>
      </c>
    </row>
    <row r="10" spans="1:22" s="64" customFormat="1" ht="16.25" customHeight="1" x14ac:dyDescent="0.25">
      <c r="A10" s="278" t="s">
        <v>56</v>
      </c>
      <c r="B10" s="284" t="s">
        <v>50</v>
      </c>
      <c r="C10" s="277"/>
      <c r="D10" s="277"/>
      <c r="E10" s="277"/>
      <c r="F10" s="277"/>
      <c r="G10" s="195">
        <v>82</v>
      </c>
      <c r="H10" s="71">
        <v>82</v>
      </c>
    </row>
    <row r="11" spans="1:22" s="66" customFormat="1" ht="16.25" customHeight="1" x14ac:dyDescent="0.25">
      <c r="A11" s="279"/>
      <c r="B11" s="65"/>
      <c r="C11" s="285" t="s">
        <v>198</v>
      </c>
      <c r="D11" s="285"/>
      <c r="E11" s="285"/>
      <c r="F11" s="285"/>
      <c r="G11" s="71">
        <v>4</v>
      </c>
      <c r="H11" s="72">
        <v>4</v>
      </c>
    </row>
    <row r="12" spans="1:22" s="64" customFormat="1" ht="16.25" customHeight="1" x14ac:dyDescent="0.25">
      <c r="A12" s="279"/>
      <c r="B12" s="65"/>
      <c r="C12" s="277" t="s">
        <v>189</v>
      </c>
      <c r="D12" s="277"/>
      <c r="E12" s="277"/>
      <c r="F12" s="277"/>
      <c r="G12" s="71">
        <v>66</v>
      </c>
      <c r="H12" s="72">
        <v>66</v>
      </c>
    </row>
    <row r="13" spans="1:22" s="61" customFormat="1" ht="16.25" customHeight="1" x14ac:dyDescent="0.25">
      <c r="A13" s="279"/>
      <c r="B13" s="67"/>
      <c r="C13" s="277" t="s">
        <v>190</v>
      </c>
      <c r="D13" s="277"/>
      <c r="E13" s="277"/>
      <c r="F13" s="277"/>
      <c r="G13" s="71">
        <v>6</v>
      </c>
      <c r="H13" s="72">
        <v>6</v>
      </c>
    </row>
    <row r="14" spans="1:22" ht="16.25" customHeight="1" x14ac:dyDescent="0.25">
      <c r="A14" s="279"/>
      <c r="B14" s="68"/>
      <c r="C14" s="284" t="s">
        <v>191</v>
      </c>
      <c r="D14" s="277"/>
      <c r="E14" s="277"/>
      <c r="F14" s="277"/>
      <c r="G14" s="195">
        <v>76</v>
      </c>
      <c r="H14" s="72">
        <v>76</v>
      </c>
      <c r="V14" s="53"/>
    </row>
    <row r="15" spans="1:22" ht="16.25" customHeight="1" x14ac:dyDescent="0.25">
      <c r="A15" s="279"/>
      <c r="B15" s="68"/>
      <c r="C15" s="68"/>
      <c r="D15" s="281" t="s">
        <v>4</v>
      </c>
      <c r="E15" s="290"/>
      <c r="F15" s="276"/>
      <c r="G15" s="71">
        <v>36</v>
      </c>
      <c r="H15" s="72">
        <v>36</v>
      </c>
    </row>
    <row r="16" spans="1:22" ht="16.25" customHeight="1" x14ac:dyDescent="0.25">
      <c r="A16" s="279"/>
      <c r="B16" s="68"/>
      <c r="C16" s="69"/>
      <c r="D16" s="281" t="s">
        <v>3</v>
      </c>
      <c r="E16" s="290"/>
      <c r="F16" s="276"/>
      <c r="G16" s="71">
        <v>40</v>
      </c>
      <c r="H16" s="72">
        <v>40</v>
      </c>
    </row>
    <row r="17" spans="1:8" ht="16.25" customHeight="1" x14ac:dyDescent="0.25">
      <c r="A17" s="279"/>
      <c r="B17" s="68"/>
      <c r="C17" s="285" t="s">
        <v>185</v>
      </c>
      <c r="D17" s="285"/>
      <c r="E17" s="285"/>
      <c r="F17" s="285"/>
      <c r="G17" s="71">
        <v>2</v>
      </c>
      <c r="H17" s="72">
        <v>2</v>
      </c>
    </row>
    <row r="18" spans="1:8" ht="16.25" customHeight="1" x14ac:dyDescent="0.25">
      <c r="A18" s="279"/>
      <c r="B18" s="68"/>
      <c r="C18" s="285" t="s">
        <v>176</v>
      </c>
      <c r="D18" s="285"/>
      <c r="E18" s="285"/>
      <c r="F18" s="285"/>
      <c r="G18" s="71">
        <v>1</v>
      </c>
      <c r="H18" s="72">
        <v>1</v>
      </c>
    </row>
    <row r="19" spans="1:8" ht="16.25" customHeight="1" x14ac:dyDescent="0.25">
      <c r="A19" s="279"/>
      <c r="B19" s="68"/>
      <c r="C19" s="285" t="s">
        <v>177</v>
      </c>
      <c r="D19" s="285"/>
      <c r="E19" s="285"/>
      <c r="F19" s="285"/>
      <c r="G19" s="71">
        <v>3</v>
      </c>
      <c r="H19" s="72">
        <v>3</v>
      </c>
    </row>
    <row r="20" spans="1:8" ht="16.25" customHeight="1" x14ac:dyDescent="0.25">
      <c r="A20" s="280"/>
      <c r="B20" s="70"/>
      <c r="C20" s="277" t="s">
        <v>54</v>
      </c>
      <c r="D20" s="277"/>
      <c r="E20" s="277"/>
      <c r="F20" s="277"/>
      <c r="G20" s="123" t="s">
        <v>120</v>
      </c>
      <c r="H20" s="123" t="s">
        <v>120</v>
      </c>
    </row>
    <row r="21" spans="1:8" ht="16.25" customHeight="1" x14ac:dyDescent="0.25">
      <c r="A21" s="273" t="s">
        <v>197</v>
      </c>
      <c r="B21" s="284" t="s">
        <v>50</v>
      </c>
      <c r="C21" s="277"/>
      <c r="D21" s="277"/>
      <c r="E21" s="277"/>
      <c r="F21" s="277"/>
      <c r="G21" s="123">
        <v>4</v>
      </c>
      <c r="H21" s="123">
        <v>4</v>
      </c>
    </row>
    <row r="22" spans="1:8" ht="16.25" customHeight="1" x14ac:dyDescent="0.25">
      <c r="A22" s="274"/>
      <c r="B22" s="68"/>
      <c r="C22" s="277" t="s">
        <v>51</v>
      </c>
      <c r="D22" s="277"/>
      <c r="E22" s="277"/>
      <c r="F22" s="277"/>
      <c r="G22" s="71">
        <v>4</v>
      </c>
      <c r="H22" s="72">
        <v>4</v>
      </c>
    </row>
    <row r="23" spans="1:8" ht="16.25" customHeight="1" x14ac:dyDescent="0.25">
      <c r="A23" s="275"/>
      <c r="B23" s="68"/>
      <c r="C23" s="284" t="s">
        <v>52</v>
      </c>
      <c r="D23" s="284"/>
      <c r="E23" s="284"/>
      <c r="F23" s="284"/>
      <c r="G23" s="123" t="s">
        <v>120</v>
      </c>
      <c r="H23" s="123" t="s">
        <v>120</v>
      </c>
    </row>
    <row r="24" spans="1:8" ht="16.25" customHeight="1" x14ac:dyDescent="0.25">
      <c r="A24" s="259" t="s">
        <v>199</v>
      </c>
      <c r="B24" s="287" t="s">
        <v>187</v>
      </c>
      <c r="C24" s="288"/>
      <c r="D24" s="288"/>
      <c r="E24" s="288"/>
      <c r="F24" s="289"/>
      <c r="G24" s="73">
        <v>1113</v>
      </c>
      <c r="H24" s="14">
        <v>1113</v>
      </c>
    </row>
    <row r="25" spans="1:8" ht="16.25" customHeight="1" x14ac:dyDescent="0.25">
      <c r="A25" s="260"/>
      <c r="B25" s="74"/>
      <c r="C25" s="281" t="s">
        <v>193</v>
      </c>
      <c r="D25" s="290"/>
      <c r="E25" s="290"/>
      <c r="F25" s="276"/>
      <c r="G25" s="75">
        <v>592</v>
      </c>
      <c r="H25" s="14">
        <v>592</v>
      </c>
    </row>
    <row r="26" spans="1:8" ht="16.25" customHeight="1" x14ac:dyDescent="0.25">
      <c r="A26" s="260"/>
      <c r="B26" s="74"/>
      <c r="C26" s="281" t="s">
        <v>194</v>
      </c>
      <c r="D26" s="290"/>
      <c r="E26" s="290"/>
      <c r="F26" s="276"/>
      <c r="G26" s="63">
        <v>521</v>
      </c>
      <c r="H26" s="14">
        <v>521</v>
      </c>
    </row>
    <row r="27" spans="1:8" ht="16.25" customHeight="1" x14ac:dyDescent="0.25">
      <c r="A27" s="260"/>
      <c r="B27" s="68"/>
      <c r="C27" s="282" t="s">
        <v>195</v>
      </c>
      <c r="D27" s="287" t="s">
        <v>50</v>
      </c>
      <c r="E27" s="290"/>
      <c r="F27" s="276"/>
      <c r="G27" s="73">
        <v>752</v>
      </c>
      <c r="H27" s="14">
        <v>752</v>
      </c>
    </row>
    <row r="28" spans="1:8" ht="16.25" customHeight="1" x14ac:dyDescent="0.25">
      <c r="A28" s="260"/>
      <c r="B28" s="76"/>
      <c r="C28" s="283"/>
      <c r="D28" s="68"/>
      <c r="E28" s="281" t="s">
        <v>193</v>
      </c>
      <c r="F28" s="276"/>
      <c r="G28" s="73">
        <v>390</v>
      </c>
      <c r="H28" s="14">
        <v>390</v>
      </c>
    </row>
    <row r="29" spans="1:8" ht="16.25" customHeight="1" x14ac:dyDescent="0.25">
      <c r="A29" s="260"/>
      <c r="B29" s="76"/>
      <c r="C29" s="283"/>
      <c r="D29" s="76"/>
      <c r="E29" s="281" t="s">
        <v>194</v>
      </c>
      <c r="F29" s="276"/>
      <c r="G29" s="73">
        <v>362</v>
      </c>
      <c r="H29" s="14">
        <v>362</v>
      </c>
    </row>
    <row r="30" spans="1:8" ht="16.25" customHeight="1" x14ac:dyDescent="0.25">
      <c r="A30" s="260"/>
      <c r="B30" s="76"/>
      <c r="C30" s="283"/>
      <c r="D30" s="76"/>
      <c r="E30" s="277" t="s">
        <v>150</v>
      </c>
      <c r="F30" s="145" t="s">
        <v>7</v>
      </c>
      <c r="G30" s="63">
        <v>71</v>
      </c>
      <c r="H30" s="14">
        <v>71</v>
      </c>
    </row>
    <row r="31" spans="1:8" ht="16.25" customHeight="1" x14ac:dyDescent="0.25">
      <c r="A31" s="260"/>
      <c r="B31" s="76"/>
      <c r="C31" s="283"/>
      <c r="D31" s="76"/>
      <c r="E31" s="277"/>
      <c r="F31" s="145" t="s">
        <v>6</v>
      </c>
      <c r="G31" s="63">
        <v>69</v>
      </c>
      <c r="H31" s="14">
        <v>69</v>
      </c>
    </row>
    <row r="32" spans="1:8" ht="16.25" customHeight="1" x14ac:dyDescent="0.25">
      <c r="A32" s="260"/>
      <c r="B32" s="76"/>
      <c r="C32" s="283"/>
      <c r="D32" s="76"/>
      <c r="E32" s="277" t="s">
        <v>151</v>
      </c>
      <c r="F32" s="145" t="s">
        <v>7</v>
      </c>
      <c r="G32" s="63">
        <v>60</v>
      </c>
      <c r="H32" s="14">
        <v>60</v>
      </c>
    </row>
    <row r="33" spans="1:8" ht="16.25" customHeight="1" x14ac:dyDescent="0.25">
      <c r="A33" s="260"/>
      <c r="B33" s="76"/>
      <c r="C33" s="283"/>
      <c r="D33" s="76"/>
      <c r="E33" s="277"/>
      <c r="F33" s="145" t="s">
        <v>6</v>
      </c>
      <c r="G33" s="63">
        <v>64</v>
      </c>
      <c r="H33" s="14">
        <v>64</v>
      </c>
    </row>
    <row r="34" spans="1:8" ht="16.25" customHeight="1" x14ac:dyDescent="0.25">
      <c r="A34" s="260"/>
      <c r="B34" s="76"/>
      <c r="C34" s="283"/>
      <c r="D34" s="76"/>
      <c r="E34" s="277" t="s">
        <v>152</v>
      </c>
      <c r="F34" s="145" t="s">
        <v>7</v>
      </c>
      <c r="G34" s="63">
        <v>67</v>
      </c>
      <c r="H34" s="14">
        <v>67</v>
      </c>
    </row>
    <row r="35" spans="1:8" ht="16.25" customHeight="1" x14ac:dyDescent="0.25">
      <c r="A35" s="260"/>
      <c r="B35" s="76"/>
      <c r="C35" s="283"/>
      <c r="D35" s="76"/>
      <c r="E35" s="277"/>
      <c r="F35" s="145" t="s">
        <v>6</v>
      </c>
      <c r="G35" s="63">
        <v>42</v>
      </c>
      <c r="H35" s="14">
        <v>42</v>
      </c>
    </row>
    <row r="36" spans="1:8" ht="16.25" customHeight="1" x14ac:dyDescent="0.25">
      <c r="A36" s="260"/>
      <c r="B36" s="76"/>
      <c r="C36" s="283"/>
      <c r="D36" s="76"/>
      <c r="E36" s="277" t="s">
        <v>156</v>
      </c>
      <c r="F36" s="145" t="s">
        <v>7</v>
      </c>
      <c r="G36" s="63">
        <v>55</v>
      </c>
      <c r="H36" s="14">
        <v>55</v>
      </c>
    </row>
    <row r="37" spans="1:8" ht="16.25" customHeight="1" x14ac:dyDescent="0.25">
      <c r="A37" s="260"/>
      <c r="B37" s="76"/>
      <c r="C37" s="283"/>
      <c r="D37" s="76"/>
      <c r="E37" s="277"/>
      <c r="F37" s="145" t="s">
        <v>6</v>
      </c>
      <c r="G37" s="63">
        <v>64</v>
      </c>
      <c r="H37" s="14">
        <v>64</v>
      </c>
    </row>
    <row r="38" spans="1:8" ht="16.25" customHeight="1" x14ac:dyDescent="0.25">
      <c r="A38" s="260"/>
      <c r="B38" s="76"/>
      <c r="C38" s="283"/>
      <c r="D38" s="76"/>
      <c r="E38" s="277" t="s">
        <v>157</v>
      </c>
      <c r="F38" s="145" t="s">
        <v>7</v>
      </c>
      <c r="G38" s="63">
        <v>63</v>
      </c>
      <c r="H38" s="14">
        <v>63</v>
      </c>
    </row>
    <row r="39" spans="1:8" ht="16.25" customHeight="1" x14ac:dyDescent="0.25">
      <c r="A39" s="260"/>
      <c r="B39" s="76"/>
      <c r="C39" s="283"/>
      <c r="D39" s="76"/>
      <c r="E39" s="277"/>
      <c r="F39" s="145" t="s">
        <v>6</v>
      </c>
      <c r="G39" s="63">
        <v>62</v>
      </c>
      <c r="H39" s="14">
        <v>62</v>
      </c>
    </row>
    <row r="40" spans="1:8" ht="16.25" customHeight="1" x14ac:dyDescent="0.25">
      <c r="A40" s="260"/>
      <c r="B40" s="76"/>
      <c r="C40" s="283"/>
      <c r="D40" s="76"/>
      <c r="E40" s="277" t="s">
        <v>158</v>
      </c>
      <c r="F40" s="145" t="s">
        <v>7</v>
      </c>
      <c r="G40" s="63">
        <v>74</v>
      </c>
      <c r="H40" s="14">
        <v>74</v>
      </c>
    </row>
    <row r="41" spans="1:8" ht="16.25" customHeight="1" x14ac:dyDescent="0.25">
      <c r="A41" s="260"/>
      <c r="B41" s="76"/>
      <c r="C41" s="283"/>
      <c r="D41" s="76"/>
      <c r="E41" s="277"/>
      <c r="F41" s="145" t="s">
        <v>6</v>
      </c>
      <c r="G41" s="63">
        <v>61</v>
      </c>
      <c r="H41" s="14">
        <v>61</v>
      </c>
    </row>
    <row r="42" spans="1:8" ht="16.25" customHeight="1" x14ac:dyDescent="0.25">
      <c r="A42" s="260"/>
      <c r="B42" s="76"/>
      <c r="C42" s="282" t="s">
        <v>196</v>
      </c>
      <c r="D42" s="287" t="s">
        <v>50</v>
      </c>
      <c r="E42" s="290"/>
      <c r="F42" s="276"/>
      <c r="G42" s="73">
        <v>361</v>
      </c>
      <c r="H42" s="14">
        <v>361</v>
      </c>
    </row>
    <row r="43" spans="1:8" ht="16.25" customHeight="1" x14ac:dyDescent="0.25">
      <c r="A43" s="260"/>
      <c r="B43" s="76"/>
      <c r="C43" s="283"/>
      <c r="D43" s="68"/>
      <c r="E43" s="281" t="s">
        <v>4</v>
      </c>
      <c r="F43" s="276"/>
      <c r="G43" s="73">
        <v>202</v>
      </c>
      <c r="H43" s="14">
        <v>202</v>
      </c>
    </row>
    <row r="44" spans="1:8" ht="16.25" customHeight="1" x14ac:dyDescent="0.25">
      <c r="A44" s="260"/>
      <c r="B44" s="76"/>
      <c r="C44" s="283"/>
      <c r="D44" s="68"/>
      <c r="E44" s="281" t="s">
        <v>3</v>
      </c>
      <c r="F44" s="276"/>
      <c r="G44" s="73">
        <v>159</v>
      </c>
      <c r="H44" s="14">
        <v>159</v>
      </c>
    </row>
    <row r="45" spans="1:8" ht="16.25" customHeight="1" x14ac:dyDescent="0.25">
      <c r="A45" s="260"/>
      <c r="B45" s="76"/>
      <c r="C45" s="283"/>
      <c r="D45" s="76"/>
      <c r="E45" s="277" t="s">
        <v>173</v>
      </c>
      <c r="F45" s="145" t="s">
        <v>7</v>
      </c>
      <c r="G45" s="63">
        <v>74</v>
      </c>
      <c r="H45" s="14">
        <v>74</v>
      </c>
    </row>
    <row r="46" spans="1:8" ht="16.25" customHeight="1" x14ac:dyDescent="0.25">
      <c r="A46" s="260"/>
      <c r="B46" s="76"/>
      <c r="C46" s="283"/>
      <c r="D46" s="76"/>
      <c r="E46" s="277"/>
      <c r="F46" s="145" t="s">
        <v>6</v>
      </c>
      <c r="G46" s="63">
        <v>59</v>
      </c>
      <c r="H46" s="14">
        <v>59</v>
      </c>
    </row>
    <row r="47" spans="1:8" ht="16.25" customHeight="1" x14ac:dyDescent="0.25">
      <c r="A47" s="260"/>
      <c r="B47" s="76"/>
      <c r="C47" s="283"/>
      <c r="D47" s="76"/>
      <c r="E47" s="277" t="s">
        <v>174</v>
      </c>
      <c r="F47" s="145" t="s">
        <v>7</v>
      </c>
      <c r="G47" s="63">
        <v>72</v>
      </c>
      <c r="H47" s="14">
        <v>72</v>
      </c>
    </row>
    <row r="48" spans="1:8" ht="16.25" customHeight="1" x14ac:dyDescent="0.25">
      <c r="A48" s="260"/>
      <c r="B48" s="76"/>
      <c r="C48" s="283"/>
      <c r="D48" s="76"/>
      <c r="E48" s="277"/>
      <c r="F48" s="145" t="s">
        <v>6</v>
      </c>
      <c r="G48" s="63">
        <v>44</v>
      </c>
      <c r="H48" s="14">
        <v>44</v>
      </c>
    </row>
    <row r="49" spans="1:8" ht="16.25" customHeight="1" x14ac:dyDescent="0.25">
      <c r="A49" s="260"/>
      <c r="B49" s="76"/>
      <c r="C49" s="283"/>
      <c r="D49" s="76"/>
      <c r="E49" s="277" t="s">
        <v>175</v>
      </c>
      <c r="F49" s="145" t="s">
        <v>7</v>
      </c>
      <c r="G49" s="63">
        <v>56</v>
      </c>
      <c r="H49" s="14">
        <v>56</v>
      </c>
    </row>
    <row r="50" spans="1:8" ht="16.25" customHeight="1" x14ac:dyDescent="0.25">
      <c r="A50" s="286"/>
      <c r="B50" s="77"/>
      <c r="C50" s="291"/>
      <c r="D50" s="77"/>
      <c r="E50" s="292"/>
      <c r="F50" s="146" t="s">
        <v>6</v>
      </c>
      <c r="G50" s="78">
        <v>56</v>
      </c>
      <c r="H50" s="18">
        <v>56</v>
      </c>
    </row>
    <row r="51" spans="1:8" x14ac:dyDescent="0.25">
      <c r="H51" s="10" t="s">
        <v>243</v>
      </c>
    </row>
    <row r="52" spans="1:8" ht="17" customHeight="1" x14ac:dyDescent="0.25"/>
  </sheetData>
  <sheetProtection formatCells="0"/>
  <customSheetViews>
    <customSheetView guid="{8AFF20A0-162A-4481-8D5B-D8375F598305}" topLeftCell="B1">
      <selection activeCell="H9" sqref="H9"/>
      <pageMargins left="0.25" right="0.25" top="0.75" bottom="0.75" header="0.3" footer="0.3"/>
      <pageSetup paperSize="9" orientation="portrait" r:id="rId1"/>
      <headerFooter>
        <oddFooter>&amp;L&amp;"HGPｺﾞｼｯｸM,ﾒﾃﾞｨｳﾑ"&amp;A&amp;R&amp;"HGPｺﾞｼｯｸM,ﾒﾃﾞｨｳﾑ"&amp;A</oddFooter>
      </headerFooter>
    </customSheetView>
    <customSheetView guid="{E9B2EE15-6319-4B83-BB7E-96FEFDFFF451}" topLeftCell="B1">
      <selection activeCell="H9" sqref="H9"/>
      <pageMargins left="0.25" right="0.25" top="0.75" bottom="0.75" header="0.3" footer="0.3"/>
      <pageSetup paperSize="9" orientation="portrait" r:id="rId2"/>
      <headerFooter>
        <oddFooter>&amp;L&amp;"HGPｺﾞｼｯｸM,ﾒﾃﾞｨｳﾑ"&amp;A&amp;R&amp;"HGPｺﾞｼｯｸM,ﾒﾃﾞｨｳﾑ"&amp;A</oddFooter>
      </headerFooter>
    </customSheetView>
    <customSheetView guid="{D303398C-8E21-44BC-AE4F-9D0C91AC0E16}">
      <selection activeCell="D15" sqref="D15:F15"/>
      <pageMargins left="0.25" right="0.25" top="0.75" bottom="0.75" header="0.3" footer="0.3"/>
      <pageSetup paperSize="9" orientation="portrait" r:id="rId3"/>
      <headerFooter>
        <oddFooter>&amp;L&amp;"HGPｺﾞｼｯｸM,ﾒﾃﾞｨｳﾑ"&amp;A&amp;R&amp;"HGPｺﾞｼｯｸM,ﾒﾃﾞｨｳﾑ"&amp;A</oddFooter>
      </headerFooter>
    </customSheetView>
    <customSheetView guid="{4AB275B1-0D5D-4332-8570-19CBB322B242}" topLeftCell="B1">
      <selection activeCell="H9" sqref="H9"/>
      <pageMargins left="0.25" right="0.25" top="0.75" bottom="0.75" header="0.3" footer="0.3"/>
      <pageSetup paperSize="9" orientation="portrait" r:id="rId4"/>
      <headerFooter>
        <oddFooter>&amp;L&amp;"HGPｺﾞｼｯｸM,ﾒﾃﾞｨｳﾑ"&amp;A&amp;R&amp;"HGPｺﾞｼｯｸM,ﾒﾃﾞｨｳﾑ"&amp;A</oddFooter>
      </headerFooter>
    </customSheetView>
    <customSheetView guid="{5EDA6D75-F117-4299-AAA7-4589EA250742}" topLeftCell="A24">
      <selection activeCell="A24" sqref="A24:A50"/>
      <pageMargins left="0.25" right="0.25" top="0.75" bottom="0.75" header="0.3" footer="0.3"/>
      <pageSetup paperSize="9" orientation="portrait" r:id="rId5"/>
      <headerFooter>
        <oddFooter>&amp;L&amp;"HGPｺﾞｼｯｸM,ﾒﾃﾞｨｳﾑ"&amp;A&amp;R&amp;"HGPｺﾞｼｯｸM,ﾒﾃﾞｨｳﾑ"&amp;A</oddFooter>
      </headerFooter>
    </customSheetView>
  </customSheetViews>
  <mergeCells count="39">
    <mergeCell ref="C23:F23"/>
    <mergeCell ref="D15:F15"/>
    <mergeCell ref="D16:F16"/>
    <mergeCell ref="E43:F43"/>
    <mergeCell ref="E44:F44"/>
    <mergeCell ref="C17:F17"/>
    <mergeCell ref="C18:F18"/>
    <mergeCell ref="C19:F19"/>
    <mergeCell ref="C20:F20"/>
    <mergeCell ref="B21:F21"/>
    <mergeCell ref="C26:F26"/>
    <mergeCell ref="D27:F27"/>
    <mergeCell ref="C22:F22"/>
    <mergeCell ref="E36:E37"/>
    <mergeCell ref="E38:E39"/>
    <mergeCell ref="D42:F42"/>
    <mergeCell ref="A24:A50"/>
    <mergeCell ref="B24:F24"/>
    <mergeCell ref="C25:F25"/>
    <mergeCell ref="C42:C50"/>
    <mergeCell ref="E45:E46"/>
    <mergeCell ref="E47:E48"/>
    <mergeCell ref="E49:E50"/>
    <mergeCell ref="A21:A23"/>
    <mergeCell ref="A8:F8"/>
    <mergeCell ref="A9:F9"/>
    <mergeCell ref="A10:A20"/>
    <mergeCell ref="E28:F28"/>
    <mergeCell ref="C27:C41"/>
    <mergeCell ref="E30:E31"/>
    <mergeCell ref="E32:E33"/>
    <mergeCell ref="E34:E35"/>
    <mergeCell ref="E40:E41"/>
    <mergeCell ref="E29:F29"/>
    <mergeCell ref="B10:F10"/>
    <mergeCell ref="C11:F11"/>
    <mergeCell ref="C12:F12"/>
    <mergeCell ref="C13:F13"/>
    <mergeCell ref="C14:F14"/>
  </mergeCells>
  <phoneticPr fontId="2"/>
  <pageMargins left="0.25" right="0.25" top="0.75" bottom="0.75" header="0.3" footer="0.3"/>
  <pageSetup paperSize="9" orientation="portrait" r:id="rId6"/>
  <headerFooter>
    <oddHeader>&amp;L&amp;"HGPｺﾞｼｯｸM,ﾒﾃﾞｨｳﾑ"&amp;8第12章　教育および文化&amp;R&amp;"HGPｺﾞｼｯｸM,ﾒﾃﾞｨｳﾑ"&amp;8第12章　教育および文化</oddHeader>
    <oddFooter>&amp;L&amp;"HGPｺﾞｼｯｸM,ﾒﾃﾞｨｳﾑ"&amp;A&amp;R&amp;"HGPｺﾞｼｯｸM,ﾒﾃﾞｨｳﾑ"&amp;A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16</vt:i4>
      </vt:variant>
    </vt:vector>
  </HeadingPairs>
  <TitlesOfParts>
    <vt:vector size="33" baseType="lpstr">
      <vt:lpstr>目次</vt:lpstr>
      <vt:lpstr>83</vt:lpstr>
      <vt:lpstr>84</vt:lpstr>
      <vt:lpstr>85(1)</vt:lpstr>
      <vt:lpstr>85(2)</vt:lpstr>
      <vt:lpstr>86(1)</vt:lpstr>
      <vt:lpstr>86(2)</vt:lpstr>
      <vt:lpstr>87(1)</vt:lpstr>
      <vt:lpstr>87(2)</vt:lpstr>
      <vt:lpstr>88</vt:lpstr>
      <vt:lpstr>89</vt:lpstr>
      <vt:lpstr>90</vt:lpstr>
      <vt:lpstr>91</vt:lpstr>
      <vt:lpstr>92</vt:lpstr>
      <vt:lpstr>93</vt:lpstr>
      <vt:lpstr>94</vt:lpstr>
      <vt:lpstr>95</vt:lpstr>
      <vt:lpstr>'83'!Print_Area</vt:lpstr>
      <vt:lpstr>'84'!Print_Area</vt:lpstr>
      <vt:lpstr>'85(1)'!Print_Area</vt:lpstr>
      <vt:lpstr>'85(2)'!Print_Area</vt:lpstr>
      <vt:lpstr>'86(1)'!Print_Area</vt:lpstr>
      <vt:lpstr>'86(2)'!Print_Area</vt:lpstr>
      <vt:lpstr>'87(1)'!Print_Area</vt:lpstr>
      <vt:lpstr>'87(2)'!Print_Area</vt:lpstr>
      <vt:lpstr>'88'!Print_Area</vt:lpstr>
      <vt:lpstr>'89'!Print_Area</vt:lpstr>
      <vt:lpstr>'90'!Print_Area</vt:lpstr>
      <vt:lpstr>'91'!Print_Area</vt:lpstr>
      <vt:lpstr>'92'!Print_Area</vt:lpstr>
      <vt:lpstr>'93'!Print_Area</vt:lpstr>
      <vt:lpstr>'94'!Print_Area</vt:lpstr>
      <vt:lpstr>'95'!Print_Area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統計係</cp:lastModifiedBy>
  <cp:lastPrinted>2025-03-24T04:41:53Z</cp:lastPrinted>
  <dcterms:created xsi:type="dcterms:W3CDTF">2021-08-23T05:53:02Z</dcterms:created>
  <dcterms:modified xsi:type="dcterms:W3CDTF">2026-03-23T08:03:07Z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2024-06-26T01:42:15Z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d7c608f3-1fa9-47e7-930c-5651cdb8af11</vt:lpwstr>
  </property>
  <property fmtid="{D5CDD505-2E9C-101B-9397-08002B2CF9AE}" pid="8" name="MSIP_Label_defa4170-0d19-0005-0004-bc88714345d2_ContentBits">
    <vt:lpwstr>0</vt:lpwstr>
  </property>
</Properties>
</file>