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4_発行\01_最終データ\"/>
    </mc:Choice>
  </mc:AlternateContent>
  <xr:revisionPtr revIDLastSave="0" documentId="13_ncr:1_{C50E8BD0-04FF-473F-B515-8A45B59B51C9}" xr6:coauthVersionLast="47" xr6:coauthVersionMax="47" xr10:uidLastSave="{00000000-0000-0000-0000-000000000000}"/>
  <bookViews>
    <workbookView xWindow="-98" yWindow="-98" windowWidth="21795" windowHeight="13875" tabRatio="863" activeTab="1" xr2:uid="{00000000-000D-0000-FFFF-FFFF00000000}"/>
  </bookViews>
  <sheets>
    <sheet name="目次" sheetId="1" r:id="rId1"/>
    <sheet name="96" sheetId="2" r:id="rId2"/>
    <sheet name="97" sheetId="3" r:id="rId3"/>
    <sheet name="98" sheetId="4" r:id="rId4"/>
    <sheet name="99" sheetId="5" r:id="rId5"/>
    <sheet name="100" sheetId="6" r:id="rId6"/>
    <sheet name="101" sheetId="7" r:id="rId7"/>
    <sheet name="102" sheetId="8" r:id="rId8"/>
    <sheet name="103" sheetId="9" r:id="rId9"/>
    <sheet name="104(1)" sheetId="10" r:id="rId10"/>
    <sheet name="104(2)" sheetId="11" r:id="rId11"/>
  </sheets>
  <definedNames>
    <definedName name="ATU_hyo01" localSheetId="6">#REF!</definedName>
    <definedName name="ATU_hyo01" localSheetId="7">#REF!</definedName>
    <definedName name="ATU_hyo01" localSheetId="9">#REF!</definedName>
    <definedName name="ATU_hyo01" localSheetId="1">#REF!</definedName>
    <definedName name="ATU_hyo01" localSheetId="2">#REF!</definedName>
    <definedName name="ATU_hyo01" localSheetId="3">#REF!</definedName>
    <definedName name="ATU_hyo01" localSheetId="4">#REF!</definedName>
    <definedName name="ATU_hyo01">#REF!</definedName>
    <definedName name="_xlnm.Print_Area" localSheetId="5">'100'!$A$1:$I$40</definedName>
    <definedName name="_xlnm.Print_Area" localSheetId="6">'101'!$A$1:$H$49</definedName>
    <definedName name="_xlnm.Print_Area" localSheetId="7">'102'!$A$1:$K$16</definedName>
    <definedName name="_xlnm.Print_Area" localSheetId="9">'104(1)'!$A$1:$J$50</definedName>
    <definedName name="_xlnm.Print_Area" localSheetId="10">'104(2)'!$A$1:$G$18</definedName>
    <definedName name="_xlnm.Print_Area" localSheetId="1">'96'!$A$1:$J$219</definedName>
    <definedName name="_xlnm.Print_Area" localSheetId="2">'97'!$A$1:$H$52</definedName>
    <definedName name="_xlnm.Print_Area" localSheetId="3">'98'!$A$1:$J$87</definedName>
    <definedName name="_xlnm.Print_Area" localSheetId="4">'99'!$A$1:$I$144</definedName>
    <definedName name="_xlnm.Print_Titles" localSheetId="9">'104(1)'!$7:$7</definedName>
    <definedName name="_xlnm.Print_Titles" localSheetId="1">'96'!$8:$9</definedName>
    <definedName name="_xlnm.Print_Titles" localSheetId="3">'98'!$7:$7</definedName>
    <definedName name="_xlnm.Print_Titles" localSheetId="4">'99'!$7:$7</definedName>
    <definedName name="sho" localSheetId="9">#REF!</definedName>
    <definedName name="sho" localSheetId="1">#REF!</definedName>
    <definedName name="sho" localSheetId="2">#REF!</definedName>
    <definedName name="sho" localSheetId="3">#REF!</definedName>
    <definedName name="sho" localSheetId="4">#REF!</definedName>
    <definedName name="sho">#REF!</definedName>
    <definedName name="Z_4D1E5155_E33F_466F_8DC4_26CDC04CB961_.wvu.PrintArea" localSheetId="5" hidden="1">'100'!$A$1:$I$39</definedName>
    <definedName name="Z_4D1E5155_E33F_466F_8DC4_26CDC04CB961_.wvu.PrintArea" localSheetId="6" hidden="1">'101'!$A$1:$H$49</definedName>
    <definedName name="Z_4D1E5155_E33F_466F_8DC4_26CDC04CB961_.wvu.PrintArea" localSheetId="7" hidden="1">'102'!$A$1:$K$16</definedName>
    <definedName name="Z_4D1E5155_E33F_466F_8DC4_26CDC04CB961_.wvu.PrintArea" localSheetId="9" hidden="1">'104(1)'!$A$1:$J$50</definedName>
    <definedName name="Z_4D1E5155_E33F_466F_8DC4_26CDC04CB961_.wvu.PrintArea" localSheetId="10" hidden="1">'104(2)'!$A$1:$G$18</definedName>
    <definedName name="Z_4D1E5155_E33F_466F_8DC4_26CDC04CB961_.wvu.PrintArea" localSheetId="1" hidden="1">'96'!$A$1:$J$218</definedName>
    <definedName name="Z_4D1E5155_E33F_466F_8DC4_26CDC04CB961_.wvu.PrintArea" localSheetId="2" hidden="1">'97'!$A$1:$H$51</definedName>
    <definedName name="Z_4D1E5155_E33F_466F_8DC4_26CDC04CB961_.wvu.PrintArea" localSheetId="3" hidden="1">'98'!$A$1:$J$87</definedName>
    <definedName name="Z_4D1E5155_E33F_466F_8DC4_26CDC04CB961_.wvu.PrintArea" localSheetId="4" hidden="1">'99'!$A$1:$I$144</definedName>
    <definedName name="Z_4D1E5155_E33F_466F_8DC4_26CDC04CB961_.wvu.PrintTitles" localSheetId="9" hidden="1">'104(1)'!$7:$7</definedName>
    <definedName name="Z_4D1E5155_E33F_466F_8DC4_26CDC04CB961_.wvu.PrintTitles" localSheetId="1" hidden="1">'96'!$8:$9</definedName>
    <definedName name="Z_4D1E5155_E33F_466F_8DC4_26CDC04CB961_.wvu.PrintTitles" localSheetId="3" hidden="1">'98'!$7:$7</definedName>
    <definedName name="Z_4D1E5155_E33F_466F_8DC4_26CDC04CB961_.wvu.PrintTitles" localSheetId="4" hidden="1">'99'!$7:$7</definedName>
    <definedName name="Z_8AB3417E_2C3A_460A_9C3A_4848E97227F4_.wvu.PrintArea" localSheetId="5" hidden="1">'100'!$A$1:$I$39</definedName>
    <definedName name="Z_8AB3417E_2C3A_460A_9C3A_4848E97227F4_.wvu.PrintArea" localSheetId="6" hidden="1">'101'!$A$1:$H$49</definedName>
    <definedName name="Z_8AB3417E_2C3A_460A_9C3A_4848E97227F4_.wvu.PrintArea" localSheetId="7" hidden="1">'102'!$A$1:$K$16</definedName>
    <definedName name="Z_8AB3417E_2C3A_460A_9C3A_4848E97227F4_.wvu.PrintArea" localSheetId="9" hidden="1">'104(1)'!$A$1:$J$50</definedName>
    <definedName name="Z_8AB3417E_2C3A_460A_9C3A_4848E97227F4_.wvu.PrintArea" localSheetId="10" hidden="1">'104(2)'!$A$1:$G$18</definedName>
    <definedName name="Z_8AB3417E_2C3A_460A_9C3A_4848E97227F4_.wvu.PrintArea" localSheetId="1" hidden="1">'96'!$A$1:$J$218</definedName>
    <definedName name="Z_8AB3417E_2C3A_460A_9C3A_4848E97227F4_.wvu.PrintArea" localSheetId="2" hidden="1">'97'!$A$1:$H$51</definedName>
    <definedName name="Z_8AB3417E_2C3A_460A_9C3A_4848E97227F4_.wvu.PrintArea" localSheetId="3" hidden="1">'98'!$A$1:$J$87</definedName>
    <definedName name="Z_8AB3417E_2C3A_460A_9C3A_4848E97227F4_.wvu.PrintArea" localSheetId="4" hidden="1">'99'!$A$1:$I$144</definedName>
    <definedName name="Z_8AB3417E_2C3A_460A_9C3A_4848E97227F4_.wvu.PrintTitles" localSheetId="9" hidden="1">'104(1)'!$7:$7</definedName>
    <definedName name="Z_8AB3417E_2C3A_460A_9C3A_4848E97227F4_.wvu.PrintTitles" localSheetId="1" hidden="1">'96'!$8:$9</definedName>
    <definedName name="Z_8AB3417E_2C3A_460A_9C3A_4848E97227F4_.wvu.PrintTitles" localSheetId="3" hidden="1">'98'!$7:$7</definedName>
    <definedName name="Z_8AB3417E_2C3A_460A_9C3A_4848E97227F4_.wvu.PrintTitles" localSheetId="4" hidden="1">'99'!$7:$7</definedName>
    <definedName name="体操">#REF!</definedName>
  </definedNames>
  <calcPr calcId="191029"/>
  <customWorkbookViews>
    <customWorkbookView name="清水 真理子 - 個人用ビュー" guid="{8AB3417E-2C3A-460A-9C3A-4848E97227F4}" mergeInterval="0" personalView="1" maximized="1" xWindow="-13" yWindow="-13" windowWidth="2906" windowHeight="1850" tabRatio="863" activeSheetId="6"/>
    <customWorkbookView name="豊中市 - 個人用ビュー" guid="{4D1E5155-E33F-466F-8DC4-26CDC04CB961}" mergeInterval="0" personalView="1" xWindow="924" yWindow="6" windowWidth="999" windowHeight="966" tabRatio="863"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A1" i="10"/>
  <c r="B13" i="1" s="1"/>
  <c r="A1" i="5" l="1"/>
  <c r="B8" i="1" s="1"/>
  <c r="A1" i="4" l="1"/>
  <c r="B7" i="1" s="1"/>
  <c r="A1" i="2" l="1"/>
  <c r="B5" i="1" s="1"/>
  <c r="A1" i="3" l="1"/>
  <c r="B6" i="1" s="1"/>
  <c r="B14" i="1" l="1"/>
  <c r="A1" i="9"/>
  <c r="B12" i="1" s="1"/>
  <c r="A1" i="8"/>
  <c r="B11" i="1" s="1"/>
  <c r="A1" i="7"/>
  <c r="B10" i="1" s="1"/>
  <c r="A1" i="6"/>
  <c r="B9" i="1" s="1"/>
</calcChain>
</file>

<file path=xl/sharedStrings.xml><?xml version="1.0" encoding="utf-8"?>
<sst xmlns="http://schemas.openxmlformats.org/spreadsheetml/2006/main" count="1244" uniqueCount="252">
  <si>
    <t>資　料    教育委員会　読書振興課　岡町図書館</t>
    <rPh sb="7" eb="9">
      <t>キョウイク</t>
    </rPh>
    <rPh sb="9" eb="12">
      <t>イインカイ</t>
    </rPh>
    <rPh sb="13" eb="18">
      <t>ドクショシンコウカ</t>
    </rPh>
    <phoneticPr fontId="0"/>
  </si>
  <si>
    <t>野畑</t>
    <rPh sb="0" eb="2">
      <t>ノバタ</t>
    </rPh>
    <phoneticPr fontId="2"/>
  </si>
  <si>
    <t>千里</t>
    <rPh sb="0" eb="2">
      <t>センリ</t>
    </rPh>
    <phoneticPr fontId="2"/>
  </si>
  <si>
    <t>高川</t>
    <rPh sb="0" eb="2">
      <t>タカガワ</t>
    </rPh>
    <phoneticPr fontId="2"/>
  </si>
  <si>
    <t>庄内</t>
    <rPh sb="0" eb="2">
      <t>ショウナイ</t>
    </rPh>
    <phoneticPr fontId="2"/>
  </si>
  <si>
    <t>服部</t>
    <rPh sb="0" eb="2">
      <t>ハットリ</t>
    </rPh>
    <phoneticPr fontId="2"/>
  </si>
  <si>
    <t>岡町</t>
    <rPh sb="0" eb="2">
      <t>オカマチ</t>
    </rPh>
    <phoneticPr fontId="2"/>
  </si>
  <si>
    <t>予約受付</t>
    <rPh sb="0" eb="2">
      <t>ヨヤク</t>
    </rPh>
    <rPh sb="2" eb="4">
      <t>ウケツケ</t>
    </rPh>
    <phoneticPr fontId="2"/>
  </si>
  <si>
    <t>東豊中</t>
    <rPh sb="0" eb="3">
      <t>ヒガシトヨナカ</t>
    </rPh>
    <phoneticPr fontId="2"/>
  </si>
  <si>
    <t>継続貸出</t>
    <rPh sb="0" eb="2">
      <t>ケイゾク</t>
    </rPh>
    <rPh sb="2" eb="4">
      <t>カシダシ</t>
    </rPh>
    <phoneticPr fontId="2"/>
  </si>
  <si>
    <t>-</t>
  </si>
  <si>
    <t>館内窓口</t>
    <rPh sb="0" eb="1">
      <t>カン</t>
    </rPh>
    <rPh sb="1" eb="2">
      <t>ナイ</t>
    </rPh>
    <rPh sb="2" eb="3">
      <t>マド</t>
    </rPh>
    <rPh sb="3" eb="4">
      <t>クチ</t>
    </rPh>
    <phoneticPr fontId="2"/>
  </si>
  <si>
    <t>令和4年度</t>
    <rPh sb="3" eb="5">
      <t>ネンド</t>
    </rPh>
    <phoneticPr fontId="2"/>
  </si>
  <si>
    <t>令和3年度</t>
    <rPh sb="3" eb="5">
      <t>ネンド</t>
    </rPh>
    <phoneticPr fontId="2"/>
  </si>
  <si>
    <t>令和2年度</t>
    <rPh sb="3" eb="5">
      <t>ネンド</t>
    </rPh>
    <phoneticPr fontId="2"/>
  </si>
  <si>
    <t>令和元年度</t>
    <rPh sb="2" eb="5">
      <t>ガンネンド</t>
    </rPh>
    <phoneticPr fontId="2"/>
  </si>
  <si>
    <t>区分</t>
    <rPh sb="0" eb="2">
      <t>クブン</t>
    </rPh>
    <phoneticPr fontId="2"/>
  </si>
  <si>
    <t>（単位　件、回、冊）</t>
    <rPh sb="4" eb="5">
      <t>ケン</t>
    </rPh>
    <rPh sb="6" eb="7">
      <t>カイ</t>
    </rPh>
    <phoneticPr fontId="2"/>
  </si>
  <si>
    <t>-</t>
    <phoneticPr fontId="2"/>
  </si>
  <si>
    <t>千里公民館　</t>
    <phoneticPr fontId="2"/>
  </si>
  <si>
    <t>庄内公民館　</t>
    <rPh sb="0" eb="2">
      <t>ショウナイ</t>
    </rPh>
    <phoneticPr fontId="2"/>
  </si>
  <si>
    <t>螢池公民館　</t>
    <phoneticPr fontId="2"/>
  </si>
  <si>
    <t>中央公民館</t>
    <phoneticPr fontId="2"/>
  </si>
  <si>
    <t>利用者数</t>
  </si>
  <si>
    <t>件数</t>
  </si>
  <si>
    <t>人数</t>
  </si>
  <si>
    <t>回数</t>
  </si>
  <si>
    <t>有料</t>
  </si>
  <si>
    <t>減免</t>
  </si>
  <si>
    <t>計</t>
  </si>
  <si>
    <t>講座・講習会</t>
  </si>
  <si>
    <t>行事</t>
  </si>
  <si>
    <t>展示会</t>
  </si>
  <si>
    <t>資　料　　都市活力部　スポーツ振興課</t>
    <phoneticPr fontId="2"/>
  </si>
  <si>
    <t>その他</t>
    <phoneticPr fontId="2"/>
  </si>
  <si>
    <t>トレーニング</t>
    <phoneticPr fontId="2"/>
  </si>
  <si>
    <t>人数</t>
    <rPh sb="0" eb="1">
      <t>ニン</t>
    </rPh>
    <phoneticPr fontId="2"/>
  </si>
  <si>
    <t>件数</t>
    <phoneticPr fontId="2"/>
  </si>
  <si>
    <t>フットサル</t>
    <phoneticPr fontId="2"/>
  </si>
  <si>
    <t>テニス</t>
  </si>
  <si>
    <t>人数</t>
    <rPh sb="0" eb="2">
      <t>ニンズウ</t>
    </rPh>
    <phoneticPr fontId="2"/>
  </si>
  <si>
    <t>件数</t>
    <rPh sb="0" eb="2">
      <t>ケンスウ</t>
    </rPh>
    <phoneticPr fontId="2"/>
  </si>
  <si>
    <t>バトントワリング</t>
    <phoneticPr fontId="2"/>
  </si>
  <si>
    <t xml:space="preserve">体 操 </t>
    <phoneticPr fontId="2"/>
  </si>
  <si>
    <t>ハンドボール</t>
    <phoneticPr fontId="2"/>
  </si>
  <si>
    <t>件数</t>
    <rPh sb="0" eb="1">
      <t>ケン</t>
    </rPh>
    <phoneticPr fontId="2"/>
  </si>
  <si>
    <t>卓球</t>
  </si>
  <si>
    <t>バドミントン</t>
    <phoneticPr fontId="2"/>
  </si>
  <si>
    <t>バスケットボール</t>
    <phoneticPr fontId="2"/>
  </si>
  <si>
    <t>バレーボール</t>
    <phoneticPr fontId="2"/>
  </si>
  <si>
    <t>総数</t>
  </si>
  <si>
    <t>令和4年度</t>
    <rPh sb="0" eb="2">
      <t>レイワ</t>
    </rPh>
    <rPh sb="3" eb="5">
      <t>ネンド</t>
    </rPh>
    <phoneticPr fontId="2"/>
  </si>
  <si>
    <t>令和3年度</t>
    <rPh sb="0" eb="2">
      <t>レイワ</t>
    </rPh>
    <rPh sb="3" eb="5">
      <t>ネンド</t>
    </rPh>
    <phoneticPr fontId="2"/>
  </si>
  <si>
    <t>令和2年度</t>
    <rPh sb="0" eb="2">
      <t>レイワ</t>
    </rPh>
    <rPh sb="3" eb="5">
      <t>ネンド</t>
    </rPh>
    <phoneticPr fontId="2"/>
  </si>
  <si>
    <t>令和元年度</t>
    <rPh sb="0" eb="2">
      <t>レイワ</t>
    </rPh>
    <rPh sb="2" eb="5">
      <t>ガンネンド</t>
    </rPh>
    <phoneticPr fontId="2"/>
  </si>
  <si>
    <t>その他</t>
  </si>
  <si>
    <t>テニス</t>
    <phoneticPr fontId="2"/>
  </si>
  <si>
    <t>太極拳</t>
    <rPh sb="0" eb="3">
      <t>タイキョクケン</t>
    </rPh>
    <phoneticPr fontId="2"/>
  </si>
  <si>
    <t>ヨーガ</t>
    <phoneticPr fontId="2"/>
  </si>
  <si>
    <t>剣道</t>
  </si>
  <si>
    <t>体操</t>
  </si>
  <si>
    <t>合気道</t>
  </si>
  <si>
    <t>空手道</t>
  </si>
  <si>
    <t>少林寺拳法</t>
  </si>
  <si>
    <t>柔道</t>
  </si>
  <si>
    <t>人数</t>
    <phoneticPr fontId="2"/>
  </si>
  <si>
    <t>令和元年度</t>
    <rPh sb="0" eb="1">
      <t>レイ</t>
    </rPh>
    <rPh sb="1" eb="2">
      <t>ワ</t>
    </rPh>
    <rPh sb="2" eb="5">
      <t>ガンネンド</t>
    </rPh>
    <phoneticPr fontId="2"/>
  </si>
  <si>
    <t>バトントワリング</t>
  </si>
  <si>
    <t>体力診断</t>
  </si>
  <si>
    <t>トレーニング</t>
  </si>
  <si>
    <t>バレーボール</t>
  </si>
  <si>
    <t>チアリーディング</t>
    <phoneticPr fontId="2"/>
  </si>
  <si>
    <t>なぎなた</t>
    <phoneticPr fontId="2"/>
  </si>
  <si>
    <t>体力診断</t>
    <phoneticPr fontId="2"/>
  </si>
  <si>
    <t>太極拳</t>
    <rPh sb="0" eb="1">
      <t>タイ</t>
    </rPh>
    <phoneticPr fontId="4"/>
  </si>
  <si>
    <t>体操</t>
    <phoneticPr fontId="2"/>
  </si>
  <si>
    <t>人数</t>
    <rPh sb="0" eb="2">
      <t>ニンズウ</t>
    </rPh>
    <phoneticPr fontId="4"/>
  </si>
  <si>
    <t>件数</t>
    <rPh sb="0" eb="2">
      <t>ケンスウ</t>
    </rPh>
    <phoneticPr fontId="4"/>
  </si>
  <si>
    <t>少林寺拳法</t>
    <rPh sb="0" eb="3">
      <t>ショウリンジ</t>
    </rPh>
    <rPh sb="3" eb="5">
      <t>ケンポウ</t>
    </rPh>
    <phoneticPr fontId="4"/>
  </si>
  <si>
    <t>空手道</t>
    <rPh sb="0" eb="2">
      <t>カラテ</t>
    </rPh>
    <rPh sb="2" eb="3">
      <t>ドウ</t>
    </rPh>
    <phoneticPr fontId="4"/>
  </si>
  <si>
    <t>卓球</t>
    <phoneticPr fontId="2"/>
  </si>
  <si>
    <t>総数</t>
    <phoneticPr fontId="2"/>
  </si>
  <si>
    <t>資　料　　都市活力部　魅力文化創造課</t>
    <phoneticPr fontId="2"/>
  </si>
  <si>
    <t>会議室</t>
  </si>
  <si>
    <t>ホール</t>
  </si>
  <si>
    <t>練習室
（アクア）</t>
    <rPh sb="0" eb="3">
      <t>レンシュウシツ</t>
    </rPh>
    <phoneticPr fontId="2"/>
  </si>
  <si>
    <t>音楽室
（アクア）</t>
    <rPh sb="0" eb="3">
      <t>オンガクシツ</t>
    </rPh>
    <phoneticPr fontId="2"/>
  </si>
  <si>
    <t>和室</t>
    <rPh sb="0" eb="2">
      <t>ワシツ</t>
    </rPh>
    <phoneticPr fontId="2"/>
  </si>
  <si>
    <t>スタジオ</t>
    <phoneticPr fontId="2"/>
  </si>
  <si>
    <t>ミーティング
ルーム</t>
    <phoneticPr fontId="4"/>
  </si>
  <si>
    <t>練習室</t>
    <rPh sb="0" eb="2">
      <t>レンシュウ</t>
    </rPh>
    <rPh sb="2" eb="3">
      <t>シツ</t>
    </rPh>
    <phoneticPr fontId="4"/>
  </si>
  <si>
    <t>多目的室</t>
    <rPh sb="0" eb="3">
      <t>タモクテキ</t>
    </rPh>
    <rPh sb="3" eb="4">
      <t>シツ</t>
    </rPh>
    <phoneticPr fontId="2"/>
  </si>
  <si>
    <t>展示室</t>
    <rPh sb="0" eb="3">
      <t>テンジシツ</t>
    </rPh>
    <phoneticPr fontId="2"/>
  </si>
  <si>
    <t>小ホール</t>
    <rPh sb="0" eb="1">
      <t>ショウ</t>
    </rPh>
    <phoneticPr fontId="2"/>
  </si>
  <si>
    <t>中ホール
(アクア)</t>
    <rPh sb="0" eb="1">
      <t>チュウ</t>
    </rPh>
    <phoneticPr fontId="2"/>
  </si>
  <si>
    <t>大ホール</t>
    <rPh sb="0" eb="1">
      <t>ダイ</t>
    </rPh>
    <phoneticPr fontId="2"/>
  </si>
  <si>
    <t>資　料    都市活力部　スポーツ振興課</t>
    <phoneticPr fontId="2"/>
  </si>
  <si>
    <t>体操</t>
    <rPh sb="0" eb="2">
      <t>タイソウ</t>
    </rPh>
    <phoneticPr fontId="2"/>
  </si>
  <si>
    <t>バドミントン</t>
  </si>
  <si>
    <t>ヨーガ</t>
  </si>
  <si>
    <t>太極拳</t>
  </si>
  <si>
    <t>なぎなた</t>
  </si>
  <si>
    <t>居合道</t>
  </si>
  <si>
    <t>躰道</t>
  </si>
  <si>
    <t>日本拳法</t>
    <phoneticPr fontId="2"/>
  </si>
  <si>
    <t>少林寺拳法</t>
    <rPh sb="0" eb="3">
      <t>ショウリンジ</t>
    </rPh>
    <rPh sb="3" eb="5">
      <t>ケンポウ</t>
    </rPh>
    <phoneticPr fontId="2"/>
  </si>
  <si>
    <t>注1）    令和3年度は、仮移転中の為主催事業のみ実施。</t>
    <phoneticPr fontId="2"/>
  </si>
  <si>
    <t>資　料    教育委員会事務局　青少年交流文化館いぶき</t>
    <phoneticPr fontId="2"/>
  </si>
  <si>
    <t>主催行事</t>
    <rPh sb="2" eb="4">
      <t>ギョウジ</t>
    </rPh>
    <phoneticPr fontId="4"/>
  </si>
  <si>
    <t>公共団体</t>
    <rPh sb="2" eb="4">
      <t>ダンタイ</t>
    </rPh>
    <phoneticPr fontId="4"/>
  </si>
  <si>
    <t>資　料    教育委員会事務局　社会教育課</t>
    <phoneticPr fontId="2"/>
  </si>
  <si>
    <t>延べ人数</t>
    <phoneticPr fontId="2"/>
  </si>
  <si>
    <t>実人数</t>
    <phoneticPr fontId="2"/>
  </si>
  <si>
    <t>団体数</t>
  </si>
  <si>
    <t>年度</t>
    <rPh sb="0" eb="2">
      <t>ネンド</t>
    </rPh>
    <phoneticPr fontId="2"/>
  </si>
  <si>
    <t>千里北町公園</t>
    <rPh sb="0" eb="6">
      <t>センリキタマチコウエン</t>
    </rPh>
    <phoneticPr fontId="2"/>
  </si>
  <si>
    <t>大門公園</t>
  </si>
  <si>
    <t>野畑</t>
  </si>
  <si>
    <t>豊島公園</t>
  </si>
  <si>
    <t>日数</t>
  </si>
  <si>
    <t>ふれあい緑地</t>
    <rPh sb="4" eb="5">
      <t>ミドリ</t>
    </rPh>
    <rPh sb="5" eb="6">
      <t>チ</t>
    </rPh>
    <phoneticPr fontId="2"/>
  </si>
  <si>
    <t>二ノ切少年</t>
    <rPh sb="0" eb="1">
      <t>ニ</t>
    </rPh>
    <rPh sb="2" eb="3">
      <t>キリ</t>
    </rPh>
    <rPh sb="3" eb="4">
      <t>ショウ</t>
    </rPh>
    <rPh sb="4" eb="5">
      <t>ネン</t>
    </rPh>
    <phoneticPr fontId="2"/>
  </si>
  <si>
    <t>バーベキュー広場</t>
    <phoneticPr fontId="2"/>
  </si>
  <si>
    <t>野外音楽堂</t>
    <phoneticPr fontId="4"/>
  </si>
  <si>
    <t>スポーツ広場</t>
    <phoneticPr fontId="4"/>
  </si>
  <si>
    <t>プール</t>
    <phoneticPr fontId="2"/>
  </si>
  <si>
    <t>テニスコート</t>
    <phoneticPr fontId="2"/>
  </si>
  <si>
    <r>
      <t>軟式野球場</t>
    </r>
    <r>
      <rPr>
        <vertAlign val="superscript"/>
        <sz val="10"/>
        <rFont val="ＭＳ Ｐ明朝"/>
        <family val="1"/>
        <charset val="128"/>
      </rPr>
      <t/>
    </r>
    <rPh sb="0" eb="2">
      <t>ナンシキ</t>
    </rPh>
    <rPh sb="2" eb="5">
      <t>ヤキュウジョウ</t>
    </rPh>
    <phoneticPr fontId="2"/>
  </si>
  <si>
    <t>陸上競技場</t>
    <phoneticPr fontId="2"/>
  </si>
  <si>
    <t>資　料　　教育委員会　読書振興課　各図書館</t>
    <rPh sb="5" eb="7">
      <t>キョウイク</t>
    </rPh>
    <rPh sb="7" eb="10">
      <t>イインカイ</t>
    </rPh>
    <rPh sb="11" eb="13">
      <t>ドクショ</t>
    </rPh>
    <rPh sb="13" eb="16">
      <t>シンコウカ</t>
    </rPh>
    <rPh sb="17" eb="18">
      <t>カク</t>
    </rPh>
    <phoneticPr fontId="2"/>
  </si>
  <si>
    <t>高川図書館</t>
    <phoneticPr fontId="2"/>
  </si>
  <si>
    <t>野畑図書館</t>
    <phoneticPr fontId="2"/>
  </si>
  <si>
    <t>東豊中図書館</t>
    <phoneticPr fontId="2"/>
  </si>
  <si>
    <t>千里図書館</t>
  </si>
  <si>
    <t>庄内幸町図書館</t>
    <phoneticPr fontId="2"/>
  </si>
  <si>
    <t>庄内図書館</t>
    <phoneticPr fontId="2"/>
  </si>
  <si>
    <t>服部図書館</t>
  </si>
  <si>
    <t>蔵書数</t>
    <phoneticPr fontId="2"/>
  </si>
  <si>
    <t>1)</t>
    <phoneticPr fontId="2"/>
  </si>
  <si>
    <t>雑誌</t>
    <phoneticPr fontId="2"/>
  </si>
  <si>
    <t>文学</t>
    <phoneticPr fontId="2"/>
  </si>
  <si>
    <t>言語</t>
    <phoneticPr fontId="2"/>
  </si>
  <si>
    <t>産業</t>
    <phoneticPr fontId="2"/>
  </si>
  <si>
    <t>技術</t>
  </si>
  <si>
    <t>歴史</t>
  </si>
  <si>
    <t>哲学</t>
    <phoneticPr fontId="2"/>
  </si>
  <si>
    <t>総記</t>
  </si>
  <si>
    <t>貸出人員</t>
    <phoneticPr fontId="2"/>
  </si>
  <si>
    <t>（単位　人、冊、回）</t>
  </si>
  <si>
    <t>資　料　　教育委員会　中央公民館</t>
    <phoneticPr fontId="2"/>
  </si>
  <si>
    <t>トップページアクセス数</t>
    <rPh sb="10" eb="11">
      <t>スウ</t>
    </rPh>
    <phoneticPr fontId="2"/>
  </si>
  <si>
    <t>オンライン対面朗読回数</t>
    <rPh sb="5" eb="7">
      <t>タイメン</t>
    </rPh>
    <rPh sb="7" eb="9">
      <t>ロウドク</t>
    </rPh>
    <rPh sb="9" eb="11">
      <t>カイスウ</t>
    </rPh>
    <phoneticPr fontId="2"/>
  </si>
  <si>
    <t>22歳以上</t>
    <phoneticPr fontId="2"/>
  </si>
  <si>
    <t>18～21歳</t>
    <phoneticPr fontId="2"/>
  </si>
  <si>
    <t>12～17歳</t>
    <phoneticPr fontId="2"/>
  </si>
  <si>
    <t>11歳以下</t>
    <phoneticPr fontId="2"/>
  </si>
  <si>
    <t>社会科学</t>
    <phoneticPr fontId="2"/>
  </si>
  <si>
    <t>自然科学</t>
    <phoneticPr fontId="2"/>
  </si>
  <si>
    <t>児童図書</t>
    <phoneticPr fontId="2"/>
  </si>
  <si>
    <t>点字図書</t>
    <phoneticPr fontId="2"/>
  </si>
  <si>
    <t>録音図書</t>
    <rPh sb="0" eb="2">
      <t>ロクオン</t>
    </rPh>
    <rPh sb="2" eb="4">
      <t>トショ</t>
    </rPh>
    <phoneticPr fontId="4"/>
  </si>
  <si>
    <t>ＡＶ資料</t>
    <rPh sb="2" eb="4">
      <t>シリョウ</t>
    </rPh>
    <phoneticPr fontId="2"/>
  </si>
  <si>
    <t>レク・ニュースポーツ</t>
    <phoneticPr fontId="4"/>
  </si>
  <si>
    <t>レク・ニュースポーツ</t>
    <phoneticPr fontId="2"/>
  </si>
  <si>
    <t>文化芸術センター</t>
    <rPh sb="0" eb="2">
      <t>ブンカ</t>
    </rPh>
    <rPh sb="2" eb="4">
      <t>ゲイジュツ</t>
    </rPh>
    <phoneticPr fontId="2"/>
  </si>
  <si>
    <t>ローズ文化ホール</t>
    <phoneticPr fontId="2"/>
  </si>
  <si>
    <t>その他団体</t>
    <rPh sb="0" eb="3">
      <t>ソノタ</t>
    </rPh>
    <rPh sb="3" eb="5">
      <t>ダンタイ</t>
    </rPh>
    <phoneticPr fontId="4"/>
  </si>
  <si>
    <t>青少年団体</t>
    <phoneticPr fontId="2"/>
  </si>
  <si>
    <t>部屋利用総数</t>
    <rPh sb="0" eb="1">
      <t>ブ</t>
    </rPh>
    <rPh sb="1" eb="2">
      <t>ヤ</t>
    </rPh>
    <rPh sb="2" eb="3">
      <t>リ</t>
    </rPh>
    <rPh sb="3" eb="4">
      <t>ヨウ</t>
    </rPh>
    <rPh sb="4" eb="5">
      <t>フサ</t>
    </rPh>
    <rPh sb="5" eb="6">
      <t>カズ</t>
    </rPh>
    <phoneticPr fontId="4"/>
  </si>
  <si>
    <t>ふれあい緑地少年</t>
    <rPh sb="4" eb="6">
      <t>リョクチ</t>
    </rPh>
    <rPh sb="6" eb="8">
      <t>ショウネン</t>
    </rPh>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</si>
  <si>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</si>
  <si>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</si>
  <si>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</si>
  <si>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件数</t>
    <rPh sb="0" eb="1">
      <t>ケン</t>
    </rPh>
    <rPh sb="1" eb="2">
      <t>スウ</t>
    </rPh>
    <phoneticPr fontId="2"/>
  </si>
  <si>
    <t>人数</t>
    <rPh sb="0" eb="1">
      <t>ヒト</t>
    </rPh>
    <rPh sb="1" eb="2">
      <t>スウ</t>
    </rPh>
    <phoneticPr fontId="2"/>
  </si>
  <si>
    <t>注1)    令和3年4月1日～令和4年2月28日の間、空調設備設置等工事に伴い休館。</t>
    <phoneticPr fontId="2"/>
  </si>
  <si>
    <t>注2)    令和3年10月13日～令和4年8月31日の間、防矢ネット設置工事に伴い利用中止。</t>
    <phoneticPr fontId="2"/>
  </si>
  <si>
    <t>OPACとは、「Online Public Access Catalog」の略で、図書館において公共利用に供されるオンライン蔵書目録のことである。ＷｅｂＯＰＡＣについては、館外（利用者の自宅等）からのインターネットアクセスによる利用数である。</t>
    <phoneticPr fontId="2"/>
  </si>
  <si>
    <t>館内ＯＰＡＣ</t>
    <rPh sb="0" eb="2">
      <t>カンナイ</t>
    </rPh>
    <phoneticPr fontId="2"/>
  </si>
  <si>
    <t>W e b O P A C</t>
    <phoneticPr fontId="2"/>
  </si>
  <si>
    <r>
      <t>令和3年度</t>
    </r>
    <r>
      <rPr>
        <vertAlign val="superscript"/>
        <sz val="10"/>
        <rFont val="HGPｺﾞｼｯｸM"/>
        <family val="3"/>
        <charset val="128"/>
      </rPr>
      <t>1)</t>
    </r>
    <rPh sb="0" eb="2">
      <t>レイワ</t>
    </rPh>
    <rPh sb="3" eb="5">
      <t>ネンド</t>
    </rPh>
    <phoneticPr fontId="2"/>
  </si>
  <si>
    <r>
      <t>令和4年度</t>
    </r>
    <r>
      <rPr>
        <vertAlign val="superscript"/>
        <sz val="10"/>
        <rFont val="HGPｺﾞｼｯｸM"/>
        <family val="3"/>
        <charset val="128"/>
      </rPr>
      <t>2)</t>
    </r>
    <rPh sb="0" eb="2">
      <t>レイワ</t>
    </rPh>
    <rPh sb="3" eb="5">
      <t>ネンド</t>
    </rPh>
    <phoneticPr fontId="2"/>
  </si>
  <si>
    <r>
      <t>弓道</t>
    </r>
    <r>
      <rPr>
        <vertAlign val="superscript"/>
        <sz val="10"/>
        <rFont val="HGPｺﾞｼｯｸM"/>
        <family val="3"/>
        <charset val="128"/>
      </rPr>
      <t>2)</t>
    </r>
    <phoneticPr fontId="2"/>
  </si>
  <si>
    <t>グリーンスポーツセンター</t>
    <phoneticPr fontId="2"/>
  </si>
  <si>
    <t>岡町図書館</t>
    <rPh sb="0" eb="2">
      <t>オカマチ</t>
    </rPh>
    <rPh sb="2" eb="5">
      <t>トショカン</t>
    </rPh>
    <phoneticPr fontId="2"/>
  </si>
  <si>
    <t>対面朗読利用回数</t>
    <phoneticPr fontId="2"/>
  </si>
  <si>
    <t>芸術・マンガ</t>
    <phoneticPr fontId="2"/>
  </si>
  <si>
    <t>分類別
貸出冊数</t>
    <phoneticPr fontId="2"/>
  </si>
  <si>
    <t>グループ
との共催</t>
    <rPh sb="7" eb="9">
      <t>キョウサイ</t>
    </rPh>
    <phoneticPr fontId="2"/>
  </si>
  <si>
    <t>グループ・
団体利用</t>
    <phoneticPr fontId="2"/>
  </si>
  <si>
    <t>豊島体育館</t>
    <phoneticPr fontId="2"/>
  </si>
  <si>
    <t>柴原体育館</t>
    <phoneticPr fontId="2"/>
  </si>
  <si>
    <t>2)</t>
    <phoneticPr fontId="2"/>
  </si>
  <si>
    <t>庄内体育館</t>
  </si>
  <si>
    <t>千里体育館</t>
  </si>
  <si>
    <t>高川スポーツルーム</t>
  </si>
  <si>
    <t>3)</t>
    <phoneticPr fontId="2"/>
  </si>
  <si>
    <t>注1）　　岡町図書館は動く図書館および図書室の貸出分も含む。</t>
    <rPh sb="0" eb="1">
      <t>チュウ</t>
    </rPh>
    <rPh sb="5" eb="7">
      <t>オカマチ</t>
    </rPh>
    <rPh sb="7" eb="10">
      <t>トショカン</t>
    </rPh>
    <phoneticPr fontId="2"/>
  </si>
  <si>
    <t>庭球場</t>
    <rPh sb="0" eb="3">
      <t>テイキュウジョウ</t>
    </rPh>
    <phoneticPr fontId="2"/>
  </si>
  <si>
    <t>温水プール</t>
    <rPh sb="0" eb="2">
      <t>オンスイ</t>
    </rPh>
    <phoneticPr fontId="2"/>
  </si>
  <si>
    <t>野球場</t>
    <rPh sb="0" eb="3">
      <t>ヤキュウジョウ</t>
    </rPh>
    <phoneticPr fontId="2"/>
  </si>
  <si>
    <t>球技場・その他</t>
    <rPh sb="0" eb="3">
      <t>キュウギジョウ</t>
    </rPh>
    <rPh sb="6" eb="7">
      <t>タ</t>
    </rPh>
    <phoneticPr fontId="2"/>
  </si>
  <si>
    <t>区分数</t>
    <rPh sb="0" eb="2">
      <t>クブン</t>
    </rPh>
    <rPh sb="2" eb="3">
      <t>スウ</t>
    </rPh>
    <phoneticPr fontId="2"/>
  </si>
  <si>
    <t>中豊島コミュニティプラザ</t>
    <rPh sb="0" eb="1">
      <t>ナカ</t>
    </rPh>
    <rPh sb="1" eb="3">
      <t>テシマ</t>
    </rPh>
    <phoneticPr fontId="2"/>
  </si>
  <si>
    <t>大池コミュニティプラザ</t>
    <rPh sb="0" eb="2">
      <t>オオイケ</t>
    </rPh>
    <phoneticPr fontId="2"/>
  </si>
  <si>
    <r>
      <t>千里東町公園</t>
    </r>
    <r>
      <rPr>
        <vertAlign val="superscript"/>
        <sz val="10"/>
        <rFont val="HGPｺﾞｼｯｸM"/>
        <family val="3"/>
        <charset val="128"/>
      </rPr>
      <t>1)</t>
    </r>
    <phoneticPr fontId="2"/>
  </si>
  <si>
    <r>
      <t>ふれあい緑地</t>
    </r>
    <r>
      <rPr>
        <vertAlign val="superscript"/>
        <sz val="10"/>
        <rFont val="HGPｺﾞｼｯｸM"/>
        <family val="3"/>
        <charset val="128"/>
      </rPr>
      <t>2)</t>
    </r>
    <rPh sb="4" eb="6">
      <t>リョクチ</t>
    </rPh>
    <phoneticPr fontId="2"/>
  </si>
  <si>
    <t>注1)    令和5年1月10日～2月15日の間、人工芝張替工事に伴い休場。</t>
    <phoneticPr fontId="2"/>
  </si>
  <si>
    <t>注2）    会議室の利用件数・人数も含む。令和3年1月6日～2月3日の間、一部改修工事に伴い3・4番コート使用中止。</t>
    <rPh sb="0" eb="1">
      <t>チュウ</t>
    </rPh>
    <rPh sb="7" eb="10">
      <t>カイギシツ</t>
    </rPh>
    <rPh sb="11" eb="13">
      <t>リヨウ</t>
    </rPh>
    <rPh sb="13" eb="15">
      <t>ケンスウ</t>
    </rPh>
    <rPh sb="16" eb="18">
      <t>ニンズウ</t>
    </rPh>
    <rPh sb="19" eb="20">
      <t>フク</t>
    </rPh>
    <phoneticPr fontId="2"/>
  </si>
  <si>
    <t>資　料    大阪府　池田土木事務所</t>
    <phoneticPr fontId="2"/>
  </si>
  <si>
    <t>第12章　教育および文化</t>
    <rPh sb="0" eb="1">
      <t>ダイ</t>
    </rPh>
    <rPh sb="3" eb="4">
      <t>ショウ</t>
    </rPh>
    <rPh sb="5" eb="7">
      <t>キョウイク</t>
    </rPh>
    <rPh sb="10" eb="12">
      <t>ブンカ</t>
    </rPh>
    <phoneticPr fontId="2"/>
  </si>
  <si>
    <t>令和5年度</t>
    <rPh sb="0" eb="2">
      <t>レイワ</t>
    </rPh>
    <rPh sb="3" eb="5">
      <t>ネンド</t>
    </rPh>
    <phoneticPr fontId="2"/>
  </si>
  <si>
    <t>令和5年度</t>
    <rPh sb="3" eb="5">
      <t>ネンド</t>
    </rPh>
    <phoneticPr fontId="2"/>
  </si>
  <si>
    <t>注1）    令和2年9月1日～12月31日の間、空調設備設置等工事に伴い休館。令和4年11月1日～令和5年2月28日の間、天井改修工事に伴い第1競技場のみ利用中止。</t>
    <rPh sb="0" eb="1">
      <t>チュウ</t>
    </rPh>
    <phoneticPr fontId="2"/>
  </si>
  <si>
    <t>注2）　　令和元年12月1日～令和2年6月30日の間、空調設備等改修工事に伴い休館。</t>
    <phoneticPr fontId="4"/>
  </si>
  <si>
    <r>
      <t>公民館主催</t>
    </r>
    <r>
      <rPr>
        <sz val="10"/>
        <color theme="1"/>
        <rFont val="HGPｺﾞｼｯｸM"/>
        <family val="3"/>
        <charset val="128"/>
      </rPr>
      <t>・
共催</t>
    </r>
    <r>
      <rPr>
        <sz val="10"/>
        <rFont val="HGPｺﾞｼｯｸM"/>
        <family val="3"/>
        <charset val="128"/>
      </rPr>
      <t>事業</t>
    </r>
    <rPh sb="7" eb="9">
      <t>キョウサイ</t>
    </rPh>
    <phoneticPr fontId="2"/>
  </si>
  <si>
    <t>注1）    令和2年4月末で閉館。</t>
    <rPh sb="0" eb="1">
      <t>チュウ</t>
    </rPh>
    <phoneticPr fontId="2"/>
  </si>
  <si>
    <r>
      <t>庄内コミュニティプラザ</t>
    </r>
    <r>
      <rPr>
        <vertAlign val="superscript"/>
        <sz val="10"/>
        <rFont val="HGPｺﾞｼｯｸM"/>
        <family val="3"/>
        <charset val="128"/>
      </rPr>
      <t>1)</t>
    </r>
    <rPh sb="0" eb="2">
      <t>ショウナイ</t>
    </rPh>
    <phoneticPr fontId="2"/>
  </si>
  <si>
    <t>4)</t>
    <phoneticPr fontId="2"/>
  </si>
  <si>
    <t>注4）　　令和2年12月12日～令和3年5月31日の間、空調設備等改修工事に伴い休館。</t>
    <phoneticPr fontId="4"/>
  </si>
  <si>
    <t>注3）　　令和6年1月31日～3月31日の間、空調新設等改修工事に伴い休館。</t>
    <phoneticPr fontId="4"/>
  </si>
  <si>
    <t>-</t>
    <phoneticPr fontId="2"/>
  </si>
  <si>
    <t>…</t>
    <phoneticPr fontId="2"/>
  </si>
  <si>
    <r>
      <t>親子運動</t>
    </r>
    <r>
      <rPr>
        <vertAlign val="superscript"/>
        <sz val="10"/>
        <rFont val="HGPｺﾞｼｯｸM"/>
        <family val="3"/>
        <charset val="128"/>
      </rPr>
      <t>3)</t>
    </r>
    <phoneticPr fontId="2"/>
  </si>
  <si>
    <t>注3)    令和4年度から体操に含む。</t>
    <phoneticPr fontId="2"/>
  </si>
  <si>
    <t>…</t>
    <phoneticPr fontId="2"/>
  </si>
  <si>
    <t>.-</t>
    <phoneticPr fontId="2"/>
  </si>
  <si>
    <t>人工芝サッカー場</t>
    <rPh sb="0" eb="3">
      <t>ジンコウシバ</t>
    </rPh>
    <rPh sb="7" eb="8">
      <t>ジョウ</t>
    </rPh>
    <phoneticPr fontId="2"/>
  </si>
  <si>
    <t>注１）    中ホール(アクア文化ホール）は、令和3年7月から令和4年3月まで改修工事のため休館。</t>
    <rPh sb="0" eb="1">
      <t>チュウ</t>
    </rPh>
    <phoneticPr fontId="2"/>
  </si>
  <si>
    <t>令和元年度</t>
    <rPh sb="0" eb="2">
      <t>レイワ</t>
    </rPh>
    <rPh sb="2" eb="3">
      <t>ガン</t>
    </rPh>
    <rPh sb="3" eb="5">
      <t>ネンド</t>
    </rPh>
    <phoneticPr fontId="2"/>
  </si>
  <si>
    <r>
      <t>令和5年度</t>
    </r>
    <r>
      <rPr>
        <vertAlign val="superscript"/>
        <sz val="10"/>
        <rFont val="HGPｺﾞｼｯｸM"/>
        <family val="3"/>
        <charset val="128"/>
      </rPr>
      <t>2)</t>
    </r>
    <rPh sb="0" eb="2">
      <t>レイワ</t>
    </rPh>
    <rPh sb="3" eb="5">
      <t>ネンド</t>
    </rPh>
    <phoneticPr fontId="2"/>
  </si>
  <si>
    <t>注2）　　令和4年4月1日から旧少年文化館と施設統合し、青少年交流文化館いぶきとして事業実施。</t>
    <rPh sb="5" eb="7">
      <t>レイワ</t>
    </rPh>
    <rPh sb="8" eb="9">
      <t>ネン</t>
    </rPh>
    <rPh sb="10" eb="11">
      <t>ガツ</t>
    </rPh>
    <rPh sb="12" eb="13">
      <t>ニチ</t>
    </rPh>
    <rPh sb="15" eb="16">
      <t>キュウ</t>
    </rPh>
    <rPh sb="16" eb="18">
      <t>ショウネン</t>
    </rPh>
    <rPh sb="18" eb="20">
      <t>ブンカ</t>
    </rPh>
    <rPh sb="20" eb="21">
      <t>カン</t>
    </rPh>
    <rPh sb="22" eb="24">
      <t>シセツ</t>
    </rPh>
    <rPh sb="24" eb="26">
      <t>トウゴウ</t>
    </rPh>
    <phoneticPr fontId="2"/>
  </si>
  <si>
    <r>
      <t>豊島</t>
    </r>
    <r>
      <rPr>
        <vertAlign val="superscript"/>
        <sz val="10"/>
        <color theme="1"/>
        <rFont val="HGPｺﾞｼｯｸM"/>
        <family val="3"/>
        <charset val="128"/>
      </rPr>
      <t>3)</t>
    </r>
    <rPh sb="0" eb="2">
      <t>トシマ</t>
    </rPh>
    <phoneticPr fontId="2"/>
  </si>
  <si>
    <r>
      <t>二ノ切</t>
    </r>
    <r>
      <rPr>
        <vertAlign val="superscript"/>
        <sz val="10"/>
        <color theme="1"/>
        <rFont val="HGPｺﾞｼｯｸM"/>
        <family val="3"/>
        <charset val="128"/>
      </rPr>
      <t>4)</t>
    </r>
    <rPh sb="0" eb="1">
      <t>ニ</t>
    </rPh>
    <rPh sb="2" eb="3">
      <t>キリ</t>
    </rPh>
    <phoneticPr fontId="2"/>
  </si>
  <si>
    <r>
      <t>豊島公園</t>
    </r>
    <r>
      <rPr>
        <vertAlign val="superscript"/>
        <sz val="10"/>
        <rFont val="HGPｺﾞｼｯｸM"/>
        <family val="3"/>
        <charset val="128"/>
      </rPr>
      <t>5)</t>
    </r>
    <phoneticPr fontId="2"/>
  </si>
  <si>
    <r>
      <t>球技場</t>
    </r>
    <r>
      <rPr>
        <vertAlign val="superscript"/>
        <sz val="10"/>
        <rFont val="HGPｺﾞｼｯｸM"/>
        <family val="3"/>
        <charset val="128"/>
      </rPr>
      <t>6)</t>
    </r>
    <rPh sb="0" eb="1">
      <t>キュウ</t>
    </rPh>
    <rPh sb="1" eb="2">
      <t>ワザ</t>
    </rPh>
    <rPh sb="2" eb="3">
      <t>バ</t>
    </rPh>
    <phoneticPr fontId="2"/>
  </si>
  <si>
    <r>
      <t>バーベキュー場</t>
    </r>
    <r>
      <rPr>
        <vertAlign val="superscript"/>
        <sz val="10"/>
        <rFont val="HGPｺﾞｼｯｸM"/>
        <family val="3"/>
        <charset val="128"/>
      </rPr>
      <t>7)</t>
    </r>
    <rPh sb="6" eb="7">
      <t>ジョウ</t>
    </rPh>
    <phoneticPr fontId="2"/>
  </si>
  <si>
    <t>注4）    令和2年12月1日～令和3年2月28日の間、建替え工事に伴い休館。</t>
    <phoneticPr fontId="2"/>
  </si>
  <si>
    <t>注5）    会議室の利用件数・人数も含む。令和5年11月1日～令和6年3月31日の間、大規模改修工事に伴い休場。</t>
    <phoneticPr fontId="2"/>
  </si>
  <si>
    <t>注6）    平成30年10月1日～令和2年9月30日の間、改修工事に伴い使用中止。</t>
    <phoneticPr fontId="2"/>
  </si>
  <si>
    <t>注7）    令和2年10月から利用開始。</t>
    <rPh sb="0" eb="1">
      <t>チュウ</t>
    </rPh>
    <phoneticPr fontId="2"/>
  </si>
  <si>
    <t>注3）    令和5年7月10日～令和5年7月18日の間、給湯設備更新工事に伴い休館。</t>
    <phoneticPr fontId="2"/>
  </si>
  <si>
    <t>蛍池図書館</t>
    <rPh sb="0" eb="1">
      <t>ホタル</t>
    </rPh>
    <phoneticPr fontId="2"/>
  </si>
  <si>
    <t>蛍池</t>
    <rPh sb="0" eb="1">
      <t>ホタル</t>
    </rPh>
    <rPh sb="1" eb="2">
      <t>イケ</t>
    </rPh>
    <phoneticPr fontId="2"/>
  </si>
  <si>
    <t>…</t>
  </si>
  <si>
    <t>注2）　　庄内図書館は令和5年2月20日庄内コラボセンター内に移転、これに伴い庄内幸町図書館は同日に閉館。</t>
    <rPh sb="5" eb="7">
      <t>ショウナイ</t>
    </rPh>
    <rPh sb="7" eb="10">
      <t>トショカン</t>
    </rPh>
    <rPh sb="11" eb="13">
      <t>レイワ</t>
    </rPh>
    <rPh sb="14" eb="15">
      <t>ネン</t>
    </rPh>
    <rPh sb="16" eb="17">
      <t>ガツ</t>
    </rPh>
    <rPh sb="19" eb="20">
      <t>カ</t>
    </rPh>
    <rPh sb="20" eb="22">
      <t>ショウナイ</t>
    </rPh>
    <rPh sb="29" eb="30">
      <t>ナイ</t>
    </rPh>
    <rPh sb="31" eb="33">
      <t>イテン</t>
    </rPh>
    <rPh sb="37" eb="38">
      <t>トモナ</t>
    </rPh>
    <rPh sb="39" eb="43">
      <t>ショサイ</t>
    </rPh>
    <rPh sb="43" eb="46">
      <t>トショカン</t>
    </rPh>
    <rPh sb="47" eb="49">
      <t>ドウジツ</t>
    </rPh>
    <rPh sb="50" eb="52">
      <t>ヘイカン</t>
    </rPh>
    <phoneticPr fontId="2"/>
  </si>
  <si>
    <r>
      <t>庄内幸町</t>
    </r>
    <r>
      <rPr>
        <vertAlign val="superscript"/>
        <sz val="10"/>
        <rFont val="HGPｺﾞｼｯｸM"/>
        <family val="3"/>
        <charset val="128"/>
      </rPr>
      <t>1)</t>
    </r>
    <rPh sb="0" eb="2">
      <t>ショウナイ</t>
    </rPh>
    <rPh sb="2" eb="4">
      <t>サイワイマチ</t>
    </rPh>
    <phoneticPr fontId="2"/>
  </si>
  <si>
    <t>注1）　　庄内幸町図書館は令和5年2月20日をもって閉館。</t>
    <rPh sb="0" eb="1">
      <t>チュウ</t>
    </rPh>
    <rPh sb="5" eb="9">
      <t>ショサイ</t>
    </rPh>
    <rPh sb="9" eb="12">
      <t>トショカン</t>
    </rPh>
    <rPh sb="13" eb="15">
      <t>レイワ</t>
    </rPh>
    <rPh sb="16" eb="17">
      <t>ネン</t>
    </rPh>
    <rPh sb="18" eb="19">
      <t>ガツ</t>
    </rPh>
    <rPh sb="21" eb="22">
      <t>ニチ</t>
    </rPh>
    <rPh sb="26" eb="28">
      <t>ヘイカン</t>
    </rPh>
    <phoneticPr fontId="2"/>
  </si>
  <si>
    <t>蔵書数のうち、録音図書、雑誌、ＡＶ資料、その他は総数に含まない。録音図書とは音訳図書およびデイジー図書（音声情報をデジタル化してCD－Rに記録したもの）をいう。AV資料はレコード・カセットテープ・CD・ビデオの合計。その他は地図・紙芝居・相互貸借資料等の合計である。蔵書数は表示最新年度末現在数である。</t>
    <rPh sb="137" eb="139">
      <t>ヒョウジ</t>
    </rPh>
    <rPh sb="139" eb="141">
      <t>サイシン</t>
    </rPh>
    <phoneticPr fontId="2"/>
  </si>
  <si>
    <t>注2）    ローズ文化ホールは、令和6年1月から令和7年3月まで改修工事のため休館。</t>
    <rPh sb="25" eb="27">
      <t>レイワ</t>
    </rPh>
    <rPh sb="28" eb="29">
      <t>ネン</t>
    </rPh>
    <rPh sb="30" eb="31">
      <t>ガツ</t>
    </rPh>
    <phoneticPr fontId="2"/>
  </si>
  <si>
    <r>
      <t>件数</t>
    </r>
    <r>
      <rPr>
        <vertAlign val="superscript"/>
        <sz val="10"/>
        <rFont val="HGPｺﾞｼｯｸM"/>
        <family val="3"/>
        <charset val="128"/>
      </rPr>
      <t>1)</t>
    </r>
    <rPh sb="0" eb="2">
      <t>ケンスウ</t>
    </rPh>
    <phoneticPr fontId="2"/>
  </si>
  <si>
    <t>注1）　　競技会等による場合は会を1件、各種団体等による場合は構成員1人につき1件として計上している。</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</si>
</sst>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Red]#,##0"/>
    <numFmt numFmtId="178" formatCode="#,##0.0;[Red]\-#,##0.0"/>
  </numFmts>
  <fonts count="17" x14ac:knownFonts="1">
    <font>
      <sz val="11"/>
      <name val="ＭＳ Ｐゴシック"/>
      <family val="3"/>
      <charset val="128"/>
    </font>
    <font>
      <sz val="11"/>
      <name val="ＭＳ Ｐゴシック"/>
      <family val="3"/>
      <charset val="128"/>
    </font>
    <font>
      <sz val="6"/>
      <name val="ＭＳ Ｐゴシック"/>
      <family val="3"/>
      <charset val="128"/>
    </font>
    <font>
      <vertAlign val="superscript"/>
      <sz val="10"/>
      <name val="ＭＳ Ｐ明朝"/>
      <family val="1"/>
      <charset val="128"/>
    </font>
    <font>
      <sz val="6"/>
      <name val="ＭＳ Ｐ明朝"/>
      <family val="1"/>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9"/>
      <name val="HGPｺﾞｼｯｸM"/>
      <family val="3"/>
      <charset val="128"/>
    </font>
    <font>
      <sz val="9.5"/>
      <name val="HGPｺﾞｼｯｸM"/>
      <family val="3"/>
      <charset val="128"/>
    </font>
    <font>
      <vertAlign val="superscript"/>
      <sz val="10"/>
      <name val="HGPｺﾞｼｯｸM"/>
      <family val="3"/>
      <charset val="128"/>
    </font>
    <font>
      <sz val="16"/>
      <color theme="1"/>
      <name val="HGPｺﾞｼｯｸM"/>
      <family val="3"/>
      <charset val="128"/>
    </font>
    <font>
      <sz val="10"/>
      <color theme="1"/>
      <name val="HGPｺﾞｼｯｸM"/>
      <family val="3"/>
      <charset val="128"/>
    </font>
    <font>
      <vertAlign val="superscript"/>
      <sz val="10"/>
      <color theme="1"/>
      <name val="HGPｺﾞｼｯｸM"/>
      <family val="3"/>
      <charset val="128"/>
    </font>
    <font>
      <sz val="20"/>
      <name val="HGPｺﾞｼｯｸM"/>
      <family val="3"/>
      <charset val="128"/>
    </font>
    <font>
      <u/>
      <sz val="11"/>
      <color theme="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diagonal/>
    </border>
    <border>
      <left/>
      <right/>
      <top style="dotted">
        <color rgb="FF3F3F3F"/>
      </top>
      <bottom style="dotted">
        <color rgb="FF3F3F3F"/>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indexed="64"/>
      </left>
      <right/>
      <top style="thin">
        <color indexed="64"/>
      </top>
      <bottom/>
      <diagonal/>
    </border>
    <border>
      <left/>
      <right/>
      <top/>
      <bottom style="dotted">
        <color rgb="FF3F3F3F"/>
      </bottom>
      <diagonal/>
    </border>
  </borders>
  <cellStyleXfs count="4">
    <xf numFmtId="0" fontId="0" fillId="0" borderId="0"/>
    <xf numFmtId="38" fontId="1" fillId="0" borderId="0" applyFont="0" applyFill="0" applyBorder="0" applyAlignment="0" applyProtection="0"/>
    <xf numFmtId="0" fontId="6" fillId="2" borderId="25">
      <alignment vertical="center"/>
    </xf>
    <xf numFmtId="0" fontId="16" fillId="0" borderId="0" applyNumberFormat="0" applyFill="0" applyBorder="0" applyAlignment="0" applyProtection="0"/>
  </cellStyleXfs>
  <cellXfs count="292">
    <xf numFmtId="0" fontId="0" fillId="0" borderId="0" xfId="0"/>
    <xf numFmtId="0" fontId="0" fillId="2" borderId="0" xfId="0" applyFill="1"/>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distributed" vertical="center" justifyLastLine="1"/>
    </xf>
    <xf numFmtId="38" fontId="5" fillId="2" borderId="12" xfId="1" applyFont="1" applyFill="1" applyBorder="1" applyAlignment="1">
      <alignment horizontal="right" vertical="center"/>
    </xf>
    <xf numFmtId="38" fontId="5" fillId="2" borderId="11" xfId="1" applyFont="1" applyFill="1" applyBorder="1" applyAlignment="1">
      <alignment horizontal="right" vertical="center"/>
    </xf>
    <xf numFmtId="38" fontId="5" fillId="2" borderId="0" xfId="1" applyFont="1" applyFill="1" applyBorder="1" applyAlignment="1">
      <alignment horizontal="right" vertical="center"/>
    </xf>
    <xf numFmtId="38" fontId="5" fillId="2" borderId="0" xfId="1" applyFont="1" applyFill="1" applyBorder="1" applyAlignment="1" applyProtection="1">
      <alignment horizontal="right" vertical="center"/>
      <protection locked="0"/>
    </xf>
    <xf numFmtId="38" fontId="5" fillId="2" borderId="14" xfId="1" applyFont="1" applyFill="1" applyBorder="1" applyAlignment="1" applyProtection="1">
      <alignment horizontal="right" vertical="center"/>
      <protection locked="0"/>
    </xf>
    <xf numFmtId="0" fontId="5" fillId="2" borderId="0" xfId="0" applyFont="1" applyFill="1" applyAlignment="1">
      <alignment horizontal="right" vertical="center"/>
    </xf>
    <xf numFmtId="38" fontId="5" fillId="2" borderId="1" xfId="1" applyFont="1" applyFill="1" applyBorder="1" applyAlignment="1" applyProtection="1">
      <alignment horizontal="right" vertical="center"/>
      <protection locked="0"/>
    </xf>
    <xf numFmtId="38" fontId="5" fillId="2" borderId="0" xfId="1" applyFont="1" applyFill="1" applyBorder="1" applyAlignment="1">
      <alignment vertical="center" justifyLastLine="1"/>
    </xf>
    <xf numFmtId="0" fontId="8" fillId="2" borderId="0" xfId="0"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2" borderId="6" xfId="0" applyFont="1" applyFill="1" applyBorder="1" applyAlignment="1">
      <alignment horizontal="distributed" vertical="center"/>
    </xf>
    <xf numFmtId="38" fontId="5" fillId="2" borderId="1" xfId="1" applyFont="1" applyFill="1" applyBorder="1" applyAlignment="1">
      <alignment horizontal="right"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vertical="center"/>
    </xf>
    <xf numFmtId="38" fontId="5" fillId="2" borderId="0" xfId="1" applyFont="1" applyFill="1" applyBorder="1" applyAlignment="1">
      <alignment vertical="center"/>
    </xf>
    <xf numFmtId="38" fontId="5" fillId="2" borderId="0" xfId="1" applyFont="1" applyFill="1" applyBorder="1" applyAlignment="1" applyProtection="1">
      <alignment vertical="center"/>
      <protection locked="0"/>
    </xf>
    <xf numFmtId="38" fontId="5" fillId="2" borderId="1" xfId="1" applyFont="1" applyFill="1" applyBorder="1" applyAlignment="1" applyProtection="1">
      <alignment vertical="center"/>
      <protection locked="0"/>
    </xf>
    <xf numFmtId="0" fontId="5" fillId="2" borderId="0" xfId="0" applyFont="1" applyFill="1" applyAlignment="1">
      <alignment horizontal="distributed" vertical="center" wrapText="1" justifyLastLine="1"/>
    </xf>
    <xf numFmtId="178" fontId="5" fillId="2" borderId="4" xfId="1" applyNumberFormat="1" applyFont="1" applyFill="1" applyBorder="1" applyAlignment="1">
      <alignment horizontal="distributed" vertical="distributed"/>
    </xf>
    <xf numFmtId="38" fontId="5" fillId="2" borderId="0" xfId="1" applyFont="1" applyFill="1" applyBorder="1" applyAlignment="1">
      <alignment vertical="distributed" justifyLastLine="1"/>
    </xf>
    <xf numFmtId="38" fontId="5" fillId="2" borderId="0" xfId="1" applyFont="1" applyFill="1" applyBorder="1" applyAlignment="1" applyProtection="1">
      <alignment vertical="distributed" justifyLastLine="1"/>
      <protection locked="0"/>
    </xf>
    <xf numFmtId="38" fontId="5" fillId="2" borderId="0" xfId="1" applyFont="1" applyFill="1" applyBorder="1" applyAlignment="1" applyProtection="1">
      <alignment vertical="center" justifyLastLine="1"/>
      <protection locked="0"/>
    </xf>
    <xf numFmtId="38" fontId="5" fillId="2" borderId="4" xfId="1" applyFont="1" applyFill="1" applyBorder="1" applyAlignment="1">
      <alignment horizontal="distributed" vertical="distributed"/>
    </xf>
    <xf numFmtId="38" fontId="5" fillId="2" borderId="7" xfId="1" applyFont="1" applyFill="1" applyBorder="1" applyAlignment="1">
      <alignment horizontal="distributed" vertical="center" justifyLastLine="1" shrinkToFit="1"/>
    </xf>
    <xf numFmtId="0" fontId="5" fillId="2" borderId="23" xfId="0" applyFont="1" applyFill="1" applyBorder="1" applyAlignment="1">
      <alignment horizontal="distributed" vertical="center"/>
    </xf>
    <xf numFmtId="0" fontId="5" fillId="2" borderId="20" xfId="0" applyFont="1" applyFill="1" applyBorder="1" applyAlignment="1">
      <alignment vertical="center"/>
    </xf>
    <xf numFmtId="38" fontId="5" fillId="2" borderId="0" xfId="1" applyFont="1" applyFill="1" applyBorder="1" applyAlignment="1">
      <alignment horizontal="right" vertical="center" shrinkToFit="1"/>
    </xf>
    <xf numFmtId="38" fontId="5" fillId="2" borderId="0" xfId="1" applyFont="1" applyFill="1" applyBorder="1" applyAlignment="1" applyProtection="1">
      <alignment horizontal="right" vertical="center" shrinkToFit="1"/>
      <protection locked="0"/>
    </xf>
    <xf numFmtId="0" fontId="8"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2" borderId="0" xfId="0" applyFont="1" applyFill="1" applyAlignment="1">
      <alignment horizontal="center" vertical="center" wrapText="1" shrinkToFit="1"/>
    </xf>
    <xf numFmtId="38" fontId="5" fillId="2" borderId="0" xfId="0" applyNumberFormat="1" applyFont="1" applyFill="1" applyAlignment="1">
      <alignment horizontal="right" vertical="center"/>
    </xf>
    <xf numFmtId="177" fontId="5" fillId="2" borderId="0" xfId="0" applyNumberFormat="1" applyFont="1" applyFill="1" applyAlignment="1">
      <alignment horizontal="right" vertical="center"/>
    </xf>
    <xf numFmtId="177" fontId="5" fillId="2" borderId="0" xfId="0" applyNumberFormat="1" applyFont="1" applyFill="1" applyAlignment="1" applyProtection="1">
      <alignment horizontal="right" vertical="center"/>
      <protection locked="0"/>
    </xf>
    <xf numFmtId="0" fontId="5" fillId="2" borderId="2" xfId="0" applyFont="1" applyFill="1" applyBorder="1" applyAlignment="1">
      <alignment horizontal="distributed" vertical="center"/>
    </xf>
    <xf numFmtId="177" fontId="5" fillId="2" borderId="1" xfId="0" applyNumberFormat="1" applyFont="1" applyFill="1" applyBorder="1" applyAlignment="1">
      <alignment horizontal="right" vertical="center"/>
    </xf>
    <xf numFmtId="177" fontId="5" fillId="2" borderId="1" xfId="0" applyNumberFormat="1" applyFont="1" applyFill="1" applyBorder="1" applyAlignment="1" applyProtection="1">
      <alignment horizontal="right" vertical="center"/>
      <protection locked="0"/>
    </xf>
    <xf numFmtId="176" fontId="5" fillId="2" borderId="0" xfId="1" applyNumberFormat="1" applyFont="1" applyFill="1" applyBorder="1" applyAlignment="1">
      <alignment horizontal="right" vertical="center"/>
    </xf>
    <xf numFmtId="176" fontId="5" fillId="2" borderId="0" xfId="1" applyNumberFormat="1" applyFont="1" applyFill="1" applyBorder="1" applyAlignment="1" applyProtection="1">
      <alignment horizontal="right" vertical="center"/>
      <protection locked="0"/>
    </xf>
    <xf numFmtId="176" fontId="5" fillId="2" borderId="0" xfId="1" applyNumberFormat="1" applyFont="1" applyFill="1" applyBorder="1" applyAlignment="1" applyProtection="1">
      <alignment vertical="center"/>
      <protection locked="0"/>
    </xf>
    <xf numFmtId="176" fontId="5" fillId="2" borderId="0" xfId="1" applyNumberFormat="1" applyFont="1" applyFill="1" applyBorder="1" applyAlignment="1">
      <alignment vertical="center"/>
    </xf>
    <xf numFmtId="0" fontId="5" fillId="2" borderId="0" xfId="0" applyFont="1" applyFill="1" applyAlignment="1">
      <alignment vertical="center" justifyLastLine="1"/>
    </xf>
    <xf numFmtId="0" fontId="5" fillId="2" borderId="0" xfId="0" applyFont="1" applyFill="1" applyAlignment="1" applyProtection="1">
      <alignment vertical="center" justifyLastLine="1"/>
      <protection locked="0"/>
    </xf>
    <xf numFmtId="0" fontId="8" fillId="2" borderId="0" xfId="0" applyFont="1" applyFill="1" applyAlignment="1">
      <alignment horizontal="center" vertical="center"/>
    </xf>
    <xf numFmtId="0" fontId="5" fillId="2" borderId="0" xfId="0" applyFont="1" applyFill="1" applyAlignment="1">
      <alignment horizontal="center" vertical="center" wrapText="1"/>
    </xf>
    <xf numFmtId="177" fontId="5" fillId="2" borderId="0" xfId="1" applyNumberFormat="1" applyFont="1" applyFill="1" applyBorder="1" applyAlignment="1">
      <alignment vertical="center"/>
    </xf>
    <xf numFmtId="177" fontId="5" fillId="2" borderId="0" xfId="1" applyNumberFormat="1" applyFont="1" applyFill="1" applyBorder="1" applyAlignment="1" applyProtection="1">
      <alignment vertical="center"/>
      <protection locked="0"/>
    </xf>
    <xf numFmtId="0" fontId="5" fillId="2" borderId="4" xfId="0" applyFont="1" applyFill="1" applyBorder="1" applyAlignment="1">
      <alignment horizontal="distributed" vertical="distributed"/>
    </xf>
    <xf numFmtId="177" fontId="5" fillId="2" borderId="0" xfId="0" applyNumberFormat="1" applyFont="1" applyFill="1" applyAlignment="1">
      <alignment vertical="center"/>
    </xf>
    <xf numFmtId="177" fontId="5" fillId="2" borderId="0" xfId="0" applyNumberFormat="1" applyFont="1" applyFill="1" applyAlignment="1" applyProtection="1">
      <alignment vertical="center"/>
      <protection locked="0"/>
    </xf>
    <xf numFmtId="49" fontId="5" fillId="2" borderId="0" xfId="1" applyNumberFormat="1" applyFont="1" applyFill="1" applyBorder="1" applyAlignment="1">
      <alignment horizontal="right" vertical="center"/>
    </xf>
    <xf numFmtId="0" fontId="5" fillId="2" borderId="0" xfId="0" applyFont="1" applyFill="1"/>
    <xf numFmtId="38" fontId="13" fillId="2" borderId="0" xfId="0" applyNumberFormat="1" applyFont="1" applyFill="1" applyAlignment="1">
      <alignment horizontal="right" vertical="center" justifyLastLine="1"/>
    </xf>
    <xf numFmtId="38" fontId="5" fillId="2" borderId="0" xfId="0" applyNumberFormat="1" applyFont="1" applyFill="1" applyAlignment="1">
      <alignment horizontal="right" vertical="center" justifyLastLine="1"/>
    </xf>
    <xf numFmtId="38" fontId="5" fillId="2" borderId="1" xfId="0" applyNumberFormat="1" applyFont="1" applyFill="1" applyBorder="1" applyAlignment="1">
      <alignment horizontal="right" vertical="center" justifyLastLine="1"/>
    </xf>
    <xf numFmtId="0" fontId="5" fillId="2" borderId="19" xfId="0" applyFont="1" applyFill="1" applyBorder="1" applyAlignment="1">
      <alignment vertical="center"/>
    </xf>
    <xf numFmtId="0" fontId="5" fillId="2" borderId="13" xfId="0" applyFont="1" applyFill="1" applyBorder="1" applyAlignment="1">
      <alignment vertical="center"/>
    </xf>
    <xf numFmtId="0" fontId="5" fillId="2" borderId="23" xfId="0" applyFont="1" applyFill="1" applyBorder="1" applyAlignment="1">
      <alignment vertical="center"/>
    </xf>
    <xf numFmtId="0" fontId="5" fillId="2" borderId="10" xfId="0" applyFont="1" applyFill="1" applyBorder="1" applyAlignment="1">
      <alignment vertical="center"/>
    </xf>
    <xf numFmtId="0" fontId="5" fillId="2" borderId="26" xfId="0" applyFont="1" applyFill="1" applyBorder="1" applyAlignment="1">
      <alignment vertical="center"/>
    </xf>
    <xf numFmtId="38" fontId="5" fillId="2" borderId="17" xfId="1" applyFont="1" applyFill="1" applyBorder="1" applyAlignment="1">
      <alignment horizontal="distributed" vertical="center" justifyLastLine="1"/>
    </xf>
    <xf numFmtId="38" fontId="5" fillId="2" borderId="0" xfId="1" applyFont="1" applyFill="1" applyBorder="1" applyAlignment="1">
      <alignment horizontal="distributed" vertical="center" justifyLastLine="1"/>
    </xf>
    <xf numFmtId="38" fontId="5" fillId="2" borderId="12" xfId="1" applyFont="1" applyFill="1" applyBorder="1" applyAlignment="1" applyProtection="1">
      <alignment horizontal="right" vertical="center"/>
      <protection locked="0"/>
    </xf>
    <xf numFmtId="0" fontId="5" fillId="2" borderId="13" xfId="0" applyFont="1" applyFill="1" applyBorder="1" applyAlignment="1">
      <alignment horizontal="distributed" vertical="center" textRotation="255" wrapText="1"/>
    </xf>
    <xf numFmtId="0" fontId="5" fillId="2" borderId="26" xfId="0" applyFont="1" applyFill="1" applyBorder="1" applyAlignment="1">
      <alignment horizontal="distributed" vertical="center"/>
    </xf>
    <xf numFmtId="38" fontId="10" fillId="2" borderId="4" xfId="1" applyFont="1" applyFill="1" applyBorder="1" applyAlignment="1">
      <alignment horizontal="distributed" vertical="center" wrapText="1"/>
    </xf>
    <xf numFmtId="38" fontId="9" fillId="2" borderId="4" xfId="1" applyFont="1" applyFill="1" applyBorder="1" applyAlignment="1">
      <alignment horizontal="distributed" vertical="center" wrapText="1"/>
    </xf>
    <xf numFmtId="38" fontId="10" fillId="2" borderId="4" xfId="1" applyFont="1" applyFill="1" applyBorder="1" applyAlignment="1">
      <alignment horizontal="distributed" vertical="center"/>
    </xf>
    <xf numFmtId="38" fontId="10" fillId="2" borderId="4" xfId="1" applyFont="1" applyFill="1" applyBorder="1" applyAlignment="1">
      <alignment horizontal="distributed" vertical="center" shrinkToFit="1"/>
    </xf>
    <xf numFmtId="38" fontId="10" fillId="2" borderId="4" xfId="1" applyFont="1" applyFill="1" applyBorder="1" applyAlignment="1">
      <alignment horizontal="distributed" vertical="center" wrapText="1" shrinkToFit="1"/>
    </xf>
    <xf numFmtId="0" fontId="10" fillId="2" borderId="4" xfId="0" applyFont="1" applyFill="1" applyBorder="1" applyAlignment="1">
      <alignment horizontal="distributed" vertical="center" wrapText="1"/>
    </xf>
    <xf numFmtId="38" fontId="5" fillId="2" borderId="14" xfId="1" applyFont="1" applyFill="1" applyBorder="1" applyAlignment="1">
      <alignment horizontal="right" vertical="center"/>
    </xf>
    <xf numFmtId="38" fontId="5" fillId="2" borderId="0" xfId="1" applyFont="1" applyFill="1" applyBorder="1" applyAlignment="1">
      <alignment horizontal="distributed" vertical="center" justifyLastLine="1" shrinkToFit="1"/>
    </xf>
    <xf numFmtId="0" fontId="5" fillId="2" borderId="0" xfId="0" applyFont="1" applyFill="1" applyAlignment="1">
      <alignment horizontal="distributed" vertical="distributed" textRotation="255" justifyLastLine="1"/>
    </xf>
    <xf numFmtId="0" fontId="5" fillId="2" borderId="29" xfId="0" applyFont="1" applyFill="1" applyBorder="1" applyAlignment="1">
      <alignment vertical="center"/>
    </xf>
    <xf numFmtId="0" fontId="5" fillId="2" borderId="29" xfId="0" applyFont="1" applyFill="1" applyBorder="1" applyAlignment="1">
      <alignment horizontal="distributed" vertical="center"/>
    </xf>
    <xf numFmtId="0" fontId="5" fillId="2" borderId="10" xfId="0" applyFont="1" applyFill="1" applyBorder="1" applyAlignment="1">
      <alignment horizontal="distributed" vertical="center"/>
    </xf>
    <xf numFmtId="0" fontId="11" fillId="2" borderId="19" xfId="0" applyFont="1" applyFill="1" applyBorder="1" applyAlignment="1">
      <alignment horizontal="distributed" vertical="center" wrapText="1"/>
    </xf>
    <xf numFmtId="0" fontId="11" fillId="2" borderId="19" xfId="0" applyFont="1" applyFill="1" applyBorder="1" applyAlignment="1">
      <alignment horizontal="center" vertical="center"/>
    </xf>
    <xf numFmtId="0" fontId="11" fillId="2" borderId="23" xfId="0" applyFont="1" applyFill="1" applyBorder="1" applyAlignment="1">
      <alignment horizontal="center" vertical="center"/>
    </xf>
    <xf numFmtId="176" fontId="5" fillId="2" borderId="14" xfId="1" applyNumberFormat="1" applyFont="1" applyFill="1" applyBorder="1" applyAlignment="1">
      <alignment vertical="center"/>
    </xf>
    <xf numFmtId="176" fontId="5" fillId="2" borderId="14" xfId="1" applyNumberFormat="1" applyFont="1" applyFill="1" applyBorder="1" applyAlignment="1" applyProtection="1">
      <alignment vertical="center"/>
      <protection locked="0"/>
    </xf>
    <xf numFmtId="176" fontId="5" fillId="2" borderId="14" xfId="1" applyNumberFormat="1" applyFont="1" applyFill="1" applyBorder="1" applyAlignment="1">
      <alignment horizontal="right" vertical="center"/>
    </xf>
    <xf numFmtId="176" fontId="5" fillId="2" borderId="14" xfId="1" applyNumberFormat="1" applyFont="1" applyFill="1" applyBorder="1" applyAlignment="1" applyProtection="1">
      <alignment horizontal="right" vertical="center"/>
      <protection locked="0"/>
    </xf>
    <xf numFmtId="38" fontId="5" fillId="2" borderId="29" xfId="1" applyFont="1" applyFill="1" applyBorder="1" applyAlignment="1">
      <alignment horizontal="distributed" vertical="center"/>
    </xf>
    <xf numFmtId="38" fontId="5" fillId="2" borderId="12" xfId="1" applyFont="1" applyFill="1" applyBorder="1" applyAlignment="1">
      <alignment vertical="center"/>
    </xf>
    <xf numFmtId="38" fontId="5" fillId="2" borderId="12" xfId="1" applyFont="1" applyFill="1" applyBorder="1" applyAlignment="1" applyProtection="1">
      <alignment vertical="center"/>
      <protection locked="0"/>
    </xf>
    <xf numFmtId="38" fontId="5" fillId="2" borderId="14" xfId="1" applyFont="1" applyFill="1" applyBorder="1" applyAlignment="1">
      <alignment vertical="center"/>
    </xf>
    <xf numFmtId="38" fontId="5" fillId="2" borderId="14" xfId="1" applyFont="1" applyFill="1" applyBorder="1" applyAlignment="1" applyProtection="1">
      <alignment vertical="center"/>
      <protection locked="0"/>
    </xf>
    <xf numFmtId="38" fontId="5" fillId="2" borderId="4" xfId="1" applyFont="1" applyFill="1" applyBorder="1" applyAlignment="1">
      <alignment horizontal="distributed" vertical="center"/>
    </xf>
    <xf numFmtId="38" fontId="5" fillId="2" borderId="7" xfId="1" applyFont="1" applyFill="1" applyBorder="1" applyAlignment="1">
      <alignment horizontal="distributed" vertical="center" justifyLastLine="1"/>
    </xf>
    <xf numFmtId="38" fontId="5" fillId="2" borderId="4" xfId="1" applyFont="1" applyFill="1" applyBorder="1" applyAlignment="1">
      <alignment horizontal="distributed" vertical="center" justifyLastLine="1"/>
    </xf>
    <xf numFmtId="0" fontId="5" fillId="2" borderId="22" xfId="0" applyFont="1" applyFill="1" applyBorder="1" applyAlignment="1">
      <alignment horizontal="distributed" vertical="center" justifyLastLine="1"/>
    </xf>
    <xf numFmtId="0" fontId="5" fillId="2" borderId="4" xfId="0" applyFont="1" applyFill="1" applyBorder="1" applyAlignment="1">
      <alignment horizontal="distributed" vertical="center"/>
    </xf>
    <xf numFmtId="0" fontId="5" fillId="2" borderId="4" xfId="0" applyFont="1" applyFill="1" applyBorder="1" applyAlignment="1">
      <alignment horizontal="distributed" vertical="center" wrapText="1"/>
    </xf>
    <xf numFmtId="0" fontId="5" fillId="2" borderId="0" xfId="0" applyFont="1" applyFill="1" applyAlignment="1">
      <alignment horizontal="distributed" vertical="center"/>
    </xf>
    <xf numFmtId="0" fontId="5" fillId="2" borderId="0" xfId="0" applyFont="1" applyFill="1" applyAlignment="1">
      <alignment vertical="center" wrapText="1"/>
    </xf>
    <xf numFmtId="38" fontId="5" fillId="2" borderId="5" xfId="1" applyFont="1" applyFill="1" applyBorder="1" applyAlignment="1">
      <alignment horizontal="distributed" vertical="center" wrapText="1"/>
    </xf>
    <xf numFmtId="38" fontId="5" fillId="2" borderId="5" xfId="1" applyFont="1" applyFill="1" applyBorder="1" applyAlignment="1">
      <alignment horizontal="distributed" vertical="center"/>
    </xf>
    <xf numFmtId="38" fontId="5" fillId="2" borderId="2" xfId="1" applyFont="1" applyFill="1" applyBorder="1" applyAlignment="1">
      <alignment horizontal="distributed" vertical="center"/>
    </xf>
    <xf numFmtId="38" fontId="5" fillId="2" borderId="5" xfId="1" applyFont="1" applyFill="1" applyBorder="1" applyAlignment="1">
      <alignment horizontal="distributed" vertical="center" wrapText="1" shrinkToFit="1"/>
    </xf>
    <xf numFmtId="38" fontId="5" fillId="2" borderId="6" xfId="1" applyFont="1" applyFill="1" applyBorder="1" applyAlignment="1">
      <alignment horizontal="distributed" vertical="center" justifyLastLine="1"/>
    </xf>
    <xf numFmtId="0" fontId="5" fillId="2" borderId="7" xfId="0" applyFont="1" applyFill="1" applyBorder="1" applyAlignment="1">
      <alignment horizontal="distributed" vertical="center" justifyLastLine="1"/>
    </xf>
    <xf numFmtId="0" fontId="5" fillId="2" borderId="6" xfId="0" applyFont="1" applyFill="1" applyBorder="1" applyAlignment="1">
      <alignment horizontal="distributed" vertical="center" justifyLastLine="1"/>
    </xf>
    <xf numFmtId="0" fontId="5" fillId="2" borderId="19" xfId="0" applyFont="1" applyFill="1" applyBorder="1" applyAlignment="1">
      <alignment horizontal="distributed" vertical="center"/>
    </xf>
    <xf numFmtId="0" fontId="5" fillId="2" borderId="7" xfId="0" applyFont="1" applyFill="1" applyBorder="1" applyAlignment="1">
      <alignment horizontal="distributed" vertical="center"/>
    </xf>
    <xf numFmtId="38" fontId="5" fillId="2" borderId="12" xfId="1" applyFont="1" applyFill="1" applyBorder="1" applyAlignment="1" applyProtection="1">
      <alignment horizontal="right" vertical="center"/>
    </xf>
    <xf numFmtId="38" fontId="5" fillId="2" borderId="0" xfId="1" applyFont="1" applyFill="1" applyBorder="1" applyAlignment="1" applyProtection="1">
      <alignment horizontal="right" vertical="center"/>
    </xf>
    <xf numFmtId="38" fontId="5" fillId="2" borderId="14" xfId="1" applyFont="1" applyFill="1" applyBorder="1" applyAlignment="1" applyProtection="1">
      <alignment horizontal="right" vertical="center"/>
    </xf>
    <xf numFmtId="38" fontId="13" fillId="2" borderId="0" xfId="1" applyFont="1" applyFill="1" applyBorder="1" applyAlignment="1" applyProtection="1">
      <alignment horizontal="right" vertical="center"/>
    </xf>
    <xf numFmtId="38" fontId="5" fillId="2" borderId="1" xfId="1" applyFont="1" applyFill="1" applyBorder="1" applyAlignment="1" applyProtection="1">
      <alignment horizontal="right" vertical="center"/>
    </xf>
    <xf numFmtId="176" fontId="5" fillId="2" borderId="0" xfId="1" applyNumberFormat="1" applyFont="1" applyFill="1" applyBorder="1" applyAlignment="1" applyProtection="1">
      <alignment vertical="center"/>
    </xf>
    <xf numFmtId="177" fontId="5" fillId="2" borderId="0" xfId="1" applyNumberFormat="1" applyFont="1" applyFill="1" applyBorder="1" applyAlignment="1" applyProtection="1">
      <alignment vertical="center"/>
    </xf>
    <xf numFmtId="176" fontId="5" fillId="2" borderId="0" xfId="1" applyNumberFormat="1" applyFont="1" applyFill="1" applyBorder="1" applyAlignment="1" applyProtection="1">
      <alignment horizontal="right" vertical="center"/>
    </xf>
    <xf numFmtId="176" fontId="5" fillId="2" borderId="14" xfId="1" applyNumberFormat="1" applyFont="1" applyFill="1" applyBorder="1" applyAlignment="1" applyProtection="1">
      <alignment vertical="center"/>
    </xf>
    <xf numFmtId="38" fontId="5" fillId="2" borderId="0" xfId="1" applyFont="1" applyFill="1" applyBorder="1" applyAlignment="1" applyProtection="1">
      <alignment vertical="center"/>
    </xf>
    <xf numFmtId="176" fontId="5" fillId="2" borderId="14" xfId="1" applyNumberFormat="1" applyFont="1" applyFill="1" applyBorder="1" applyAlignment="1" applyProtection="1">
      <alignment horizontal="right" vertical="center"/>
    </xf>
    <xf numFmtId="38" fontId="5" fillId="2" borderId="0" xfId="1" applyFont="1" applyFill="1" applyBorder="1" applyAlignment="1" applyProtection="1">
      <alignment horizontal="right" vertical="center" shrinkToFit="1"/>
    </xf>
    <xf numFmtId="38" fontId="5" fillId="2" borderId="12" xfId="1" applyFont="1" applyFill="1" applyBorder="1" applyAlignment="1" applyProtection="1">
      <alignment vertical="center"/>
    </xf>
    <xf numFmtId="38" fontId="5" fillId="2" borderId="0" xfId="1" applyFont="1" applyFill="1" applyBorder="1" applyAlignment="1" applyProtection="1">
      <alignment vertical="distributed" justifyLastLine="1"/>
    </xf>
    <xf numFmtId="38" fontId="5" fillId="2" borderId="0" xfId="1" applyFont="1" applyFill="1" applyBorder="1" applyAlignment="1" applyProtection="1">
      <alignment vertical="center" justifyLastLine="1"/>
    </xf>
    <xf numFmtId="38" fontId="5" fillId="2" borderId="14" xfId="1" applyFont="1" applyFill="1" applyBorder="1" applyAlignment="1" applyProtection="1">
      <alignment vertical="center"/>
    </xf>
    <xf numFmtId="0" fontId="5" fillId="2" borderId="13" xfId="0" applyFont="1" applyFill="1" applyBorder="1" applyAlignment="1">
      <alignment horizontal="center" vertical="distributed" textRotation="255" justifyLastLine="1"/>
    </xf>
    <xf numFmtId="0" fontId="5" fillId="2" borderId="0" xfId="0" applyFont="1" applyFill="1" applyAlignment="1">
      <alignment horizontal="left"/>
    </xf>
    <xf numFmtId="38" fontId="5" fillId="0" borderId="0" xfId="1" applyFont="1" applyFill="1" applyBorder="1" applyAlignment="1" applyProtection="1">
      <alignment horizontal="right" vertical="center"/>
      <protection locked="0"/>
    </xf>
    <xf numFmtId="38" fontId="5" fillId="0" borderId="0" xfId="0" applyNumberFormat="1" applyFont="1" applyAlignment="1" applyProtection="1">
      <alignment horizontal="right" vertical="center"/>
      <protection locked="0"/>
    </xf>
    <xf numFmtId="38" fontId="5" fillId="0" borderId="0" xfId="0" applyNumberFormat="1" applyFont="1" applyAlignment="1" applyProtection="1">
      <alignment horizontal="right" vertical="center" justifyLastLine="1"/>
      <protection locked="0"/>
    </xf>
    <xf numFmtId="38" fontId="5" fillId="0" borderId="1" xfId="0" applyNumberFormat="1" applyFont="1" applyBorder="1" applyAlignment="1" applyProtection="1">
      <alignment horizontal="right" vertical="center" justifyLastLine="1"/>
      <protection locked="0"/>
    </xf>
    <xf numFmtId="38" fontId="13" fillId="2" borderId="0" xfId="1" applyFont="1" applyFill="1" applyBorder="1" applyAlignment="1" applyProtection="1">
      <alignment horizontal="right" vertical="center"/>
      <protection locked="0"/>
    </xf>
    <xf numFmtId="0" fontId="5" fillId="2" borderId="0" xfId="0" applyFont="1" applyFill="1" applyAlignment="1" applyProtection="1">
      <alignment horizontal="right" vertical="center"/>
      <protection locked="0"/>
    </xf>
    <xf numFmtId="38" fontId="5" fillId="2" borderId="13" xfId="1" applyFont="1" applyFill="1" applyBorder="1" applyAlignment="1">
      <alignment horizontal="distributed" vertical="center" wrapText="1"/>
    </xf>
    <xf numFmtId="38" fontId="13" fillId="2" borderId="14" xfId="1" applyFont="1" applyFill="1" applyBorder="1" applyAlignment="1">
      <alignment horizontal="distributed" vertical="center"/>
    </xf>
    <xf numFmtId="38" fontId="13" fillId="2" borderId="11" xfId="1" applyFont="1" applyFill="1" applyBorder="1" applyAlignment="1">
      <alignment horizontal="right" vertical="center"/>
    </xf>
    <xf numFmtId="38" fontId="13" fillId="2" borderId="0" xfId="1" applyFont="1" applyFill="1" applyBorder="1" applyAlignment="1">
      <alignment horizontal="right" vertical="center"/>
    </xf>
    <xf numFmtId="0" fontId="5" fillId="2" borderId="13" xfId="0" applyFont="1" applyFill="1" applyBorder="1" applyAlignment="1">
      <alignment vertical="distributed" textRotation="255" justifyLastLine="1"/>
    </xf>
    <xf numFmtId="38" fontId="5" fillId="2" borderId="16" xfId="1" applyFont="1" applyFill="1" applyBorder="1" applyAlignment="1">
      <alignment horizontal="right" vertical="center"/>
    </xf>
    <xf numFmtId="0" fontId="9" fillId="2" borderId="0" xfId="0" applyFont="1" applyFill="1" applyAlignment="1">
      <alignment vertical="center"/>
    </xf>
    <xf numFmtId="0" fontId="9" fillId="3" borderId="0" xfId="0" applyFont="1" applyFill="1" applyAlignment="1">
      <alignment vertical="center"/>
    </xf>
    <xf numFmtId="0" fontId="6" fillId="2" borderId="32" xfId="3" applyFont="1" applyFill="1" applyBorder="1" applyAlignment="1">
      <alignment vertical="center"/>
    </xf>
    <xf numFmtId="0" fontId="6" fillId="2" borderId="25" xfId="3" applyFont="1" applyFill="1" applyBorder="1" applyAlignment="1">
      <alignment vertical="center"/>
    </xf>
    <xf numFmtId="0" fontId="15" fillId="2" borderId="0" xfId="0" applyFont="1" applyFill="1" applyAlignment="1">
      <alignment horizontal="center" vertical="center"/>
    </xf>
    <xf numFmtId="0" fontId="5" fillId="2" borderId="24" xfId="0" applyFont="1" applyFill="1" applyBorder="1" applyAlignment="1">
      <alignment horizontal="center" vertical="distributed" textRotation="255" justifyLastLine="1"/>
    </xf>
    <xf numFmtId="0" fontId="5" fillId="2" borderId="19" xfId="0" applyFont="1" applyFill="1" applyBorder="1" applyAlignment="1">
      <alignment horizontal="center" vertical="distributed" textRotation="255" justifyLastLine="1"/>
    </xf>
    <xf numFmtId="38" fontId="5" fillId="2" borderId="4" xfId="1" applyFont="1" applyFill="1" applyBorder="1" applyAlignment="1">
      <alignment horizontal="distributed" vertical="center" wrapText="1"/>
    </xf>
    <xf numFmtId="38" fontId="5" fillId="2" borderId="4" xfId="1" applyFont="1" applyFill="1" applyBorder="1" applyAlignment="1">
      <alignment horizontal="distributed" vertical="center"/>
    </xf>
    <xf numFmtId="38" fontId="9" fillId="2" borderId="17" xfId="1" applyFont="1" applyFill="1" applyBorder="1" applyAlignment="1">
      <alignment horizontal="distributed" vertical="center" wrapText="1"/>
    </xf>
    <xf numFmtId="38" fontId="9" fillId="2" borderId="18" xfId="1" applyFont="1" applyFill="1" applyBorder="1" applyAlignment="1">
      <alignment horizontal="distributed" vertical="center" wrapText="1"/>
    </xf>
    <xf numFmtId="38" fontId="9" fillId="2" borderId="5" xfId="1" applyFont="1" applyFill="1" applyBorder="1" applyAlignment="1">
      <alignment horizontal="distributed" vertical="center" wrapText="1"/>
    </xf>
    <xf numFmtId="38" fontId="10" fillId="2" borderId="11" xfId="1" applyFont="1" applyFill="1" applyBorder="1" applyAlignment="1">
      <alignment horizontal="distributed" vertical="center"/>
    </xf>
    <xf numFmtId="38" fontId="10" fillId="2" borderId="13" xfId="1" applyFont="1" applyFill="1" applyBorder="1" applyAlignment="1">
      <alignment horizontal="distributed" vertical="center"/>
    </xf>
    <xf numFmtId="38" fontId="10" fillId="2" borderId="16" xfId="1" applyFont="1" applyFill="1" applyBorder="1" applyAlignment="1">
      <alignment horizontal="distributed" vertical="center"/>
    </xf>
    <xf numFmtId="38" fontId="10" fillId="2" borderId="5" xfId="1" applyFont="1" applyFill="1" applyBorder="1" applyAlignment="1">
      <alignment horizontal="distributed" vertical="center"/>
    </xf>
    <xf numFmtId="0" fontId="5" fillId="2" borderId="5" xfId="0" applyFont="1" applyFill="1" applyBorder="1" applyAlignment="1">
      <alignment vertical="distributed" textRotation="255" justifyLastLine="1"/>
    </xf>
    <xf numFmtId="0" fontId="5" fillId="2" borderId="3" xfId="0" applyFont="1" applyFill="1" applyBorder="1" applyAlignment="1">
      <alignment vertical="distributed" textRotation="255" justifyLastLine="1"/>
    </xf>
    <xf numFmtId="38" fontId="9" fillId="2" borderId="27" xfId="1" applyFont="1" applyFill="1" applyBorder="1" applyAlignment="1">
      <alignment horizontal="distributed" vertical="center" wrapText="1"/>
    </xf>
    <xf numFmtId="38" fontId="9" fillId="2" borderId="28" xfId="1" applyFont="1" applyFill="1" applyBorder="1" applyAlignment="1">
      <alignment horizontal="distributed" vertical="center" wrapText="1"/>
    </xf>
    <xf numFmtId="38" fontId="9" fillId="2" borderId="3" xfId="1" applyFont="1" applyFill="1" applyBorder="1" applyAlignment="1">
      <alignment horizontal="distributed" vertical="center" wrapText="1"/>
    </xf>
    <xf numFmtId="0" fontId="5" fillId="2" borderId="24" xfId="0" applyFont="1" applyFill="1" applyBorder="1" applyAlignment="1">
      <alignment vertical="distributed" textRotation="255" justifyLastLine="1"/>
    </xf>
    <xf numFmtId="0" fontId="5" fillId="2" borderId="19" xfId="0" applyFont="1" applyFill="1" applyBorder="1" applyAlignment="1">
      <alignment vertical="distributed" textRotation="255" justifyLastLine="1"/>
    </xf>
    <xf numFmtId="0" fontId="5" fillId="2" borderId="13" xfId="0" applyFont="1" applyFill="1" applyBorder="1" applyAlignment="1">
      <alignment vertical="distributed" textRotation="255" justifyLastLine="1"/>
    </xf>
    <xf numFmtId="0" fontId="5" fillId="2" borderId="0" xfId="0" applyFont="1" applyFill="1" applyAlignment="1">
      <alignment horizontal="left" vertical="center" wrapText="1"/>
    </xf>
    <xf numFmtId="0" fontId="5" fillId="2" borderId="31" xfId="0" applyFont="1" applyFill="1" applyBorder="1" applyAlignment="1">
      <alignment horizontal="distributed" vertical="center" justifyLastLine="1"/>
    </xf>
    <xf numFmtId="0" fontId="5" fillId="2" borderId="15" xfId="0" applyFont="1" applyFill="1" applyBorder="1" applyAlignment="1">
      <alignment horizontal="distributed" vertical="center" justifyLastLine="1"/>
    </xf>
    <xf numFmtId="38" fontId="5" fillId="2" borderId="29" xfId="1" applyFont="1" applyFill="1" applyBorder="1" applyAlignment="1">
      <alignment horizontal="distributed" vertical="center"/>
    </xf>
    <xf numFmtId="0" fontId="5" fillId="2" borderId="20"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5" fillId="2" borderId="14" xfId="0" applyFont="1" applyFill="1" applyBorder="1" applyAlignment="1">
      <alignment horizontal="distributed" vertical="center" justifyLastLine="1"/>
    </xf>
    <xf numFmtId="0" fontId="5" fillId="2" borderId="13" xfId="0" applyFont="1" applyFill="1" applyBorder="1" applyAlignment="1">
      <alignment horizontal="distributed" vertical="center" justifyLastLine="1"/>
    </xf>
    <xf numFmtId="0" fontId="5" fillId="2" borderId="24" xfId="0" applyFont="1" applyFill="1" applyBorder="1" applyAlignment="1">
      <alignment horizontal="center" vertical="distributed" textRotation="255" wrapText="1" justifyLastLine="1"/>
    </xf>
    <xf numFmtId="0" fontId="5" fillId="2" borderId="19" xfId="0" applyFont="1" applyFill="1" applyBorder="1" applyAlignment="1">
      <alignment horizontal="center" vertical="distributed" textRotation="255" wrapText="1" justifyLastLine="1"/>
    </xf>
    <xf numFmtId="0" fontId="5" fillId="2" borderId="4" xfId="0" applyFont="1" applyFill="1" applyBorder="1" applyAlignment="1">
      <alignment horizontal="distributed" vertical="center"/>
    </xf>
    <xf numFmtId="0" fontId="5" fillId="2" borderId="0" xfId="0" applyFont="1" applyFill="1" applyAlignment="1">
      <alignment horizontal="distributed" vertical="center"/>
    </xf>
    <xf numFmtId="0" fontId="5" fillId="2" borderId="30" xfId="0" applyFont="1" applyFill="1" applyBorder="1" applyAlignment="1">
      <alignment horizontal="distributed" vertical="center" shrinkToFit="1"/>
    </xf>
    <xf numFmtId="0" fontId="5" fillId="2" borderId="29" xfId="0" applyFont="1" applyFill="1" applyBorder="1" applyAlignment="1">
      <alignment horizontal="distributed" vertical="center" shrinkToFit="1"/>
    </xf>
    <xf numFmtId="0" fontId="5" fillId="2" borderId="2" xfId="0" applyFont="1" applyFill="1" applyBorder="1" applyAlignment="1">
      <alignment horizontal="distributed" vertical="center" wrapText="1"/>
    </xf>
    <xf numFmtId="0" fontId="5" fillId="2" borderId="22" xfId="0" applyFont="1" applyFill="1" applyBorder="1" applyAlignment="1">
      <alignment horizontal="distributed" vertical="center" justifyLastLine="1"/>
    </xf>
    <xf numFmtId="0" fontId="5" fillId="2" borderId="8" xfId="0" applyFont="1" applyFill="1" applyBorder="1" applyAlignment="1">
      <alignment horizontal="distributed" vertical="center" justifyLastLine="1"/>
    </xf>
    <xf numFmtId="0" fontId="5" fillId="2" borderId="12" xfId="0" applyFont="1" applyFill="1" applyBorder="1" applyAlignment="1">
      <alignment horizontal="distributed" vertical="center"/>
    </xf>
    <xf numFmtId="0" fontId="5" fillId="2" borderId="18" xfId="0" applyFont="1" applyFill="1" applyBorder="1" applyAlignment="1">
      <alignment horizontal="distributed" vertical="center"/>
    </xf>
    <xf numFmtId="0" fontId="5" fillId="2" borderId="5" xfId="0" applyFont="1" applyFill="1" applyBorder="1" applyAlignment="1">
      <alignment horizontal="distributed" vertical="center"/>
    </xf>
    <xf numFmtId="0" fontId="5" fillId="2" borderId="24" xfId="0" applyFont="1" applyFill="1" applyBorder="1" applyAlignment="1">
      <alignment horizontal="distributed" vertical="center"/>
    </xf>
    <xf numFmtId="0" fontId="13" fillId="2" borderId="5" xfId="0" applyFont="1" applyFill="1" applyBorder="1" applyAlignment="1">
      <alignment horizontal="distributed" vertical="center" wrapText="1"/>
    </xf>
    <xf numFmtId="0" fontId="13" fillId="2" borderId="4" xfId="0" applyFont="1" applyFill="1" applyBorder="1" applyAlignment="1">
      <alignment horizontal="distributed" vertical="center" wrapText="1"/>
    </xf>
    <xf numFmtId="0" fontId="5" fillId="2" borderId="4" xfId="0" applyFont="1" applyFill="1" applyBorder="1" applyAlignment="1">
      <alignment horizontal="distributed" vertical="center" wrapText="1"/>
    </xf>
    <xf numFmtId="0" fontId="5" fillId="2" borderId="5" xfId="0" applyFont="1" applyFill="1" applyBorder="1" applyAlignment="1">
      <alignment horizontal="distributed" vertical="distributed" textRotation="255" justifyLastLine="1"/>
    </xf>
    <xf numFmtId="0" fontId="5" fillId="2" borderId="3" xfId="0" applyFont="1" applyFill="1" applyBorder="1" applyAlignment="1">
      <alignment horizontal="distributed" vertical="distributed" textRotation="255" justifyLastLine="1"/>
    </xf>
    <xf numFmtId="38" fontId="5" fillId="2" borderId="4" xfId="1" applyFont="1" applyFill="1" applyBorder="1" applyAlignment="1">
      <alignment horizontal="distributed" vertical="center" shrinkToFit="1"/>
    </xf>
    <xf numFmtId="38" fontId="5" fillId="2" borderId="2" xfId="1" applyFont="1" applyFill="1" applyBorder="1" applyAlignment="1">
      <alignment horizontal="distributed" vertical="center" shrinkToFit="1"/>
    </xf>
    <xf numFmtId="38" fontId="5" fillId="2" borderId="30" xfId="1" applyFont="1" applyFill="1" applyBorder="1" applyAlignment="1">
      <alignment horizontal="distributed" vertical="center"/>
    </xf>
    <xf numFmtId="38" fontId="5" fillId="2" borderId="16" xfId="1" applyFont="1" applyFill="1" applyBorder="1" applyAlignment="1">
      <alignment horizontal="distributed" vertical="center" shrinkToFit="1"/>
    </xf>
    <xf numFmtId="38" fontId="5" fillId="2" borderId="12" xfId="1" applyFont="1" applyFill="1" applyBorder="1" applyAlignment="1">
      <alignment horizontal="distributed" vertical="center" shrinkToFit="1"/>
    </xf>
    <xf numFmtId="38" fontId="5" fillId="2" borderId="24" xfId="1" applyFont="1" applyFill="1" applyBorder="1" applyAlignment="1">
      <alignment horizontal="distributed" vertical="center" shrinkToFit="1"/>
    </xf>
    <xf numFmtId="38" fontId="5" fillId="2" borderId="15" xfId="1" applyFont="1" applyFill="1" applyBorder="1" applyAlignment="1">
      <alignment horizontal="distributed" vertical="center" shrinkToFit="1"/>
    </xf>
    <xf numFmtId="38" fontId="5" fillId="2" borderId="14" xfId="1" applyFont="1" applyFill="1" applyBorder="1" applyAlignment="1">
      <alignment horizontal="distributed" vertical="center" shrinkToFit="1"/>
    </xf>
    <xf numFmtId="38" fontId="5" fillId="2" borderId="13" xfId="1" applyFont="1" applyFill="1" applyBorder="1" applyAlignment="1">
      <alignment horizontal="distributed" vertical="center" shrinkToFit="1"/>
    </xf>
    <xf numFmtId="0" fontId="5" fillId="2" borderId="5" xfId="0" applyFont="1" applyFill="1" applyBorder="1" applyAlignment="1">
      <alignment horizontal="center" vertical="distributed" textRotation="255" justifyLastLine="1"/>
    </xf>
    <xf numFmtId="38" fontId="5" fillId="2" borderId="8" xfId="1" applyFont="1" applyFill="1" applyBorder="1" applyAlignment="1">
      <alignment horizontal="distributed" vertical="center" justifyLastLine="1"/>
    </xf>
    <xf numFmtId="38" fontId="5" fillId="2" borderId="7" xfId="1" applyFont="1" applyFill="1" applyBorder="1" applyAlignment="1">
      <alignment horizontal="distributed" vertical="center" justifyLastLine="1"/>
    </xf>
    <xf numFmtId="0" fontId="5" fillId="2" borderId="0" xfId="0" applyFont="1" applyFill="1" applyAlignment="1">
      <alignment wrapText="1"/>
    </xf>
    <xf numFmtId="0" fontId="5" fillId="2" borderId="5" xfId="0" applyFont="1" applyFill="1" applyBorder="1" applyAlignment="1">
      <alignment horizontal="distributed" vertical="center" shrinkToFit="1"/>
    </xf>
    <xf numFmtId="0" fontId="5" fillId="2" borderId="3" xfId="0" applyFont="1" applyFill="1" applyBorder="1" applyAlignment="1">
      <alignment horizontal="distributed" vertical="center"/>
    </xf>
    <xf numFmtId="0" fontId="5" fillId="2" borderId="13" xfId="0" applyFont="1" applyFill="1" applyBorder="1" applyAlignment="1">
      <alignment horizontal="distributed" vertical="center"/>
    </xf>
    <xf numFmtId="0" fontId="5" fillId="2" borderId="19" xfId="0" applyFont="1" applyFill="1" applyBorder="1" applyAlignment="1">
      <alignment horizontal="distributed" vertical="center"/>
    </xf>
    <xf numFmtId="0" fontId="5" fillId="2" borderId="24" xfId="0" applyFont="1" applyFill="1" applyBorder="1" applyAlignment="1">
      <alignment horizontal="distributed" vertical="center" wrapText="1"/>
    </xf>
    <xf numFmtId="0" fontId="5" fillId="2" borderId="13" xfId="0" applyFont="1" applyFill="1" applyBorder="1" applyAlignment="1">
      <alignment horizontal="distributed" vertical="center" wrapText="1"/>
    </xf>
    <xf numFmtId="0" fontId="5" fillId="2" borderId="5" xfId="0" applyFont="1" applyFill="1" applyBorder="1" applyAlignment="1">
      <alignment horizontal="distributed" vertical="center" wrapText="1" shrinkToFit="1"/>
    </xf>
    <xf numFmtId="0" fontId="5" fillId="2" borderId="5" xfId="0" applyFont="1" applyFill="1" applyBorder="1" applyAlignment="1">
      <alignment horizontal="distributed" vertical="center" wrapText="1"/>
    </xf>
    <xf numFmtId="0" fontId="5" fillId="2" borderId="0" xfId="0" applyFont="1" applyFill="1" applyAlignment="1">
      <alignment horizontal="distributed" vertical="center" wrapText="1"/>
    </xf>
    <xf numFmtId="0" fontId="5" fillId="2" borderId="19" xfId="0" applyFont="1" applyFill="1" applyBorder="1" applyAlignment="1">
      <alignment horizontal="distributed" vertical="center" wrapText="1"/>
    </xf>
    <xf numFmtId="0" fontId="5" fillId="2" borderId="7" xfId="0" applyFont="1" applyFill="1" applyBorder="1" applyAlignment="1">
      <alignment horizontal="distributed" vertical="center" justifyLastLine="1"/>
    </xf>
    <xf numFmtId="0" fontId="5" fillId="2" borderId="13" xfId="0" applyFont="1" applyFill="1" applyBorder="1" applyAlignment="1">
      <alignment horizontal="center" vertical="distributed" textRotation="255" justifyLastLine="1"/>
    </xf>
    <xf numFmtId="38" fontId="5" fillId="2" borderId="4" xfId="1" applyFont="1" applyFill="1" applyBorder="1" applyAlignment="1">
      <alignment horizontal="distributed" vertical="center" wrapText="1" shrinkToFit="1"/>
    </xf>
    <xf numFmtId="38" fontId="5" fillId="2" borderId="5" xfId="1" applyFont="1" applyFill="1" applyBorder="1" applyAlignment="1">
      <alignment horizontal="distributed" vertical="center" wrapText="1"/>
    </xf>
    <xf numFmtId="38" fontId="5" fillId="2" borderId="5" xfId="1" applyFont="1" applyFill="1" applyBorder="1" applyAlignment="1">
      <alignment horizontal="distributed" vertical="center"/>
    </xf>
    <xf numFmtId="38" fontId="5" fillId="2" borderId="3" xfId="1" applyFont="1" applyFill="1" applyBorder="1" applyAlignment="1">
      <alignment horizontal="distributed" vertical="center"/>
    </xf>
    <xf numFmtId="38" fontId="5" fillId="2" borderId="2" xfId="1" applyFont="1" applyFill="1" applyBorder="1" applyAlignment="1">
      <alignment horizontal="distributed" vertical="center"/>
    </xf>
    <xf numFmtId="38" fontId="5" fillId="2" borderId="16" xfId="1" applyFont="1" applyFill="1" applyBorder="1" applyAlignment="1">
      <alignment horizontal="distributed" vertical="center"/>
    </xf>
    <xf numFmtId="38" fontId="5" fillId="2" borderId="24" xfId="1" applyFont="1" applyFill="1" applyBorder="1" applyAlignment="1">
      <alignment horizontal="distributed" vertical="center"/>
    </xf>
    <xf numFmtId="38" fontId="5" fillId="2" borderId="11" xfId="1" applyFont="1" applyFill="1" applyBorder="1" applyAlignment="1">
      <alignment horizontal="distributed" vertical="center"/>
    </xf>
    <xf numFmtId="38" fontId="5" fillId="2" borderId="13" xfId="1" applyFont="1" applyFill="1" applyBorder="1" applyAlignment="1">
      <alignment horizontal="distributed" vertical="center"/>
    </xf>
    <xf numFmtId="0" fontId="5" fillId="2" borderId="16" xfId="0" applyFont="1" applyFill="1" applyBorder="1" applyAlignment="1">
      <alignment horizontal="distributed" vertical="center"/>
    </xf>
    <xf numFmtId="0" fontId="5" fillId="2" borderId="11" xfId="0" applyFont="1" applyFill="1" applyBorder="1" applyAlignment="1">
      <alignment horizontal="distributed" vertical="center"/>
    </xf>
    <xf numFmtId="38" fontId="5" fillId="2" borderId="5" xfId="1" applyFont="1" applyFill="1" applyBorder="1" applyAlignment="1">
      <alignment horizontal="distributed" vertical="center" wrapText="1" shrinkToFit="1"/>
    </xf>
    <xf numFmtId="0" fontId="5" fillId="2" borderId="5" xfId="0" applyFont="1" applyFill="1" applyBorder="1" applyAlignment="1">
      <alignment horizontal="distributed" shrinkToFit="1"/>
    </xf>
    <xf numFmtId="38" fontId="5" fillId="2" borderId="5" xfId="1" applyFont="1" applyFill="1" applyBorder="1" applyAlignment="1">
      <alignment horizontal="distributed" vertical="center" shrinkToFit="1"/>
    </xf>
    <xf numFmtId="0" fontId="5" fillId="2" borderId="8" xfId="0" applyFont="1" applyFill="1" applyBorder="1" applyAlignment="1">
      <alignment horizontal="distributed" vertical="center"/>
    </xf>
    <xf numFmtId="0" fontId="5" fillId="2" borderId="7" xfId="0" applyFont="1" applyFill="1" applyBorder="1" applyAlignment="1">
      <alignment horizontal="distributed" vertical="center"/>
    </xf>
    <xf numFmtId="38" fontId="5" fillId="2" borderId="12" xfId="1" applyFont="1" applyFill="1" applyBorder="1" applyAlignment="1">
      <alignment horizontal="distributed" vertical="center"/>
    </xf>
    <xf numFmtId="38" fontId="5" fillId="2" borderId="0" xfId="1" applyFont="1" applyFill="1" applyBorder="1" applyAlignment="1">
      <alignment horizontal="distributed" vertical="center"/>
    </xf>
    <xf numFmtId="38" fontId="5" fillId="2" borderId="19" xfId="1" applyFont="1" applyFill="1" applyBorder="1" applyAlignment="1">
      <alignment horizontal="distributed" vertical="center"/>
    </xf>
    <xf numFmtId="0" fontId="5" fillId="2" borderId="5" xfId="0" applyFont="1" applyFill="1" applyBorder="1" applyAlignment="1">
      <alignment horizontal="distributed" vertical="center" justifyLastLine="1"/>
    </xf>
    <xf numFmtId="38" fontId="5" fillId="2" borderId="7" xfId="1" applyFont="1" applyFill="1" applyBorder="1" applyAlignment="1">
      <alignment horizontal="distributed" vertical="center" wrapText="1" justifyLastLine="1"/>
    </xf>
    <xf numFmtId="38" fontId="5" fillId="2" borderId="6" xfId="1" applyFont="1" applyFill="1" applyBorder="1" applyAlignment="1">
      <alignment horizontal="distributed" vertical="center" justifyLastLine="1"/>
    </xf>
    <xf numFmtId="38" fontId="5" fillId="2" borderId="22" xfId="1" applyFont="1" applyFill="1" applyBorder="1" applyAlignment="1">
      <alignment horizontal="distributed" vertical="center" justifyLastLine="1"/>
    </xf>
    <xf numFmtId="38" fontId="5" fillId="2" borderId="6" xfId="1" applyFont="1" applyFill="1" applyBorder="1" applyAlignment="1">
      <alignment horizontal="distributed" vertical="center" wrapText="1" justifyLastLine="1"/>
    </xf>
    <xf numFmtId="38" fontId="5" fillId="2" borderId="24" xfId="1" applyFont="1" applyFill="1" applyBorder="1" applyAlignment="1">
      <alignment horizontal="distributed" vertical="center" wrapText="1"/>
    </xf>
    <xf numFmtId="38" fontId="5" fillId="2" borderId="23" xfId="1" applyFont="1" applyFill="1" applyBorder="1" applyAlignment="1">
      <alignment horizontal="distributed" vertical="center" wrapText="1"/>
    </xf>
    <xf numFmtId="38" fontId="5" fillId="2" borderId="16" xfId="1" applyFont="1" applyFill="1" applyBorder="1" applyAlignment="1">
      <alignment horizontal="distributed" vertical="center" wrapText="1" shrinkToFit="1"/>
    </xf>
    <xf numFmtId="38" fontId="5" fillId="2" borderId="24" xfId="1" applyFont="1" applyFill="1" applyBorder="1" applyAlignment="1">
      <alignment horizontal="distributed" vertical="center" wrapText="1" shrinkToFit="1"/>
    </xf>
    <xf numFmtId="38" fontId="5" fillId="2" borderId="15" xfId="1" applyFont="1" applyFill="1" applyBorder="1" applyAlignment="1">
      <alignment horizontal="distributed" vertical="center" wrapText="1" shrinkToFit="1"/>
    </xf>
    <xf numFmtId="38" fontId="5" fillId="2" borderId="13" xfId="1" applyFont="1" applyFill="1" applyBorder="1" applyAlignment="1">
      <alignment horizontal="distributed" vertical="center" wrapText="1" shrinkToFit="1"/>
    </xf>
    <xf numFmtId="178" fontId="5" fillId="2" borderId="16" xfId="1" applyNumberFormat="1" applyFont="1" applyFill="1" applyBorder="1" applyAlignment="1">
      <alignment horizontal="distributed" vertical="center" wrapText="1" shrinkToFit="1"/>
    </xf>
    <xf numFmtId="178" fontId="5" fillId="2" borderId="24" xfId="1" applyNumberFormat="1" applyFont="1" applyFill="1" applyBorder="1" applyAlignment="1">
      <alignment horizontal="distributed" vertical="center" wrapText="1" shrinkToFit="1"/>
    </xf>
    <xf numFmtId="178" fontId="5" fillId="2" borderId="15" xfId="1" applyNumberFormat="1" applyFont="1" applyFill="1" applyBorder="1" applyAlignment="1">
      <alignment horizontal="distributed" vertical="center" wrapText="1" shrinkToFit="1"/>
    </xf>
    <xf numFmtId="178" fontId="5" fillId="2" borderId="13" xfId="1" applyNumberFormat="1" applyFont="1" applyFill="1" applyBorder="1" applyAlignment="1">
      <alignment horizontal="distributed" vertical="center" wrapText="1" shrinkToFit="1"/>
    </xf>
    <xf numFmtId="38" fontId="13" fillId="2" borderId="16" xfId="1" applyFont="1" applyFill="1" applyBorder="1" applyAlignment="1">
      <alignment horizontal="distributed" vertical="center"/>
    </xf>
    <xf numFmtId="38" fontId="13" fillId="2" borderId="24" xfId="1" applyFont="1" applyFill="1" applyBorder="1" applyAlignment="1">
      <alignment horizontal="distributed" vertical="center"/>
    </xf>
    <xf numFmtId="38" fontId="13" fillId="2" borderId="15" xfId="1" applyFont="1" applyFill="1" applyBorder="1" applyAlignment="1">
      <alignment horizontal="distributed" vertical="center"/>
    </xf>
    <xf numFmtId="38" fontId="13" fillId="2" borderId="13" xfId="1" applyFont="1" applyFill="1" applyBorder="1" applyAlignment="1">
      <alignment horizontal="distributed" vertical="center"/>
    </xf>
    <xf numFmtId="38" fontId="5" fillId="2" borderId="16" xfId="1" applyFont="1" applyFill="1" applyBorder="1" applyAlignment="1">
      <alignment horizontal="distributed" vertical="distributed"/>
    </xf>
    <xf numFmtId="38" fontId="5" fillId="2" borderId="12" xfId="1" applyFont="1" applyFill="1" applyBorder="1" applyAlignment="1">
      <alignment horizontal="distributed" vertical="distributed"/>
    </xf>
    <xf numFmtId="38" fontId="5" fillId="2" borderId="24" xfId="1" applyFont="1" applyFill="1" applyBorder="1" applyAlignment="1">
      <alignment horizontal="distributed" vertical="distributed"/>
    </xf>
    <xf numFmtId="38" fontId="5" fillId="2" borderId="11" xfId="1" applyFont="1" applyFill="1" applyBorder="1" applyAlignment="1">
      <alignment horizontal="distributed" vertical="distributed"/>
    </xf>
    <xf numFmtId="38" fontId="5" fillId="2" borderId="0" xfId="1" applyFont="1" applyFill="1" applyBorder="1" applyAlignment="1">
      <alignment horizontal="distributed" vertical="distributed"/>
    </xf>
    <xf numFmtId="38" fontId="5" fillId="2" borderId="19" xfId="1" applyFont="1" applyFill="1" applyBorder="1" applyAlignment="1">
      <alignment horizontal="distributed" vertical="distributed"/>
    </xf>
    <xf numFmtId="38" fontId="5" fillId="2" borderId="15" xfId="1" applyFont="1" applyFill="1" applyBorder="1" applyAlignment="1">
      <alignment horizontal="distributed" vertical="distributed"/>
    </xf>
    <xf numFmtId="38" fontId="5" fillId="2" borderId="13" xfId="1" applyFont="1" applyFill="1" applyBorder="1" applyAlignment="1">
      <alignment horizontal="distributed" vertical="distributed"/>
    </xf>
    <xf numFmtId="178" fontId="5" fillId="2" borderId="16" xfId="1" applyNumberFormat="1" applyFont="1" applyFill="1" applyBorder="1" applyAlignment="1">
      <alignment horizontal="distributed" vertical="distributed"/>
    </xf>
    <xf numFmtId="178" fontId="5" fillId="2" borderId="24" xfId="1" applyNumberFormat="1" applyFont="1" applyFill="1" applyBorder="1" applyAlignment="1">
      <alignment horizontal="distributed" vertical="distributed"/>
    </xf>
    <xf numFmtId="178" fontId="5" fillId="2" borderId="15" xfId="1" applyNumberFormat="1" applyFont="1" applyFill="1" applyBorder="1" applyAlignment="1">
      <alignment horizontal="distributed" vertical="distributed"/>
    </xf>
    <xf numFmtId="178" fontId="5" fillId="2" borderId="13" xfId="1" applyNumberFormat="1" applyFont="1" applyFill="1" applyBorder="1" applyAlignment="1">
      <alignment horizontal="distributed" vertical="distributed"/>
    </xf>
    <xf numFmtId="0" fontId="5" fillId="2" borderId="15" xfId="0" applyFont="1" applyFill="1" applyBorder="1" applyAlignment="1">
      <alignment horizontal="distributed" vertical="center"/>
    </xf>
    <xf numFmtId="0" fontId="5" fillId="2" borderId="14" xfId="0" applyFont="1" applyFill="1" applyBorder="1" applyAlignment="1">
      <alignment horizontal="distributed" vertical="center"/>
    </xf>
    <xf numFmtId="38" fontId="5" fillId="2" borderId="15" xfId="1" applyFont="1" applyFill="1" applyBorder="1" applyAlignment="1">
      <alignment horizontal="distributed" vertical="center"/>
    </xf>
    <xf numFmtId="38" fontId="5" fillId="2" borderId="14" xfId="1" applyFont="1" applyFill="1" applyBorder="1" applyAlignment="1">
      <alignment horizontal="distributed" vertical="center"/>
    </xf>
    <xf numFmtId="38" fontId="10" fillId="2" borderId="16" xfId="1" applyFont="1" applyFill="1" applyBorder="1" applyAlignment="1">
      <alignment horizontal="center" vertical="distributed" textRotation="255" wrapText="1" justifyLastLine="1"/>
    </xf>
    <xf numFmtId="38" fontId="10" fillId="2" borderId="24" xfId="1" applyFont="1" applyFill="1" applyBorder="1" applyAlignment="1">
      <alignment horizontal="center" vertical="distributed" textRotation="255" wrapText="1" justifyLastLine="1"/>
    </xf>
    <xf numFmtId="38" fontId="10" fillId="2" borderId="11" xfId="1" applyFont="1" applyFill="1" applyBorder="1" applyAlignment="1">
      <alignment horizontal="center" vertical="distributed" textRotation="255" wrapText="1" justifyLastLine="1"/>
    </xf>
    <xf numFmtId="38" fontId="10" fillId="2" borderId="19" xfId="1" applyFont="1" applyFill="1" applyBorder="1" applyAlignment="1">
      <alignment horizontal="center" vertical="distributed" textRotation="255" wrapText="1" justifyLastLine="1"/>
    </xf>
    <xf numFmtId="38" fontId="10" fillId="2" borderId="9" xfId="1" applyFont="1" applyFill="1" applyBorder="1" applyAlignment="1">
      <alignment horizontal="center" vertical="distributed" textRotation="255" wrapText="1" justifyLastLine="1"/>
    </xf>
    <xf numFmtId="38" fontId="10" fillId="2" borderId="23" xfId="1" applyFont="1" applyFill="1" applyBorder="1" applyAlignment="1">
      <alignment horizontal="center" vertical="distributed" textRotation="255" wrapText="1" justifyLastLine="1"/>
    </xf>
    <xf numFmtId="0" fontId="5" fillId="2" borderId="23" xfId="0" applyFont="1" applyFill="1" applyBorder="1" applyAlignment="1">
      <alignment horizontal="center" vertical="distributed" textRotation="255" justifyLastLine="1"/>
    </xf>
    <xf numFmtId="0" fontId="0" fillId="2" borderId="19" xfId="0" applyFill="1" applyBorder="1" applyAlignment="1">
      <alignment horizontal="center" vertical="distributed" textRotation="255" justifyLastLine="1"/>
    </xf>
    <xf numFmtId="0" fontId="0" fillId="2" borderId="13" xfId="0" applyFill="1" applyBorder="1" applyAlignment="1">
      <alignment horizontal="center" vertical="distributed" textRotation="255" justifyLastLine="1"/>
    </xf>
    <xf numFmtId="178" fontId="5" fillId="2" borderId="12" xfId="1" applyNumberFormat="1" applyFont="1" applyFill="1" applyBorder="1" applyAlignment="1">
      <alignment horizontal="distributed" vertical="distributed"/>
    </xf>
    <xf numFmtId="178" fontId="5" fillId="2" borderId="11" xfId="1" applyNumberFormat="1" applyFont="1" applyFill="1" applyBorder="1" applyAlignment="1">
      <alignment horizontal="distributed" vertical="distributed"/>
    </xf>
    <xf numFmtId="178" fontId="5" fillId="2" borderId="0" xfId="1" applyNumberFormat="1" applyFont="1" applyFill="1" applyBorder="1" applyAlignment="1">
      <alignment horizontal="distributed" vertical="distributed"/>
    </xf>
    <xf numFmtId="178" fontId="5" fillId="2" borderId="19" xfId="1" applyNumberFormat="1" applyFont="1" applyFill="1" applyBorder="1" applyAlignment="1">
      <alignment horizontal="distributed" vertical="distributed"/>
    </xf>
    <xf numFmtId="38" fontId="5" fillId="2" borderId="16" xfId="1" applyFont="1" applyFill="1" applyBorder="1" applyAlignment="1">
      <alignment horizontal="distributed" vertical="distributed" shrinkToFit="1"/>
    </xf>
    <xf numFmtId="38" fontId="5" fillId="2" borderId="24" xfId="1" applyFont="1" applyFill="1" applyBorder="1" applyAlignment="1">
      <alignment horizontal="distributed" vertical="distributed" shrinkToFit="1"/>
    </xf>
    <xf numFmtId="38" fontId="5" fillId="2" borderId="15" xfId="1" applyFont="1" applyFill="1" applyBorder="1" applyAlignment="1">
      <alignment horizontal="distributed" vertical="distributed" shrinkToFit="1"/>
    </xf>
    <xf numFmtId="38" fontId="5" fillId="2" borderId="13" xfId="1" applyFont="1" applyFill="1" applyBorder="1" applyAlignment="1">
      <alignment horizontal="distributed" vertical="distributed" shrinkToFit="1"/>
    </xf>
  </cellXfs>
  <cellStyles count="4">
    <cellStyle name="スタイル 1" xfId="2" xr:uid="{00000000-0005-0000-0000-000000000000}"/>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B9" sqref="B9"/>
    </sheetView>
  </sheetViews>
  <sheetFormatPr defaultColWidth="8.86328125" defaultRowHeight="12.75" x14ac:dyDescent="0.25"/>
  <cols>
    <col min="1" max="1" width="4.46484375" style="1" customWidth="1"/>
    <col min="2" max="2" width="86.33203125" style="1" customWidth="1"/>
    <col min="3" max="16384" width="8.86328125" style="1"/>
  </cols>
  <sheetData>
    <row r="1" spans="1:4" ht="22.9" x14ac:dyDescent="0.25">
      <c r="A1" s="150" t="s">
        <v>170</v>
      </c>
      <c r="B1" s="150"/>
    </row>
    <row r="2" spans="1:4" ht="18.75" x14ac:dyDescent="0.25">
      <c r="A2" s="15" t="s">
        <v>210</v>
      </c>
      <c r="B2" s="3"/>
    </row>
    <row r="3" spans="1:4" x14ac:dyDescent="0.25">
      <c r="A3" s="146"/>
      <c r="B3" s="147" t="s">
        <v>171</v>
      </c>
    </row>
    <row r="4" spans="1:4" ht="1.05" customHeight="1" x14ac:dyDescent="0.25">
      <c r="A4" s="146"/>
      <c r="B4" s="146"/>
    </row>
    <row r="5" spans="1:4" s="3" customFormat="1" ht="18" customHeight="1" x14ac:dyDescent="0.25">
      <c r="A5" s="2"/>
      <c r="B5" s="148" t="str">
        <f ca="1">'96'!A1</f>
        <v>96　図書館の利用状況</v>
      </c>
      <c r="D5" s="3" t="s">
        <v>172</v>
      </c>
    </row>
    <row r="6" spans="1:4" s="3" customFormat="1" ht="18" customHeight="1" x14ac:dyDescent="0.25">
      <c r="A6" s="2"/>
      <c r="B6" s="149" t="str">
        <f ca="1">'97'!A1</f>
        <v>97　図書館のＷｅｂサービス等の利用状況</v>
      </c>
    </row>
    <row r="7" spans="1:4" s="3" customFormat="1" ht="18" customHeight="1" x14ac:dyDescent="0.25">
      <c r="A7" s="2"/>
      <c r="B7" s="149" t="str">
        <f ca="1">'98'!A1</f>
        <v>98　公民館の利用状況</v>
      </c>
    </row>
    <row r="8" spans="1:4" s="3" customFormat="1" ht="18" customHeight="1" x14ac:dyDescent="0.25">
      <c r="A8" s="2"/>
      <c r="B8" s="149" t="str">
        <f ca="1">'99'!A1</f>
        <v>99　体育館・スポーツルームの利用状況</v>
      </c>
    </row>
    <row r="9" spans="1:4" s="3" customFormat="1" ht="18" customHeight="1" x14ac:dyDescent="0.25">
      <c r="A9" s="2"/>
      <c r="B9" s="149" t="str">
        <f ca="1">'100'!A1</f>
        <v>100　文化芸術センター・ローズ文化ホールの利用状況</v>
      </c>
    </row>
    <row r="10" spans="1:4" s="3" customFormat="1" ht="18" customHeight="1" x14ac:dyDescent="0.25">
      <c r="A10" s="2"/>
      <c r="B10" s="149" t="str">
        <f ca="1">'101'!A1</f>
        <v>101　武道館ひびきの利用状況</v>
      </c>
    </row>
    <row r="11" spans="1:4" s="3" customFormat="1" ht="18" customHeight="1" x14ac:dyDescent="0.25">
      <c r="A11" s="2"/>
      <c r="B11" s="149" t="str">
        <f ca="1">'102'!A1</f>
        <v>102　青年の家いぶきの利用状況</v>
      </c>
    </row>
    <row r="12" spans="1:4" s="3" customFormat="1" ht="18" customHeight="1" x14ac:dyDescent="0.25">
      <c r="A12" s="2"/>
      <c r="B12" s="149" t="str">
        <f ca="1">'103'!A1</f>
        <v>103　青少年自然の家の利用状況</v>
      </c>
    </row>
    <row r="13" spans="1:4" s="3" customFormat="1" ht="18" customHeight="1" x14ac:dyDescent="0.25">
      <c r="A13" s="2"/>
      <c r="B13" s="149" t="str">
        <f ca="1">'104(1)'!A1</f>
        <v>104(1)　屋外施設等の利用状況　－　各種球技場・温水プール等</v>
      </c>
    </row>
    <row r="14" spans="1:4" s="3" customFormat="1" ht="18" customHeight="1" x14ac:dyDescent="0.25">
      <c r="A14" s="2"/>
      <c r="B14" s="149" t="str">
        <f ca="1">'104(2)'!A1</f>
        <v>104(2)　屋外施設等の利用状況　－　服部緑地内施設</v>
      </c>
    </row>
  </sheetData>
  <customSheetViews>
    <customSheetView guid="{8AB3417E-2C3A-460A-9C3A-4848E97227F4}">
      <selection activeCell="B7" sqref="B7"/>
      <pageMargins left="0.7" right="0.7" top="0.75" bottom="0.75" header="0.3" footer="0.3"/>
      <pageSetup paperSize="9" orientation="portrait" verticalDpi="1200" r:id="rId1"/>
    </customSheetView>
    <customSheetView guid="{4D1E5155-E33F-466F-8DC4-26CDC04CB961}">
      <pane ySplit="3" topLeftCell="A12" activePane="bottomLeft" state="frozen"/>
      <selection pane="bottomLeft" activeCell="C22" sqref="C22"/>
      <pageMargins left="0.7" right="0.7" top="0.75" bottom="0.75" header="0.3" footer="0.3"/>
      <pageSetup paperSize="9" orientation="portrait" verticalDpi="0" r:id="rId2"/>
    </customSheetView>
  </customSheetViews>
  <mergeCells count="1">
    <mergeCell ref="A1:B1"/>
  </mergeCells>
  <phoneticPr fontId="2"/>
  <hyperlinks>
    <hyperlink ref="B5" location="'96'!A1" display="'96'!A1" xr:uid="{00000000-0004-0000-0000-000000000000}"/>
    <hyperlink ref="B6" location="'97'!A1" display="'97'!A1" xr:uid="{00000000-0004-0000-0000-000001000000}"/>
    <hyperlink ref="B7" location="'98'!A1" display="'98'!A1" xr:uid="{00000000-0004-0000-0000-000002000000}"/>
    <hyperlink ref="B8" location="'99'!A1" display="'99'!A1" xr:uid="{00000000-0004-0000-0000-000003000000}"/>
    <hyperlink ref="B9" location="'100'!A1" display="'100'!A1" xr:uid="{00000000-0004-0000-0000-000004000000}"/>
    <hyperlink ref="B10" location="'101'!A1" display="'101'!A1" xr:uid="{00000000-0004-0000-0000-000005000000}"/>
    <hyperlink ref="B11" location="'102'!A1" display="'102'!A1" xr:uid="{00000000-0004-0000-0000-000006000000}"/>
    <hyperlink ref="B12" location="'103'!A1" display="'103'!A1" xr:uid="{00000000-0004-0000-0000-000007000000}"/>
    <hyperlink ref="B13" location="'104(1)'!A1" display="'104(1)'!A1" xr:uid="{00000000-0004-0000-0000-000008000000}"/>
    <hyperlink ref="B14" location="'104(2)'!A1" display="'104(2)'!A1" xr:uid="{00000000-0004-0000-0000-000009000000}"/>
  </hyperlinks>
  <pageMargins left="0.7" right="0.7" top="0.75" bottom="0.75" header="0.3" footer="0.3"/>
  <pageSetup paperSize="9" orientation="portrait"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0"/>
  <sheetViews>
    <sheetView tabSelected="1" view="pageLayout" topLeftCell="A2" zoomScale="85" zoomScaleNormal="100" zoomScaleSheetLayoutView="100" zoomScalePageLayoutView="85" workbookViewId="0">
      <selection activeCell="G175" sqref="G175"/>
    </sheetView>
  </sheetViews>
  <sheetFormatPr defaultColWidth="1.6640625" defaultRowHeight="12" x14ac:dyDescent="0.25"/>
  <cols>
    <col min="1" max="1" width="5" style="2" customWidth="1"/>
    <col min="2" max="2" width="3.19921875" style="2" customWidth="1"/>
    <col min="3" max="3" width="3.86328125" style="2" customWidth="1"/>
    <col min="4" max="4" width="19.6640625" style="2" customWidth="1"/>
    <col min="5" max="5" width="5" style="2" customWidth="1"/>
    <col min="6" max="10" width="12.796875" style="2" customWidth="1"/>
    <col min="11" max="16384" width="1.6640625" style="2"/>
  </cols>
  <sheetData>
    <row r="1" spans="1:21" s="15" customFormat="1" ht="18.75" x14ac:dyDescent="0.25">
      <c r="A1" s="20" t="str">
        <f ca="1">MID(CELL("FILENAME",A1),FIND("]",CELL("FILENAME",A1))+1,99)&amp;"　"&amp;"屋外施設等の利用状況　－　各種球技場・温水プール等"</f>
        <v>104(1)　屋外施設等の利用状況　－　各種球技場・温水プール等</v>
      </c>
      <c r="B1" s="20"/>
      <c r="C1" s="20"/>
      <c r="D1" s="20"/>
      <c r="E1" s="20"/>
      <c r="F1" s="20"/>
      <c r="G1" s="20"/>
      <c r="H1" s="20"/>
      <c r="I1" s="20"/>
      <c r="J1" s="20"/>
    </row>
    <row r="2" spans="1:21" x14ac:dyDescent="0.25">
      <c r="A2" s="21"/>
      <c r="B2" s="21"/>
      <c r="C2" s="21"/>
      <c r="D2" s="21"/>
      <c r="E2" s="21"/>
      <c r="F2" s="21"/>
      <c r="G2" s="21"/>
      <c r="H2" s="21"/>
      <c r="I2" s="21"/>
      <c r="J2" s="21"/>
    </row>
    <row r="3" spans="1:21" s="106" customFormat="1" ht="1.25" customHeight="1" x14ac:dyDescent="0.25">
      <c r="A3" s="22"/>
      <c r="B3" s="22"/>
      <c r="C3" s="22"/>
      <c r="D3" s="22"/>
      <c r="E3" s="22"/>
      <c r="F3" s="22"/>
      <c r="G3" s="22"/>
      <c r="H3" s="22"/>
      <c r="I3" s="22"/>
      <c r="J3" s="22"/>
    </row>
    <row r="4" spans="1:21" ht="1.25" customHeight="1" x14ac:dyDescent="0.25"/>
    <row r="5" spans="1:21" s="106" customFormat="1" ht="1.25" customHeight="1" x14ac:dyDescent="0.25">
      <c r="A5" s="17"/>
      <c r="B5" s="17"/>
      <c r="C5" s="17"/>
      <c r="D5" s="17"/>
      <c r="E5" s="17"/>
      <c r="F5" s="17"/>
      <c r="G5" s="17"/>
      <c r="H5" s="17"/>
      <c r="I5" s="17"/>
      <c r="J5" s="17"/>
      <c r="U5" s="27"/>
    </row>
    <row r="6" spans="1:21" ht="1.25" customHeight="1" x14ac:dyDescent="0.25"/>
    <row r="7" spans="1:21" s="6" customFormat="1" ht="28.25" customHeight="1" x14ac:dyDescent="0.25">
      <c r="A7" s="186" t="s">
        <v>16</v>
      </c>
      <c r="B7" s="186"/>
      <c r="C7" s="186"/>
      <c r="D7" s="186"/>
      <c r="E7" s="219"/>
      <c r="F7" s="112" t="s">
        <v>54</v>
      </c>
      <c r="G7" s="112" t="s">
        <v>53</v>
      </c>
      <c r="H7" s="112" t="s">
        <v>52</v>
      </c>
      <c r="I7" s="113" t="s">
        <v>51</v>
      </c>
      <c r="J7" s="113" t="s">
        <v>211</v>
      </c>
    </row>
    <row r="8" spans="1:21" ht="36" customHeight="1" x14ac:dyDescent="0.25">
      <c r="A8" s="151" t="s">
        <v>198</v>
      </c>
      <c r="B8" s="267" t="s">
        <v>81</v>
      </c>
      <c r="C8" s="284"/>
      <c r="D8" s="268"/>
      <c r="E8" s="28" t="s">
        <v>37</v>
      </c>
      <c r="F8" s="95">
        <v>23074</v>
      </c>
      <c r="G8" s="95">
        <v>22263</v>
      </c>
      <c r="H8" s="95">
        <v>22939</v>
      </c>
      <c r="I8" s="128">
        <v>24934</v>
      </c>
      <c r="J8" s="96">
        <v>24042</v>
      </c>
    </row>
    <row r="9" spans="1:21" ht="36" customHeight="1" x14ac:dyDescent="0.25">
      <c r="A9" s="282"/>
      <c r="B9" s="285"/>
      <c r="C9" s="286"/>
      <c r="D9" s="287"/>
      <c r="E9" s="28" t="s">
        <v>25</v>
      </c>
      <c r="F9" s="24">
        <v>133417</v>
      </c>
      <c r="G9" s="24">
        <v>125848</v>
      </c>
      <c r="H9" s="24">
        <v>126638</v>
      </c>
      <c r="I9" s="125">
        <v>137981</v>
      </c>
      <c r="J9" s="25">
        <v>134085</v>
      </c>
    </row>
    <row r="10" spans="1:21" ht="36" customHeight="1" x14ac:dyDescent="0.25">
      <c r="A10" s="282"/>
      <c r="B10" s="65"/>
      <c r="C10" s="267" t="s">
        <v>118</v>
      </c>
      <c r="D10" s="268"/>
      <c r="E10" s="28" t="s">
        <v>45</v>
      </c>
      <c r="F10" s="24">
        <v>4203</v>
      </c>
      <c r="G10" s="24">
        <v>4134</v>
      </c>
      <c r="H10" s="24">
        <v>4270</v>
      </c>
      <c r="I10" s="125">
        <v>4664</v>
      </c>
      <c r="J10" s="25">
        <v>4312</v>
      </c>
    </row>
    <row r="11" spans="1:21" ht="36" customHeight="1" x14ac:dyDescent="0.25">
      <c r="A11" s="282"/>
      <c r="B11" s="65"/>
      <c r="C11" s="269"/>
      <c r="D11" s="270"/>
      <c r="E11" s="28" t="s">
        <v>25</v>
      </c>
      <c r="F11" s="24">
        <v>25478</v>
      </c>
      <c r="G11" s="24">
        <v>24637</v>
      </c>
      <c r="H11" s="24">
        <v>25762</v>
      </c>
      <c r="I11" s="125">
        <v>27994</v>
      </c>
      <c r="J11" s="25">
        <v>25901</v>
      </c>
    </row>
    <row r="12" spans="1:21" ht="36" customHeight="1" x14ac:dyDescent="0.25">
      <c r="A12" s="282"/>
      <c r="B12" s="65"/>
      <c r="C12" s="267" t="s">
        <v>205</v>
      </c>
      <c r="D12" s="268"/>
      <c r="E12" s="28" t="s">
        <v>24</v>
      </c>
      <c r="F12" s="24">
        <v>3271</v>
      </c>
      <c r="G12" s="24">
        <v>3190</v>
      </c>
      <c r="H12" s="24">
        <v>3275</v>
      </c>
      <c r="I12" s="125">
        <v>3251</v>
      </c>
      <c r="J12" s="25">
        <v>3350</v>
      </c>
    </row>
    <row r="13" spans="1:21" ht="36" customHeight="1" x14ac:dyDescent="0.25">
      <c r="A13" s="282"/>
      <c r="B13" s="65"/>
      <c r="C13" s="269"/>
      <c r="D13" s="270"/>
      <c r="E13" s="28" t="s">
        <v>25</v>
      </c>
      <c r="F13" s="24">
        <v>17326</v>
      </c>
      <c r="G13" s="24">
        <v>16508</v>
      </c>
      <c r="H13" s="24">
        <v>16876</v>
      </c>
      <c r="I13" s="125">
        <v>16230</v>
      </c>
      <c r="J13" s="25">
        <v>17514</v>
      </c>
    </row>
    <row r="14" spans="1:21" ht="36" customHeight="1" x14ac:dyDescent="0.25">
      <c r="A14" s="282"/>
      <c r="B14" s="65"/>
      <c r="C14" s="267" t="s">
        <v>117</v>
      </c>
      <c r="D14" s="268"/>
      <c r="E14" s="28" t="s">
        <v>24</v>
      </c>
      <c r="F14" s="24">
        <v>3788</v>
      </c>
      <c r="G14" s="24">
        <v>3599</v>
      </c>
      <c r="H14" s="24">
        <v>3604</v>
      </c>
      <c r="I14" s="125">
        <v>3987</v>
      </c>
      <c r="J14" s="25">
        <v>3919</v>
      </c>
    </row>
    <row r="15" spans="1:21" ht="36" customHeight="1" x14ac:dyDescent="0.25">
      <c r="A15" s="282"/>
      <c r="B15" s="65"/>
      <c r="C15" s="269"/>
      <c r="D15" s="270"/>
      <c r="E15" s="28" t="s">
        <v>65</v>
      </c>
      <c r="F15" s="24">
        <v>20357</v>
      </c>
      <c r="G15" s="24">
        <v>20005</v>
      </c>
      <c r="H15" s="24">
        <v>19686</v>
      </c>
      <c r="I15" s="125">
        <v>21266</v>
      </c>
      <c r="J15" s="25">
        <v>21235</v>
      </c>
    </row>
    <row r="16" spans="1:21" ht="36" customHeight="1" x14ac:dyDescent="0.25">
      <c r="A16" s="282"/>
      <c r="B16" s="65"/>
      <c r="C16" s="267" t="s">
        <v>206</v>
      </c>
      <c r="D16" s="268"/>
      <c r="E16" s="28" t="s">
        <v>45</v>
      </c>
      <c r="F16" s="14">
        <v>8813</v>
      </c>
      <c r="G16" s="29">
        <v>8290</v>
      </c>
      <c r="H16" s="29">
        <v>8655</v>
      </c>
      <c r="I16" s="129">
        <v>9728</v>
      </c>
      <c r="J16" s="30">
        <v>9260</v>
      </c>
    </row>
    <row r="17" spans="1:10" ht="36" customHeight="1" x14ac:dyDescent="0.25">
      <c r="A17" s="282"/>
      <c r="B17" s="65"/>
      <c r="C17" s="269"/>
      <c r="D17" s="270"/>
      <c r="E17" s="28" t="s">
        <v>65</v>
      </c>
      <c r="F17" s="14">
        <v>55192</v>
      </c>
      <c r="G17" s="14">
        <v>49090</v>
      </c>
      <c r="H17" s="14">
        <v>49340</v>
      </c>
      <c r="I17" s="130">
        <v>55974</v>
      </c>
      <c r="J17" s="31">
        <v>54238</v>
      </c>
    </row>
    <row r="18" spans="1:10" ht="36" customHeight="1" x14ac:dyDescent="0.25">
      <c r="A18" s="282"/>
      <c r="B18" s="65"/>
      <c r="C18" s="251" t="s">
        <v>183</v>
      </c>
      <c r="D18" s="252"/>
      <c r="E18" s="28" t="s">
        <v>45</v>
      </c>
      <c r="F18" s="14">
        <v>2999</v>
      </c>
      <c r="G18" s="14">
        <v>3050</v>
      </c>
      <c r="H18" s="14">
        <v>3135</v>
      </c>
      <c r="I18" s="130">
        <v>3304</v>
      </c>
      <c r="J18" s="31">
        <v>3201</v>
      </c>
    </row>
    <row r="19" spans="1:10" ht="36" customHeight="1" x14ac:dyDescent="0.25">
      <c r="A19" s="283"/>
      <c r="B19" s="66"/>
      <c r="C19" s="253"/>
      <c r="D19" s="254"/>
      <c r="E19" s="28" t="s">
        <v>65</v>
      </c>
      <c r="F19" s="97">
        <v>15064</v>
      </c>
      <c r="G19" s="97">
        <v>15608</v>
      </c>
      <c r="H19" s="97">
        <v>14974</v>
      </c>
      <c r="I19" s="131">
        <v>16517</v>
      </c>
      <c r="J19" s="98">
        <v>15197</v>
      </c>
    </row>
    <row r="20" spans="1:10" ht="36" customHeight="1" x14ac:dyDescent="0.25">
      <c r="A20" s="151" t="s">
        <v>199</v>
      </c>
      <c r="B20" s="226" t="s">
        <v>50</v>
      </c>
      <c r="C20" s="237"/>
      <c r="D20" s="227"/>
      <c r="E20" s="99" t="s">
        <v>25</v>
      </c>
      <c r="F20" s="95">
        <v>305511</v>
      </c>
      <c r="G20" s="95">
        <v>176423</v>
      </c>
      <c r="H20" s="95">
        <v>192199</v>
      </c>
      <c r="I20" s="128">
        <v>316737</v>
      </c>
      <c r="J20" s="96">
        <v>301687</v>
      </c>
    </row>
    <row r="21" spans="1:10" ht="36" customHeight="1" x14ac:dyDescent="0.25">
      <c r="A21" s="282"/>
      <c r="B21" s="65"/>
      <c r="C21" s="255" t="s">
        <v>232</v>
      </c>
      <c r="D21" s="256"/>
      <c r="E21" s="99" t="s">
        <v>119</v>
      </c>
      <c r="F21" s="24">
        <v>288</v>
      </c>
      <c r="G21" s="24">
        <v>254</v>
      </c>
      <c r="H21" s="24">
        <v>259</v>
      </c>
      <c r="I21" s="125">
        <v>310</v>
      </c>
      <c r="J21" s="25">
        <v>305</v>
      </c>
    </row>
    <row r="22" spans="1:10" ht="36" customHeight="1" x14ac:dyDescent="0.25">
      <c r="A22" s="282"/>
      <c r="B22" s="65"/>
      <c r="C22" s="257"/>
      <c r="D22" s="258"/>
      <c r="E22" s="99" t="s">
        <v>25</v>
      </c>
      <c r="F22" s="24">
        <v>151345</v>
      </c>
      <c r="G22" s="24">
        <v>98869</v>
      </c>
      <c r="H22" s="24">
        <v>82520</v>
      </c>
      <c r="I22" s="125">
        <v>135253</v>
      </c>
      <c r="J22" s="25">
        <v>125313</v>
      </c>
    </row>
    <row r="23" spans="1:10" ht="36" customHeight="1" x14ac:dyDescent="0.25">
      <c r="A23" s="282"/>
      <c r="B23" s="65"/>
      <c r="C23" s="255" t="s">
        <v>233</v>
      </c>
      <c r="D23" s="256"/>
      <c r="E23" s="99" t="s">
        <v>119</v>
      </c>
      <c r="F23" s="24">
        <v>282</v>
      </c>
      <c r="G23" s="24">
        <v>184</v>
      </c>
      <c r="H23" s="24">
        <v>257</v>
      </c>
      <c r="I23" s="125">
        <v>308</v>
      </c>
      <c r="J23" s="25">
        <v>307</v>
      </c>
    </row>
    <row r="24" spans="1:10" ht="36" customHeight="1" x14ac:dyDescent="0.25">
      <c r="A24" s="283"/>
      <c r="B24" s="66"/>
      <c r="C24" s="257"/>
      <c r="D24" s="258"/>
      <c r="E24" s="99" t="s">
        <v>25</v>
      </c>
      <c r="F24" s="97">
        <v>154166</v>
      </c>
      <c r="G24" s="97">
        <v>77554</v>
      </c>
      <c r="H24" s="97">
        <v>109679</v>
      </c>
      <c r="I24" s="131">
        <v>181484</v>
      </c>
      <c r="J24" s="98">
        <v>176374</v>
      </c>
    </row>
    <row r="25" spans="1:10" ht="35.35" customHeight="1" x14ac:dyDescent="0.25">
      <c r="A25" s="151" t="s">
        <v>200</v>
      </c>
      <c r="B25" s="259" t="s">
        <v>50</v>
      </c>
      <c r="C25" s="260"/>
      <c r="D25" s="261"/>
      <c r="E25" s="32" t="s">
        <v>24</v>
      </c>
      <c r="F25" s="95">
        <v>3142</v>
      </c>
      <c r="G25" s="95">
        <v>2654</v>
      </c>
      <c r="H25" s="95">
        <v>2860</v>
      </c>
      <c r="I25" s="128">
        <v>3379</v>
      </c>
      <c r="J25" s="96">
        <v>2958</v>
      </c>
    </row>
    <row r="26" spans="1:10" ht="35.35" customHeight="1" x14ac:dyDescent="0.25">
      <c r="A26" s="282"/>
      <c r="B26" s="262"/>
      <c r="C26" s="263"/>
      <c r="D26" s="264"/>
      <c r="E26" s="32" t="s">
        <v>25</v>
      </c>
      <c r="F26" s="24">
        <v>90840</v>
      </c>
      <c r="G26" s="24">
        <v>70637</v>
      </c>
      <c r="H26" s="24">
        <v>81691</v>
      </c>
      <c r="I26" s="125">
        <v>99208</v>
      </c>
      <c r="J26" s="25">
        <v>94392</v>
      </c>
    </row>
    <row r="27" spans="1:10" ht="35.35" customHeight="1" x14ac:dyDescent="0.25">
      <c r="A27" s="282"/>
      <c r="B27" s="65"/>
      <c r="C27" s="259" t="s">
        <v>234</v>
      </c>
      <c r="D27" s="261"/>
      <c r="E27" s="32" t="s">
        <v>24</v>
      </c>
      <c r="F27" s="24">
        <v>1145</v>
      </c>
      <c r="G27" s="24">
        <v>866</v>
      </c>
      <c r="H27" s="24">
        <v>967</v>
      </c>
      <c r="I27" s="125">
        <v>1140</v>
      </c>
      <c r="J27" s="25">
        <v>805</v>
      </c>
    </row>
    <row r="28" spans="1:10" ht="35.35" customHeight="1" x14ac:dyDescent="0.25">
      <c r="A28" s="282"/>
      <c r="B28" s="65"/>
      <c r="C28" s="265"/>
      <c r="D28" s="266"/>
      <c r="E28" s="32" t="s">
        <v>25</v>
      </c>
      <c r="F28" s="24">
        <v>35983</v>
      </c>
      <c r="G28" s="24">
        <v>23590</v>
      </c>
      <c r="H28" s="24">
        <v>26949</v>
      </c>
      <c r="I28" s="125">
        <v>34087</v>
      </c>
      <c r="J28" s="25">
        <v>23078</v>
      </c>
    </row>
    <row r="29" spans="1:10" ht="35.35" customHeight="1" x14ac:dyDescent="0.25">
      <c r="A29" s="282"/>
      <c r="B29" s="65"/>
      <c r="C29" s="259" t="s">
        <v>116</v>
      </c>
      <c r="D29" s="261"/>
      <c r="E29" s="32" t="s">
        <v>24</v>
      </c>
      <c r="F29" s="24">
        <v>741</v>
      </c>
      <c r="G29" s="24">
        <v>645</v>
      </c>
      <c r="H29" s="24">
        <v>680</v>
      </c>
      <c r="I29" s="125">
        <v>788</v>
      </c>
      <c r="J29" s="25">
        <v>747</v>
      </c>
    </row>
    <row r="30" spans="1:10" ht="35.35" customHeight="1" x14ac:dyDescent="0.25">
      <c r="A30" s="282"/>
      <c r="B30" s="65"/>
      <c r="C30" s="265"/>
      <c r="D30" s="266"/>
      <c r="E30" s="32" t="s">
        <v>40</v>
      </c>
      <c r="F30" s="24">
        <v>18948</v>
      </c>
      <c r="G30" s="24">
        <v>15724</v>
      </c>
      <c r="H30" s="24">
        <v>17579</v>
      </c>
      <c r="I30" s="125">
        <v>20232</v>
      </c>
      <c r="J30" s="25">
        <v>18852</v>
      </c>
    </row>
    <row r="31" spans="1:10" ht="35.35" customHeight="1" x14ac:dyDescent="0.25">
      <c r="A31" s="282"/>
      <c r="B31" s="65"/>
      <c r="C31" s="288" t="s">
        <v>115</v>
      </c>
      <c r="D31" s="289"/>
      <c r="E31" s="32" t="s">
        <v>24</v>
      </c>
      <c r="F31" s="24">
        <v>606</v>
      </c>
      <c r="G31" s="24">
        <v>589</v>
      </c>
      <c r="H31" s="24">
        <v>647</v>
      </c>
      <c r="I31" s="125">
        <v>754</v>
      </c>
      <c r="J31" s="25">
        <v>718</v>
      </c>
    </row>
    <row r="32" spans="1:10" ht="35.35" customHeight="1" x14ac:dyDescent="0.25">
      <c r="A32" s="282"/>
      <c r="B32" s="65"/>
      <c r="C32" s="290"/>
      <c r="D32" s="291"/>
      <c r="E32" s="32" t="s">
        <v>25</v>
      </c>
      <c r="F32" s="24">
        <v>12007</v>
      </c>
      <c r="G32" s="24">
        <v>11871</v>
      </c>
      <c r="H32" s="24">
        <v>15619</v>
      </c>
      <c r="I32" s="125">
        <v>18155</v>
      </c>
      <c r="J32" s="25">
        <v>20537</v>
      </c>
    </row>
    <row r="33" spans="1:10" ht="35.35" customHeight="1" x14ac:dyDescent="0.25">
      <c r="A33" s="282"/>
      <c r="B33" s="65"/>
      <c r="C33" s="247" t="s">
        <v>169</v>
      </c>
      <c r="D33" s="248"/>
      <c r="E33" s="32" t="s">
        <v>24</v>
      </c>
      <c r="F33" s="24">
        <v>650</v>
      </c>
      <c r="G33" s="24">
        <v>554</v>
      </c>
      <c r="H33" s="24">
        <v>566</v>
      </c>
      <c r="I33" s="125">
        <v>697</v>
      </c>
      <c r="J33" s="25">
        <v>688</v>
      </c>
    </row>
    <row r="34" spans="1:10" ht="35.35" customHeight="1" x14ac:dyDescent="0.25">
      <c r="A34" s="283"/>
      <c r="B34" s="66"/>
      <c r="C34" s="249"/>
      <c r="D34" s="250"/>
      <c r="E34" s="32" t="s">
        <v>25</v>
      </c>
      <c r="F34" s="97">
        <v>23902</v>
      </c>
      <c r="G34" s="97">
        <v>19452</v>
      </c>
      <c r="H34" s="97">
        <v>21544</v>
      </c>
      <c r="I34" s="131">
        <v>26734</v>
      </c>
      <c r="J34" s="98">
        <v>31925</v>
      </c>
    </row>
    <row r="35" spans="1:10" ht="35.35" customHeight="1" x14ac:dyDescent="0.25">
      <c r="A35" s="152" t="s">
        <v>201</v>
      </c>
      <c r="B35" s="230" t="s">
        <v>121</v>
      </c>
      <c r="C35" s="187"/>
      <c r="D35" s="190"/>
      <c r="E35" s="94" t="s">
        <v>173</v>
      </c>
      <c r="F35" s="9">
        <v>1042</v>
      </c>
      <c r="G35" s="9">
        <v>961</v>
      </c>
      <c r="H35" s="9">
        <v>978</v>
      </c>
      <c r="I35" s="117">
        <v>1100</v>
      </c>
      <c r="J35" s="10">
        <v>1125</v>
      </c>
    </row>
    <row r="36" spans="1:10" ht="35.35" customHeight="1" x14ac:dyDescent="0.25">
      <c r="A36" s="152"/>
      <c r="B36" s="271"/>
      <c r="C36" s="272"/>
      <c r="D36" s="211"/>
      <c r="E36" s="99" t="s">
        <v>174</v>
      </c>
      <c r="F36" s="9">
        <v>28523</v>
      </c>
      <c r="G36" s="9">
        <v>24907</v>
      </c>
      <c r="H36" s="9">
        <v>28985</v>
      </c>
      <c r="I36" s="117">
        <v>32987</v>
      </c>
      <c r="J36" s="10">
        <v>38016</v>
      </c>
    </row>
    <row r="37" spans="1:10" ht="35.35" customHeight="1" x14ac:dyDescent="0.25">
      <c r="A37" s="152"/>
      <c r="B37" s="226" t="s">
        <v>120</v>
      </c>
      <c r="C37" s="237"/>
      <c r="D37" s="227"/>
      <c r="E37" s="99" t="s">
        <v>173</v>
      </c>
      <c r="F37" s="9">
        <v>324</v>
      </c>
      <c r="G37" s="9">
        <v>352</v>
      </c>
      <c r="H37" s="9">
        <v>385</v>
      </c>
      <c r="I37" s="117">
        <v>387</v>
      </c>
      <c r="J37" s="10">
        <v>374</v>
      </c>
    </row>
    <row r="38" spans="1:10" ht="35.35" customHeight="1" x14ac:dyDescent="0.25">
      <c r="A38" s="152"/>
      <c r="B38" s="273"/>
      <c r="C38" s="274"/>
      <c r="D38" s="229"/>
      <c r="E38" s="99" t="s">
        <v>174</v>
      </c>
      <c r="F38" s="9">
        <v>19065</v>
      </c>
      <c r="G38" s="9">
        <v>18246</v>
      </c>
      <c r="H38" s="9">
        <v>17529</v>
      </c>
      <c r="I38" s="117">
        <v>18124</v>
      </c>
      <c r="J38" s="10">
        <v>17488</v>
      </c>
    </row>
    <row r="39" spans="1:10" ht="35.35" customHeight="1" x14ac:dyDescent="0.25">
      <c r="A39" s="152"/>
      <c r="B39" s="275" t="s">
        <v>183</v>
      </c>
      <c r="C39" s="276"/>
      <c r="D39" s="227" t="s">
        <v>235</v>
      </c>
      <c r="E39" s="99" t="s">
        <v>173</v>
      </c>
      <c r="F39" s="9" t="s">
        <v>10</v>
      </c>
      <c r="G39" s="9">
        <v>389</v>
      </c>
      <c r="H39" s="9">
        <v>918</v>
      </c>
      <c r="I39" s="117">
        <v>947</v>
      </c>
      <c r="J39" s="10">
        <v>978</v>
      </c>
    </row>
    <row r="40" spans="1:10" ht="35.35" customHeight="1" x14ac:dyDescent="0.25">
      <c r="A40" s="152"/>
      <c r="B40" s="277"/>
      <c r="C40" s="278"/>
      <c r="D40" s="229"/>
      <c r="E40" s="99" t="s">
        <v>174</v>
      </c>
      <c r="F40" s="9" t="s">
        <v>10</v>
      </c>
      <c r="G40" s="9">
        <v>15083</v>
      </c>
      <c r="H40" s="9">
        <v>32764</v>
      </c>
      <c r="I40" s="117">
        <v>30968</v>
      </c>
      <c r="J40" s="10">
        <v>33441</v>
      </c>
    </row>
    <row r="41" spans="1:10" ht="35.35" customHeight="1" x14ac:dyDescent="0.25">
      <c r="A41" s="152"/>
      <c r="B41" s="277"/>
      <c r="C41" s="278"/>
      <c r="D41" s="245" t="s">
        <v>236</v>
      </c>
      <c r="E41" s="99" t="s">
        <v>173</v>
      </c>
      <c r="F41" s="9" t="s">
        <v>10</v>
      </c>
      <c r="G41" s="9">
        <v>153</v>
      </c>
      <c r="H41" s="9">
        <v>23</v>
      </c>
      <c r="I41" s="117">
        <v>282</v>
      </c>
      <c r="J41" s="10">
        <v>229</v>
      </c>
    </row>
    <row r="42" spans="1:10" ht="35.35" customHeight="1" x14ac:dyDescent="0.25">
      <c r="A42" s="281"/>
      <c r="B42" s="279"/>
      <c r="C42" s="280"/>
      <c r="D42" s="246"/>
      <c r="E42" s="109" t="s">
        <v>174</v>
      </c>
      <c r="F42" s="19" t="s">
        <v>10</v>
      </c>
      <c r="G42" s="19">
        <v>804</v>
      </c>
      <c r="H42" s="19">
        <v>146</v>
      </c>
      <c r="I42" s="120">
        <v>656</v>
      </c>
      <c r="J42" s="13">
        <v>1365</v>
      </c>
    </row>
    <row r="43" spans="1:10" x14ac:dyDescent="0.25">
      <c r="J43" s="12" t="s">
        <v>96</v>
      </c>
    </row>
    <row r="44" spans="1:10" ht="11.25" customHeight="1" x14ac:dyDescent="0.25">
      <c r="A44" s="16" t="s">
        <v>207</v>
      </c>
      <c r="B44" s="17"/>
      <c r="C44" s="17"/>
      <c r="D44" s="17"/>
      <c r="E44" s="17"/>
      <c r="F44" s="17"/>
      <c r="G44" s="17"/>
      <c r="H44" s="17"/>
      <c r="I44" s="17"/>
      <c r="J44" s="17"/>
    </row>
    <row r="45" spans="1:10" ht="11.25" customHeight="1" x14ac:dyDescent="0.25">
      <c r="A45" s="16" t="s">
        <v>208</v>
      </c>
      <c r="B45" s="16"/>
      <c r="C45" s="16"/>
      <c r="D45" s="16"/>
      <c r="E45" s="16"/>
      <c r="F45" s="16"/>
      <c r="G45" s="16"/>
      <c r="H45" s="16"/>
      <c r="I45" s="16"/>
      <c r="J45" s="16"/>
    </row>
    <row r="46" spans="1:10" ht="11.25" customHeight="1" x14ac:dyDescent="0.25">
      <c r="A46" s="23" t="s">
        <v>241</v>
      </c>
      <c r="B46" s="16"/>
      <c r="C46" s="16"/>
      <c r="D46" s="16"/>
      <c r="E46" s="16"/>
      <c r="F46" s="16"/>
      <c r="G46" s="16"/>
      <c r="H46" s="16"/>
      <c r="I46" s="16"/>
      <c r="J46" s="16"/>
    </row>
    <row r="47" spans="1:10" x14ac:dyDescent="0.25">
      <c r="A47" s="23" t="s">
        <v>237</v>
      </c>
      <c r="B47" s="23"/>
    </row>
    <row r="48" spans="1:10" x14ac:dyDescent="0.25">
      <c r="A48" s="23" t="s">
        <v>238</v>
      </c>
      <c r="B48" s="23"/>
    </row>
    <row r="49" spans="1:2" x14ac:dyDescent="0.25">
      <c r="A49" s="23" t="s">
        <v>239</v>
      </c>
      <c r="B49" s="23"/>
    </row>
    <row r="50" spans="1:2" x14ac:dyDescent="0.25">
      <c r="A50" s="23" t="s">
        <v>240</v>
      </c>
      <c r="B50" s="23"/>
    </row>
  </sheetData>
  <sheetProtection formatCells="0"/>
  <customSheetViews>
    <customSheetView guid="{8AB3417E-2C3A-460A-9C3A-4848E97227F4}">
      <selection activeCell="J8" sqref="J8"/>
      <rowBreaks count="1" manualBreakCount="1">
        <brk id="24" max="9" man="1"/>
      </rowBreaks>
      <pageMargins left="0.25" right="0.25" top="0.75" bottom="0.75" header="0.3" footer="0.3"/>
      <pageSetup paperSize="9" fitToHeight="0" orientation="portrait" r:id="rId1"/>
      <headerFooter>
        <oddFooter>&amp;L&amp;"HGPｺﾞｼｯｸM,ﾒﾃﾞｨｳﾑ"&amp;A&amp;R&amp;"HGPｺﾞｼｯｸM,ﾒﾃﾞｨｳﾑ"&amp;A</oddFooter>
      </headerFooter>
    </customSheetView>
    <customSheetView guid="{4D1E5155-E33F-466F-8DC4-26CDC04CB961}">
      <selection activeCell="J8" sqref="J8"/>
      <rowBreaks count="1" manualBreakCount="1">
        <brk id="24" max="9" man="1"/>
      </rowBreaks>
      <pageMargins left="0.25" right="0.25" top="0.75" bottom="0.75" header="0.3" footer="0.3"/>
      <pageSetup paperSize="9" fitToHeight="0" orientation="portrait" r:id="rId2"/>
      <headerFooter>
        <oddFooter>&amp;L&amp;"HGPｺﾞｼｯｸM,ﾒﾃﾞｨｳﾑ"&amp;A&amp;R&amp;"HGPｺﾞｼｯｸM,ﾒﾃﾞｨｳﾑ"&amp;A</oddFooter>
      </headerFooter>
    </customSheetView>
  </customSheetViews>
  <mergeCells count="24">
    <mergeCell ref="A7:E7"/>
    <mergeCell ref="C16:D17"/>
    <mergeCell ref="B35:D36"/>
    <mergeCell ref="B37:D38"/>
    <mergeCell ref="D39:D40"/>
    <mergeCell ref="B39:C42"/>
    <mergeCell ref="A35:A42"/>
    <mergeCell ref="A25:A34"/>
    <mergeCell ref="A20:A24"/>
    <mergeCell ref="A8:A19"/>
    <mergeCell ref="B8:D9"/>
    <mergeCell ref="C10:D11"/>
    <mergeCell ref="C12:D13"/>
    <mergeCell ref="C14:D15"/>
    <mergeCell ref="C29:D30"/>
    <mergeCell ref="C31:D32"/>
    <mergeCell ref="D41:D42"/>
    <mergeCell ref="C33:D34"/>
    <mergeCell ref="C18:D19"/>
    <mergeCell ref="B20:D20"/>
    <mergeCell ref="C21:D22"/>
    <mergeCell ref="C23:D24"/>
    <mergeCell ref="B25:D26"/>
    <mergeCell ref="C27:D28"/>
  </mergeCell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rowBreaks count="1" manualBreakCount="1">
    <brk id="24"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8"/>
  <sheetViews>
    <sheetView tabSelected="1" view="pageLayout" zoomScale="85" zoomScaleNormal="100" zoomScaleSheetLayoutView="100" zoomScalePageLayoutView="85" workbookViewId="0">
      <selection activeCell="G175" sqref="G175"/>
    </sheetView>
  </sheetViews>
  <sheetFormatPr defaultColWidth="1.6640625" defaultRowHeight="12" x14ac:dyDescent="0.25"/>
  <cols>
    <col min="1" max="1" width="23.46484375" style="2" customWidth="1"/>
    <col min="2" max="2" width="9.1328125" style="2" customWidth="1"/>
    <col min="3" max="7" width="13.53125" style="2" customWidth="1"/>
    <col min="8" max="11" width="7.796875" style="2" customWidth="1"/>
    <col min="12" max="16384" width="1.6640625" style="2"/>
  </cols>
  <sheetData>
    <row r="1" spans="1:11" s="15" customFormat="1" ht="18.75" x14ac:dyDescent="0.25">
      <c r="A1" s="4" t="str">
        <f ca="1">MID(CELL("FILENAME",A1),FIND("]",CELL("FILENAME",A1))+1,99)&amp;"　"&amp;"屋外施設等の利用状況　－　服部緑地内施設"</f>
        <v>104(2)　屋外施設等の利用状況　－　服部緑地内施設</v>
      </c>
      <c r="B1" s="4"/>
      <c r="C1" s="4"/>
      <c r="D1" s="4"/>
      <c r="E1" s="4"/>
      <c r="F1" s="4"/>
      <c r="G1" s="4"/>
      <c r="H1" s="4"/>
      <c r="I1" s="4"/>
      <c r="J1" s="4"/>
      <c r="K1" s="4"/>
    </row>
    <row r="2" spans="1:11" x14ac:dyDescent="0.25">
      <c r="A2" s="16"/>
      <c r="B2" s="16"/>
      <c r="C2" s="16"/>
      <c r="D2" s="16"/>
      <c r="E2" s="16"/>
      <c r="F2" s="16"/>
      <c r="G2" s="16"/>
      <c r="H2" s="16"/>
      <c r="I2" s="16"/>
      <c r="J2" s="16"/>
      <c r="K2" s="16"/>
    </row>
    <row r="3" spans="1:11" s="106" customFormat="1" ht="1.25" customHeight="1" x14ac:dyDescent="0.25">
      <c r="A3" s="17"/>
      <c r="B3" s="17"/>
      <c r="C3" s="17"/>
      <c r="D3" s="17"/>
      <c r="E3" s="17"/>
      <c r="F3" s="17"/>
      <c r="G3" s="17"/>
      <c r="H3" s="17"/>
      <c r="I3" s="17"/>
      <c r="J3" s="17"/>
      <c r="K3" s="17"/>
    </row>
    <row r="4" spans="1:11" ht="1.25" customHeight="1" x14ac:dyDescent="0.25"/>
    <row r="5" spans="1:11" s="106" customFormat="1" ht="1.25" customHeight="1" x14ac:dyDescent="0.25">
      <c r="A5" s="17"/>
      <c r="B5" s="17"/>
      <c r="C5" s="17"/>
      <c r="D5" s="17"/>
      <c r="E5" s="17"/>
      <c r="F5" s="17"/>
      <c r="G5" s="17"/>
      <c r="H5" s="17"/>
      <c r="I5" s="17"/>
      <c r="J5" s="17"/>
      <c r="K5" s="17"/>
    </row>
    <row r="6" spans="1:11" ht="1.25" customHeight="1" x14ac:dyDescent="0.25"/>
    <row r="7" spans="1:11" ht="28.25" customHeight="1" x14ac:dyDescent="0.25">
      <c r="A7" s="185" t="s">
        <v>16</v>
      </c>
      <c r="B7" s="186"/>
      <c r="C7" s="112" t="s">
        <v>54</v>
      </c>
      <c r="D7" s="112" t="s">
        <v>53</v>
      </c>
      <c r="E7" s="112" t="s">
        <v>52</v>
      </c>
      <c r="F7" s="113" t="s">
        <v>51</v>
      </c>
      <c r="G7" s="113" t="s">
        <v>211</v>
      </c>
    </row>
    <row r="8" spans="1:11" ht="42" customHeight="1" x14ac:dyDescent="0.25">
      <c r="A8" s="110" t="s">
        <v>128</v>
      </c>
      <c r="B8" s="99" t="s">
        <v>250</v>
      </c>
      <c r="C8" s="9">
        <v>9037</v>
      </c>
      <c r="D8" s="9">
        <v>8843</v>
      </c>
      <c r="E8" s="9">
        <v>7050</v>
      </c>
      <c r="F8" s="117">
        <v>7919</v>
      </c>
      <c r="G8" s="10">
        <v>8909</v>
      </c>
    </row>
    <row r="9" spans="1:11" ht="42" customHeight="1" x14ac:dyDescent="0.25">
      <c r="A9" s="140" t="s">
        <v>127</v>
      </c>
      <c r="B9" s="94" t="s">
        <v>41</v>
      </c>
      <c r="C9" s="9">
        <v>480</v>
      </c>
      <c r="D9" s="9">
        <v>401</v>
      </c>
      <c r="E9" s="9">
        <v>346</v>
      </c>
      <c r="F9" s="117">
        <v>354</v>
      </c>
      <c r="G9" s="10">
        <v>420</v>
      </c>
    </row>
    <row r="10" spans="1:11" ht="42" customHeight="1" x14ac:dyDescent="0.25">
      <c r="A10" s="110" t="s">
        <v>126</v>
      </c>
      <c r="B10" s="94" t="s">
        <v>41</v>
      </c>
      <c r="C10" s="9">
        <v>10957</v>
      </c>
      <c r="D10" s="9">
        <v>10942</v>
      </c>
      <c r="E10" s="9">
        <v>8799</v>
      </c>
      <c r="F10" s="117">
        <v>11921</v>
      </c>
      <c r="G10" s="10">
        <v>11540</v>
      </c>
    </row>
    <row r="11" spans="1:11" ht="42" customHeight="1" x14ac:dyDescent="0.25">
      <c r="A11" s="141" t="s">
        <v>227</v>
      </c>
      <c r="B11" s="94" t="s">
        <v>41</v>
      </c>
      <c r="C11" s="142">
        <v>858</v>
      </c>
      <c r="D11" s="143">
        <v>857</v>
      </c>
      <c r="E11" s="143">
        <v>773</v>
      </c>
      <c r="F11" s="119">
        <v>900</v>
      </c>
      <c r="G11" s="138">
        <v>892</v>
      </c>
    </row>
    <row r="12" spans="1:11" ht="42" customHeight="1" x14ac:dyDescent="0.25">
      <c r="A12" s="108" t="s">
        <v>125</v>
      </c>
      <c r="B12" s="99" t="s">
        <v>25</v>
      </c>
      <c r="C12" s="9">
        <v>85319</v>
      </c>
      <c r="D12" s="9">
        <v>56607</v>
      </c>
      <c r="E12" s="9" t="s">
        <v>18</v>
      </c>
      <c r="F12" s="117">
        <v>75945</v>
      </c>
      <c r="G12" s="10">
        <v>113785</v>
      </c>
    </row>
    <row r="13" spans="1:11" ht="42" customHeight="1" x14ac:dyDescent="0.25">
      <c r="A13" s="107" t="s">
        <v>124</v>
      </c>
      <c r="B13" s="94" t="s">
        <v>41</v>
      </c>
      <c r="C13" s="9">
        <v>410</v>
      </c>
      <c r="D13" s="9">
        <v>400</v>
      </c>
      <c r="E13" s="9">
        <v>444</v>
      </c>
      <c r="F13" s="117">
        <v>436</v>
      </c>
      <c r="G13" s="10">
        <v>386</v>
      </c>
    </row>
    <row r="14" spans="1:11" ht="42" customHeight="1" x14ac:dyDescent="0.25">
      <c r="A14" s="110" t="s">
        <v>123</v>
      </c>
      <c r="B14" s="94" t="s">
        <v>41</v>
      </c>
      <c r="C14" s="9">
        <v>2535</v>
      </c>
      <c r="D14" s="9">
        <v>1517</v>
      </c>
      <c r="E14" s="9">
        <v>1683</v>
      </c>
      <c r="F14" s="117">
        <v>2757</v>
      </c>
      <c r="G14" s="10">
        <v>2465</v>
      </c>
    </row>
    <row r="15" spans="1:11" ht="42" customHeight="1" x14ac:dyDescent="0.25">
      <c r="A15" s="222" t="s">
        <v>122</v>
      </c>
      <c r="B15" s="99" t="s">
        <v>24</v>
      </c>
      <c r="C15" s="9">
        <v>3161</v>
      </c>
      <c r="D15" s="9">
        <v>1942</v>
      </c>
      <c r="E15" s="9">
        <v>929</v>
      </c>
      <c r="F15" s="117">
        <v>2163</v>
      </c>
      <c r="G15" s="10">
        <v>1325</v>
      </c>
    </row>
    <row r="16" spans="1:11" ht="42" customHeight="1" x14ac:dyDescent="0.25">
      <c r="A16" s="224"/>
      <c r="B16" s="109" t="s">
        <v>25</v>
      </c>
      <c r="C16" s="19">
        <v>26842</v>
      </c>
      <c r="D16" s="19">
        <v>12151</v>
      </c>
      <c r="E16" s="19">
        <v>5796</v>
      </c>
      <c r="F16" s="120">
        <v>15064</v>
      </c>
      <c r="G16" s="13">
        <v>20007</v>
      </c>
    </row>
    <row r="17" spans="1:10" s="61" customFormat="1" ht="15" customHeight="1" x14ac:dyDescent="0.25">
      <c r="A17" s="2"/>
      <c r="B17" s="2"/>
      <c r="C17" s="2"/>
      <c r="D17" s="2"/>
      <c r="E17" s="2"/>
      <c r="F17" s="2"/>
      <c r="G17" s="12" t="s">
        <v>209</v>
      </c>
      <c r="H17" s="133"/>
      <c r="I17" s="133"/>
      <c r="J17" s="133"/>
    </row>
    <row r="18" spans="1:10" x14ac:dyDescent="0.25">
      <c r="A18" s="61" t="s">
        <v>251</v>
      </c>
      <c r="B18" s="61"/>
      <c r="C18" s="61"/>
      <c r="D18" s="61"/>
      <c r="E18" s="61"/>
      <c r="F18" s="61"/>
      <c r="G18" s="61"/>
    </row>
  </sheetData>
  <sheetProtection formatCells="0"/>
  <customSheetViews>
    <customSheetView guid="{8AB3417E-2C3A-460A-9C3A-4848E97227F4}">
      <selection activeCell="C12" sqref="C12"/>
      <pageMargins left="0.25" right="0.25" top="0.75" bottom="0.75" header="0.3" footer="0.3"/>
      <pageSetup paperSize="9" fitToHeight="0" orientation="portrait" r:id="rId1"/>
      <headerFooter>
        <oddFooter>&amp;L&amp;"HGPｺﾞｼｯｸM,ﾒﾃﾞｨｳﾑ"&amp;A&amp;R&amp;"HGPｺﾞｼｯｸM,ﾒﾃﾞｨｳﾑ"&amp;A</oddFooter>
      </headerFooter>
    </customSheetView>
    <customSheetView guid="{4D1E5155-E33F-466F-8DC4-26CDC04CB961}">
      <selection activeCell="C12" sqref="C12"/>
      <pageMargins left="0.25" right="0.25" top="0.75" bottom="0.75" header="0.3" footer="0.3"/>
      <pageSetup paperSize="9" fitToHeight="0" orientation="portrait" r:id="rId2"/>
      <headerFooter>
        <oddFooter>&amp;L&amp;"HGPｺﾞｼｯｸM,ﾒﾃﾞｨｳﾑ"&amp;A&amp;R&amp;"HGPｺﾞｼｯｸM,ﾒﾃﾞｨｳﾑ"&amp;A</oddFooter>
      </headerFooter>
    </customSheetView>
  </customSheetViews>
  <mergeCells count="2">
    <mergeCell ref="A15:A16"/>
    <mergeCell ref="A7:B7"/>
  </mergeCell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9"/>
  <sheetViews>
    <sheetView tabSelected="1" view="pageLayout" topLeftCell="A157" zoomScale="90" zoomScaleNormal="100" zoomScaleSheetLayoutView="100" zoomScalePageLayoutView="90" workbookViewId="0">
      <selection activeCell="G175" sqref="G175"/>
    </sheetView>
  </sheetViews>
  <sheetFormatPr defaultColWidth="1.6640625" defaultRowHeight="12" x14ac:dyDescent="0.25"/>
  <cols>
    <col min="1" max="1" width="5.796875" style="2" customWidth="1"/>
    <col min="2" max="2" width="9.86328125" style="2" customWidth="1"/>
    <col min="3" max="3" width="2.19921875" style="2" customWidth="1"/>
    <col min="4" max="4" width="11.33203125" style="2" customWidth="1"/>
    <col min="5" max="10" width="11.86328125" style="2" customWidth="1"/>
    <col min="11" max="25" width="8.33203125" style="2" customWidth="1"/>
    <col min="26" max="26" width="8.1328125" style="2" customWidth="1"/>
    <col min="27" max="16384" width="1.6640625" style="2"/>
  </cols>
  <sheetData>
    <row r="1" spans="1:26" s="4" customFormat="1" ht="18.75" x14ac:dyDescent="0.25">
      <c r="A1" s="4" t="str">
        <f ca="1">MID(CELL("FILENAME",A1),FIND("]",CELL("FILENAME",A1))+1,99)&amp;"　"&amp;"図書館の利用状況"</f>
        <v>96　図書館の利用状況</v>
      </c>
    </row>
    <row r="2" spans="1:26" s="16" customFormat="1" x14ac:dyDescent="0.25">
      <c r="A2" s="5"/>
      <c r="B2" s="5"/>
      <c r="C2" s="5"/>
      <c r="D2" s="5"/>
      <c r="E2" s="5"/>
      <c r="F2" s="5"/>
      <c r="G2" s="5"/>
      <c r="H2" s="5"/>
      <c r="I2" s="5"/>
      <c r="J2" s="5"/>
      <c r="K2" s="5"/>
      <c r="L2" s="5"/>
      <c r="M2" s="5"/>
      <c r="N2" s="5"/>
      <c r="O2" s="5"/>
      <c r="P2" s="5"/>
      <c r="Q2" s="5"/>
      <c r="R2" s="5"/>
      <c r="S2" s="5"/>
      <c r="T2" s="5"/>
      <c r="U2" s="5"/>
      <c r="V2" s="5"/>
      <c r="W2" s="5"/>
      <c r="X2" s="5"/>
      <c r="Y2" s="5"/>
      <c r="Z2" s="5"/>
    </row>
    <row r="3" spans="1:26" s="17" customFormat="1" ht="40.25" customHeight="1" x14ac:dyDescent="0.25">
      <c r="A3" s="170" t="s">
        <v>248</v>
      </c>
      <c r="B3" s="170"/>
      <c r="C3" s="170"/>
      <c r="D3" s="170"/>
      <c r="E3" s="170"/>
      <c r="F3" s="170"/>
      <c r="G3" s="170"/>
      <c r="H3" s="170"/>
      <c r="I3" s="170"/>
      <c r="J3" s="170"/>
    </row>
    <row r="4" spans="1:26" s="16" customForma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s="17" customFormat="1" ht="1.25" customHeight="1" x14ac:dyDescent="0.25"/>
    <row r="6" spans="1:26" s="16" customFormat="1" ht="1.25" customHeight="1" x14ac:dyDescent="0.25"/>
    <row r="7" spans="1:26" s="16" customFormat="1" x14ac:dyDescent="0.25">
      <c r="A7" s="16" t="s">
        <v>148</v>
      </c>
    </row>
    <row r="8" spans="1:26" ht="14" customHeight="1" x14ac:dyDescent="0.25">
      <c r="A8" s="174" t="s">
        <v>16</v>
      </c>
      <c r="B8" s="174"/>
      <c r="C8" s="174"/>
      <c r="D8" s="175"/>
      <c r="E8" s="171" t="s">
        <v>229</v>
      </c>
      <c r="F8" s="171" t="s">
        <v>14</v>
      </c>
      <c r="G8" s="171" t="s">
        <v>13</v>
      </c>
      <c r="H8" s="171" t="s">
        <v>12</v>
      </c>
      <c r="I8" s="171" t="s">
        <v>212</v>
      </c>
      <c r="J8" s="102"/>
    </row>
    <row r="9" spans="1:26" ht="21.6" customHeight="1" x14ac:dyDescent="0.25">
      <c r="A9" s="176"/>
      <c r="B9" s="176"/>
      <c r="C9" s="176"/>
      <c r="D9" s="177"/>
      <c r="E9" s="172"/>
      <c r="F9" s="172"/>
      <c r="G9" s="172"/>
      <c r="H9" s="172"/>
      <c r="I9" s="172"/>
      <c r="J9" s="70" t="s">
        <v>137</v>
      </c>
    </row>
    <row r="10" spans="1:26" ht="13.25" customHeight="1" x14ac:dyDescent="0.25">
      <c r="A10" s="178" t="s">
        <v>184</v>
      </c>
      <c r="B10" s="154" t="s">
        <v>147</v>
      </c>
      <c r="C10" s="160" t="s">
        <v>50</v>
      </c>
      <c r="D10" s="161"/>
      <c r="E10" s="7">
        <v>192698</v>
      </c>
      <c r="F10" s="7">
        <v>173256</v>
      </c>
      <c r="G10" s="7">
        <v>175913</v>
      </c>
      <c r="H10" s="116">
        <v>196166</v>
      </c>
      <c r="I10" s="72">
        <v>179508</v>
      </c>
      <c r="J10" s="72" t="s">
        <v>18</v>
      </c>
    </row>
    <row r="11" spans="1:26" ht="13.25" customHeight="1" x14ac:dyDescent="0.25">
      <c r="A11" s="179"/>
      <c r="B11" s="154"/>
      <c r="C11" s="74"/>
      <c r="D11" s="75" t="s">
        <v>152</v>
      </c>
      <c r="E11" s="9">
        <v>158623</v>
      </c>
      <c r="F11" s="9">
        <v>141866</v>
      </c>
      <c r="G11" s="9">
        <v>142544</v>
      </c>
      <c r="H11" s="117">
        <v>161215</v>
      </c>
      <c r="I11" s="10">
        <v>148811</v>
      </c>
      <c r="J11" s="10" t="s">
        <v>18</v>
      </c>
    </row>
    <row r="12" spans="1:26" ht="13.25" customHeight="1" x14ac:dyDescent="0.25">
      <c r="A12" s="179"/>
      <c r="B12" s="154"/>
      <c r="C12" s="105"/>
      <c r="D12" s="76" t="s">
        <v>153</v>
      </c>
      <c r="E12" s="9">
        <v>2398</v>
      </c>
      <c r="F12" s="9">
        <v>2646</v>
      </c>
      <c r="G12" s="9">
        <v>2770</v>
      </c>
      <c r="H12" s="117">
        <v>2882</v>
      </c>
      <c r="I12" s="10">
        <v>2616</v>
      </c>
      <c r="J12" s="10" t="s">
        <v>18</v>
      </c>
    </row>
    <row r="13" spans="1:26" ht="13.25" customHeight="1" x14ac:dyDescent="0.25">
      <c r="A13" s="179"/>
      <c r="B13" s="154"/>
      <c r="C13" s="105"/>
      <c r="D13" s="76" t="s">
        <v>154</v>
      </c>
      <c r="E13" s="9">
        <v>9072</v>
      </c>
      <c r="F13" s="9">
        <v>8226</v>
      </c>
      <c r="G13" s="9">
        <v>8988</v>
      </c>
      <c r="H13" s="117">
        <v>8924</v>
      </c>
      <c r="I13" s="10">
        <v>7735</v>
      </c>
      <c r="J13" s="10" t="s">
        <v>18</v>
      </c>
    </row>
    <row r="14" spans="1:26" ht="13.25" customHeight="1" x14ac:dyDescent="0.25">
      <c r="A14" s="179"/>
      <c r="B14" s="154"/>
      <c r="C14" s="105"/>
      <c r="D14" s="75" t="s">
        <v>155</v>
      </c>
      <c r="E14" s="9">
        <v>22605</v>
      </c>
      <c r="F14" s="9">
        <v>20518</v>
      </c>
      <c r="G14" s="9">
        <v>21611</v>
      </c>
      <c r="H14" s="117">
        <v>23145</v>
      </c>
      <c r="I14" s="10">
        <v>20346</v>
      </c>
      <c r="J14" s="10" t="s">
        <v>18</v>
      </c>
    </row>
    <row r="15" spans="1:26" ht="13.25" customHeight="1" x14ac:dyDescent="0.25">
      <c r="A15" s="179"/>
      <c r="B15" s="153" t="s">
        <v>187</v>
      </c>
      <c r="C15" s="160" t="s">
        <v>50</v>
      </c>
      <c r="D15" s="161"/>
      <c r="E15" s="9">
        <v>674273</v>
      </c>
      <c r="F15" s="9">
        <v>621540</v>
      </c>
      <c r="G15" s="9">
        <v>621876</v>
      </c>
      <c r="H15" s="117">
        <v>681753</v>
      </c>
      <c r="I15" s="10">
        <v>603189</v>
      </c>
      <c r="J15" s="10">
        <v>210125</v>
      </c>
    </row>
    <row r="16" spans="1:26" ht="13.25" customHeight="1" x14ac:dyDescent="0.25">
      <c r="A16" s="179"/>
      <c r="B16" s="154"/>
      <c r="C16" s="74"/>
      <c r="D16" s="77" t="s">
        <v>146</v>
      </c>
      <c r="E16" s="9">
        <v>5039</v>
      </c>
      <c r="F16" s="9">
        <v>4831</v>
      </c>
      <c r="G16" s="9">
        <v>4847</v>
      </c>
      <c r="H16" s="117">
        <v>5642</v>
      </c>
      <c r="I16" s="10">
        <v>5079</v>
      </c>
      <c r="J16" s="10">
        <v>6574</v>
      </c>
    </row>
    <row r="17" spans="1:10" ht="13.25" customHeight="1" x14ac:dyDescent="0.25">
      <c r="A17" s="179"/>
      <c r="B17" s="154"/>
      <c r="C17" s="105"/>
      <c r="D17" s="77" t="s">
        <v>145</v>
      </c>
      <c r="E17" s="9">
        <v>14831</v>
      </c>
      <c r="F17" s="9">
        <v>13509</v>
      </c>
      <c r="G17" s="9">
        <v>12626</v>
      </c>
      <c r="H17" s="117">
        <v>14580</v>
      </c>
      <c r="I17" s="10">
        <v>14533</v>
      </c>
      <c r="J17" s="10">
        <v>4196</v>
      </c>
    </row>
    <row r="18" spans="1:10" ht="13.25" customHeight="1" x14ac:dyDescent="0.25">
      <c r="A18" s="179"/>
      <c r="B18" s="154"/>
      <c r="C18" s="105"/>
      <c r="D18" s="77" t="s">
        <v>144</v>
      </c>
      <c r="E18" s="9">
        <v>25214</v>
      </c>
      <c r="F18" s="9">
        <v>19928</v>
      </c>
      <c r="G18" s="9">
        <v>18723</v>
      </c>
      <c r="H18" s="117">
        <v>24210</v>
      </c>
      <c r="I18" s="10">
        <v>23692</v>
      </c>
      <c r="J18" s="10">
        <v>11917</v>
      </c>
    </row>
    <row r="19" spans="1:10" ht="13.25" customHeight="1" x14ac:dyDescent="0.25">
      <c r="A19" s="179"/>
      <c r="B19" s="154"/>
      <c r="C19" s="105"/>
      <c r="D19" s="75" t="s">
        <v>156</v>
      </c>
      <c r="E19" s="9">
        <v>27161</v>
      </c>
      <c r="F19" s="9">
        <v>26024</v>
      </c>
      <c r="G19" s="9">
        <v>26920</v>
      </c>
      <c r="H19" s="117">
        <v>29570</v>
      </c>
      <c r="I19" s="10">
        <v>27953</v>
      </c>
      <c r="J19" s="10">
        <v>13739</v>
      </c>
    </row>
    <row r="20" spans="1:10" ht="13.25" customHeight="1" x14ac:dyDescent="0.25">
      <c r="A20" s="179"/>
      <c r="B20" s="154"/>
      <c r="C20" s="105"/>
      <c r="D20" s="75" t="s">
        <v>157</v>
      </c>
      <c r="E20" s="9">
        <v>19430</v>
      </c>
      <c r="F20" s="9">
        <v>19030</v>
      </c>
      <c r="G20" s="9">
        <v>19810</v>
      </c>
      <c r="H20" s="117">
        <v>22291</v>
      </c>
      <c r="I20" s="10">
        <v>19872</v>
      </c>
      <c r="J20" s="10">
        <v>8807</v>
      </c>
    </row>
    <row r="21" spans="1:10" ht="13.25" customHeight="1" x14ac:dyDescent="0.25">
      <c r="A21" s="179"/>
      <c r="B21" s="154"/>
      <c r="C21" s="105"/>
      <c r="D21" s="77" t="s">
        <v>143</v>
      </c>
      <c r="E21" s="9">
        <v>54985</v>
      </c>
      <c r="F21" s="9">
        <v>48551</v>
      </c>
      <c r="G21" s="9">
        <v>45253</v>
      </c>
      <c r="H21" s="117">
        <v>50224</v>
      </c>
      <c r="I21" s="10">
        <v>42448</v>
      </c>
      <c r="J21" s="10">
        <v>10923</v>
      </c>
    </row>
    <row r="22" spans="1:10" ht="13.25" customHeight="1" x14ac:dyDescent="0.25">
      <c r="A22" s="179"/>
      <c r="B22" s="154"/>
      <c r="C22" s="105"/>
      <c r="D22" s="77" t="s">
        <v>142</v>
      </c>
      <c r="E22" s="9">
        <v>8218</v>
      </c>
      <c r="F22" s="9">
        <v>7552</v>
      </c>
      <c r="G22" s="9">
        <v>6133</v>
      </c>
      <c r="H22" s="117">
        <v>6696</v>
      </c>
      <c r="I22" s="10">
        <v>6018</v>
      </c>
      <c r="J22" s="10">
        <v>2863</v>
      </c>
    </row>
    <row r="23" spans="1:10" ht="13.25" customHeight="1" x14ac:dyDescent="0.25">
      <c r="A23" s="179"/>
      <c r="B23" s="154"/>
      <c r="C23" s="105"/>
      <c r="D23" s="79" t="s">
        <v>186</v>
      </c>
      <c r="E23" s="9">
        <v>55170</v>
      </c>
      <c r="F23" s="9">
        <v>51399</v>
      </c>
      <c r="G23" s="9">
        <v>51384</v>
      </c>
      <c r="H23" s="117">
        <v>56674</v>
      </c>
      <c r="I23" s="10">
        <v>49768</v>
      </c>
      <c r="J23" s="10">
        <v>12765</v>
      </c>
    </row>
    <row r="24" spans="1:10" ht="13.25" customHeight="1" x14ac:dyDescent="0.25">
      <c r="A24" s="179"/>
      <c r="B24" s="154"/>
      <c r="C24" s="105"/>
      <c r="D24" s="78" t="s">
        <v>141</v>
      </c>
      <c r="E24" s="9">
        <v>4896</v>
      </c>
      <c r="F24" s="9">
        <v>4256</v>
      </c>
      <c r="G24" s="9">
        <v>3112</v>
      </c>
      <c r="H24" s="117">
        <v>3778</v>
      </c>
      <c r="I24" s="10">
        <v>3762</v>
      </c>
      <c r="J24" s="10">
        <v>1711</v>
      </c>
    </row>
    <row r="25" spans="1:10" ht="13.25" customHeight="1" x14ac:dyDescent="0.25">
      <c r="A25" s="179"/>
      <c r="B25" s="154"/>
      <c r="C25" s="105"/>
      <c r="D25" s="77" t="s">
        <v>140</v>
      </c>
      <c r="E25" s="9">
        <v>161422</v>
      </c>
      <c r="F25" s="9">
        <v>146442</v>
      </c>
      <c r="G25" s="9">
        <v>146468</v>
      </c>
      <c r="H25" s="117">
        <v>165771</v>
      </c>
      <c r="I25" s="10">
        <v>145025</v>
      </c>
      <c r="J25" s="10">
        <v>38844</v>
      </c>
    </row>
    <row r="26" spans="1:10" ht="13.25" customHeight="1" x14ac:dyDescent="0.25">
      <c r="A26" s="179"/>
      <c r="B26" s="154"/>
      <c r="C26" s="105"/>
      <c r="D26" s="79" t="s">
        <v>158</v>
      </c>
      <c r="E26" s="9">
        <v>241551</v>
      </c>
      <c r="F26" s="9">
        <v>229583</v>
      </c>
      <c r="G26" s="9">
        <v>240525</v>
      </c>
      <c r="H26" s="117">
        <v>256771</v>
      </c>
      <c r="I26" s="10">
        <v>225823</v>
      </c>
      <c r="J26" s="10">
        <v>92156</v>
      </c>
    </row>
    <row r="27" spans="1:10" ht="13.25" customHeight="1" x14ac:dyDescent="0.25">
      <c r="A27" s="179"/>
      <c r="B27" s="154"/>
      <c r="C27" s="105"/>
      <c r="D27" s="79" t="s">
        <v>159</v>
      </c>
      <c r="E27" s="9">
        <v>317</v>
      </c>
      <c r="F27" s="9">
        <v>344</v>
      </c>
      <c r="G27" s="9">
        <v>235</v>
      </c>
      <c r="H27" s="117">
        <v>245</v>
      </c>
      <c r="I27" s="10">
        <v>289</v>
      </c>
      <c r="J27" s="10">
        <v>5630</v>
      </c>
    </row>
    <row r="28" spans="1:10" ht="13.25" customHeight="1" x14ac:dyDescent="0.25">
      <c r="A28" s="179"/>
      <c r="B28" s="154"/>
      <c r="C28" s="105"/>
      <c r="D28" s="79" t="s">
        <v>160</v>
      </c>
      <c r="E28" s="9">
        <v>1679</v>
      </c>
      <c r="F28" s="9">
        <v>1895</v>
      </c>
      <c r="G28" s="9">
        <v>1391</v>
      </c>
      <c r="H28" s="117">
        <v>1406</v>
      </c>
      <c r="I28" s="10">
        <v>1092</v>
      </c>
      <c r="J28" s="138">
        <v>9061</v>
      </c>
    </row>
    <row r="29" spans="1:10" ht="13.25" customHeight="1" x14ac:dyDescent="0.25">
      <c r="A29" s="179"/>
      <c r="B29" s="154"/>
      <c r="C29" s="105"/>
      <c r="D29" s="78" t="s">
        <v>139</v>
      </c>
      <c r="E29" s="9">
        <v>21304</v>
      </c>
      <c r="F29" s="9">
        <v>21623</v>
      </c>
      <c r="G29" s="9">
        <v>20848</v>
      </c>
      <c r="H29" s="117">
        <v>21767</v>
      </c>
      <c r="I29" s="10">
        <v>18742</v>
      </c>
      <c r="J29" s="10">
        <v>5698</v>
      </c>
    </row>
    <row r="30" spans="1:10" ht="13.25" customHeight="1" x14ac:dyDescent="0.25">
      <c r="A30" s="179"/>
      <c r="B30" s="154"/>
      <c r="C30" s="105"/>
      <c r="D30" s="80" t="s">
        <v>161</v>
      </c>
      <c r="E30" s="9">
        <v>22057</v>
      </c>
      <c r="F30" s="9">
        <v>17378</v>
      </c>
      <c r="G30" s="9">
        <v>15774</v>
      </c>
      <c r="H30" s="117">
        <v>16741</v>
      </c>
      <c r="I30" s="10">
        <v>14223</v>
      </c>
      <c r="J30" s="10">
        <v>3216</v>
      </c>
    </row>
    <row r="31" spans="1:10" ht="13.25" customHeight="1" x14ac:dyDescent="0.25">
      <c r="A31" s="87" t="s">
        <v>138</v>
      </c>
      <c r="B31" s="154"/>
      <c r="C31" s="105"/>
      <c r="D31" s="77" t="s">
        <v>34</v>
      </c>
      <c r="E31" s="9">
        <v>10999</v>
      </c>
      <c r="F31" s="9">
        <v>9195</v>
      </c>
      <c r="G31" s="9">
        <v>7827</v>
      </c>
      <c r="H31" s="117">
        <v>5387</v>
      </c>
      <c r="I31" s="10">
        <v>4870</v>
      </c>
      <c r="J31" s="10">
        <v>4893</v>
      </c>
    </row>
    <row r="32" spans="1:10" ht="13.25" customHeight="1" x14ac:dyDescent="0.25">
      <c r="A32" s="73"/>
      <c r="B32" s="155" t="s">
        <v>185</v>
      </c>
      <c r="C32" s="156"/>
      <c r="D32" s="157"/>
      <c r="E32" s="81">
        <v>85</v>
      </c>
      <c r="F32" s="81">
        <v>91</v>
      </c>
      <c r="G32" s="81">
        <v>24</v>
      </c>
      <c r="H32" s="118">
        <v>52</v>
      </c>
      <c r="I32" s="11">
        <v>45</v>
      </c>
      <c r="J32" s="11" t="s">
        <v>18</v>
      </c>
    </row>
    <row r="33" spans="1:10" ht="13.25" customHeight="1" x14ac:dyDescent="0.25">
      <c r="A33" s="162" t="s">
        <v>136</v>
      </c>
      <c r="B33" s="154" t="s">
        <v>147</v>
      </c>
      <c r="C33" s="160" t="s">
        <v>50</v>
      </c>
      <c r="D33" s="161"/>
      <c r="E33" s="9">
        <v>92917</v>
      </c>
      <c r="F33" s="9">
        <v>36033</v>
      </c>
      <c r="G33" s="9">
        <v>89802</v>
      </c>
      <c r="H33" s="117">
        <v>98105</v>
      </c>
      <c r="I33" s="10">
        <v>97046</v>
      </c>
      <c r="J33" s="10" t="s">
        <v>18</v>
      </c>
    </row>
    <row r="34" spans="1:10" ht="13.25" customHeight="1" x14ac:dyDescent="0.25">
      <c r="A34" s="162"/>
      <c r="B34" s="154"/>
      <c r="C34" s="74"/>
      <c r="D34" s="75" t="s">
        <v>152</v>
      </c>
      <c r="E34" s="9">
        <v>73899</v>
      </c>
      <c r="F34" s="9">
        <v>28494</v>
      </c>
      <c r="G34" s="9">
        <v>69670</v>
      </c>
      <c r="H34" s="117">
        <v>76079</v>
      </c>
      <c r="I34" s="10">
        <v>77180</v>
      </c>
      <c r="J34" s="10" t="s">
        <v>18</v>
      </c>
    </row>
    <row r="35" spans="1:10" ht="13.25" customHeight="1" x14ac:dyDescent="0.25">
      <c r="A35" s="162"/>
      <c r="B35" s="154"/>
      <c r="C35" s="105"/>
      <c r="D35" s="76" t="s">
        <v>153</v>
      </c>
      <c r="E35" s="9">
        <v>610</v>
      </c>
      <c r="F35" s="9">
        <v>373</v>
      </c>
      <c r="G35" s="9">
        <v>796</v>
      </c>
      <c r="H35" s="117">
        <v>1004</v>
      </c>
      <c r="I35" s="10">
        <v>958</v>
      </c>
      <c r="J35" s="10" t="s">
        <v>18</v>
      </c>
    </row>
    <row r="36" spans="1:10" ht="13.25" customHeight="1" x14ac:dyDescent="0.25">
      <c r="A36" s="162"/>
      <c r="B36" s="154"/>
      <c r="C36" s="105"/>
      <c r="D36" s="76" t="s">
        <v>154</v>
      </c>
      <c r="E36" s="9">
        <v>4503</v>
      </c>
      <c r="F36" s="9">
        <v>1664</v>
      </c>
      <c r="G36" s="9">
        <v>4999</v>
      </c>
      <c r="H36" s="117">
        <v>5129</v>
      </c>
      <c r="I36" s="10">
        <v>4907</v>
      </c>
      <c r="J36" s="10" t="s">
        <v>18</v>
      </c>
    </row>
    <row r="37" spans="1:10" ht="13.25" customHeight="1" x14ac:dyDescent="0.25">
      <c r="A37" s="162"/>
      <c r="B37" s="154"/>
      <c r="C37" s="105"/>
      <c r="D37" s="75" t="s">
        <v>155</v>
      </c>
      <c r="E37" s="9">
        <v>13905</v>
      </c>
      <c r="F37" s="9">
        <v>5502</v>
      </c>
      <c r="G37" s="9">
        <v>14337</v>
      </c>
      <c r="H37" s="117">
        <v>15893</v>
      </c>
      <c r="I37" s="10">
        <v>14001</v>
      </c>
      <c r="J37" s="10" t="s">
        <v>18</v>
      </c>
    </row>
    <row r="38" spans="1:10" ht="13.25" customHeight="1" x14ac:dyDescent="0.25">
      <c r="A38" s="162"/>
      <c r="B38" s="153" t="s">
        <v>187</v>
      </c>
      <c r="C38" s="160" t="s">
        <v>50</v>
      </c>
      <c r="D38" s="161"/>
      <c r="E38" s="9">
        <v>334411</v>
      </c>
      <c r="F38" s="9">
        <v>131234</v>
      </c>
      <c r="G38" s="9">
        <v>310069</v>
      </c>
      <c r="H38" s="117">
        <v>339406</v>
      </c>
      <c r="I38" s="10">
        <v>331977</v>
      </c>
      <c r="J38" s="10">
        <v>55954</v>
      </c>
    </row>
    <row r="39" spans="1:10" ht="13.25" customHeight="1" x14ac:dyDescent="0.25">
      <c r="A39" s="162"/>
      <c r="B39" s="154"/>
      <c r="C39" s="74"/>
      <c r="D39" s="77" t="s">
        <v>146</v>
      </c>
      <c r="E39" s="9">
        <v>2701</v>
      </c>
      <c r="F39" s="9">
        <v>1126</v>
      </c>
      <c r="G39" s="9">
        <v>2816</v>
      </c>
      <c r="H39" s="117">
        <v>3242</v>
      </c>
      <c r="I39" s="10">
        <v>3095</v>
      </c>
      <c r="J39" s="10">
        <v>769</v>
      </c>
    </row>
    <row r="40" spans="1:10" ht="13.25" customHeight="1" x14ac:dyDescent="0.25">
      <c r="A40" s="162"/>
      <c r="B40" s="154"/>
      <c r="C40" s="105"/>
      <c r="D40" s="77" t="s">
        <v>145</v>
      </c>
      <c r="E40" s="9">
        <v>8488</v>
      </c>
      <c r="F40" s="9">
        <v>3129</v>
      </c>
      <c r="G40" s="9">
        <v>8011</v>
      </c>
      <c r="H40" s="117">
        <v>8519</v>
      </c>
      <c r="I40" s="10">
        <v>8884</v>
      </c>
      <c r="J40" s="10">
        <v>1473</v>
      </c>
    </row>
    <row r="41" spans="1:10" ht="13.25" customHeight="1" x14ac:dyDescent="0.25">
      <c r="A41" s="162"/>
      <c r="B41" s="154"/>
      <c r="C41" s="105"/>
      <c r="D41" s="77" t="s">
        <v>144</v>
      </c>
      <c r="E41" s="9">
        <v>12443</v>
      </c>
      <c r="F41" s="9">
        <v>3408</v>
      </c>
      <c r="G41" s="9">
        <v>8723</v>
      </c>
      <c r="H41" s="117">
        <v>10813</v>
      </c>
      <c r="I41" s="10">
        <v>11375</v>
      </c>
      <c r="J41" s="10">
        <v>2803</v>
      </c>
    </row>
    <row r="42" spans="1:10" ht="13.25" customHeight="1" x14ac:dyDescent="0.25">
      <c r="A42" s="162"/>
      <c r="B42" s="154"/>
      <c r="C42" s="105"/>
      <c r="D42" s="75" t="s">
        <v>156</v>
      </c>
      <c r="E42" s="9">
        <v>13364</v>
      </c>
      <c r="F42" s="9">
        <v>5252</v>
      </c>
      <c r="G42" s="9">
        <v>13046</v>
      </c>
      <c r="H42" s="117">
        <v>14574</v>
      </c>
      <c r="I42" s="10">
        <v>15037</v>
      </c>
      <c r="J42" s="10">
        <v>3794</v>
      </c>
    </row>
    <row r="43" spans="1:10" ht="13.25" customHeight="1" x14ac:dyDescent="0.25">
      <c r="A43" s="162"/>
      <c r="B43" s="154"/>
      <c r="C43" s="105"/>
      <c r="D43" s="75" t="s">
        <v>157</v>
      </c>
      <c r="E43" s="9">
        <v>10063</v>
      </c>
      <c r="F43" s="9">
        <v>4064</v>
      </c>
      <c r="G43" s="9">
        <v>9655</v>
      </c>
      <c r="H43" s="117">
        <v>10778</v>
      </c>
      <c r="I43" s="10">
        <v>10402</v>
      </c>
      <c r="J43" s="10">
        <v>2446</v>
      </c>
    </row>
    <row r="44" spans="1:10" ht="13.25" customHeight="1" x14ac:dyDescent="0.25">
      <c r="A44" s="162"/>
      <c r="B44" s="154"/>
      <c r="C44" s="105"/>
      <c r="D44" s="77" t="s">
        <v>143</v>
      </c>
      <c r="E44" s="9">
        <v>25905</v>
      </c>
      <c r="F44" s="9">
        <v>9817</v>
      </c>
      <c r="G44" s="9">
        <v>21278</v>
      </c>
      <c r="H44" s="117">
        <v>23520</v>
      </c>
      <c r="I44" s="10">
        <v>22381</v>
      </c>
      <c r="J44" s="10">
        <v>3781</v>
      </c>
    </row>
    <row r="45" spans="1:10" ht="13.25" customHeight="1" x14ac:dyDescent="0.25">
      <c r="A45" s="162"/>
      <c r="B45" s="154"/>
      <c r="C45" s="105"/>
      <c r="D45" s="77" t="s">
        <v>142</v>
      </c>
      <c r="E45" s="9">
        <v>3695</v>
      </c>
      <c r="F45" s="9">
        <v>1454</v>
      </c>
      <c r="G45" s="9">
        <v>3409</v>
      </c>
      <c r="H45" s="117">
        <v>3539</v>
      </c>
      <c r="I45" s="10">
        <v>3308</v>
      </c>
      <c r="J45" s="10">
        <v>1103</v>
      </c>
    </row>
    <row r="46" spans="1:10" ht="13.25" customHeight="1" x14ac:dyDescent="0.25">
      <c r="A46" s="162"/>
      <c r="B46" s="154"/>
      <c r="C46" s="105"/>
      <c r="D46" s="79" t="s">
        <v>186</v>
      </c>
      <c r="E46" s="9">
        <v>28703</v>
      </c>
      <c r="F46" s="9">
        <v>10427</v>
      </c>
      <c r="G46" s="9">
        <v>23284</v>
      </c>
      <c r="H46" s="117">
        <v>25335</v>
      </c>
      <c r="I46" s="10">
        <v>28204</v>
      </c>
      <c r="J46" s="10">
        <v>4571</v>
      </c>
    </row>
    <row r="47" spans="1:10" ht="13.25" customHeight="1" x14ac:dyDescent="0.25">
      <c r="A47" s="162"/>
      <c r="B47" s="154"/>
      <c r="C47" s="105"/>
      <c r="D47" s="78" t="s">
        <v>141</v>
      </c>
      <c r="E47" s="9">
        <v>1821</v>
      </c>
      <c r="F47" s="9">
        <v>707</v>
      </c>
      <c r="G47" s="9">
        <v>1662</v>
      </c>
      <c r="H47" s="117">
        <v>1716</v>
      </c>
      <c r="I47" s="10">
        <v>1766</v>
      </c>
      <c r="J47" s="10">
        <v>532</v>
      </c>
    </row>
    <row r="48" spans="1:10" ht="13.25" customHeight="1" x14ac:dyDescent="0.25">
      <c r="A48" s="162"/>
      <c r="B48" s="154"/>
      <c r="C48" s="105"/>
      <c r="D48" s="77" t="s">
        <v>140</v>
      </c>
      <c r="E48" s="9">
        <v>66457</v>
      </c>
      <c r="F48" s="9">
        <v>26150</v>
      </c>
      <c r="G48" s="9">
        <v>61017</v>
      </c>
      <c r="H48" s="117">
        <v>64428</v>
      </c>
      <c r="I48" s="10">
        <v>64842</v>
      </c>
      <c r="J48" s="10">
        <v>12976</v>
      </c>
    </row>
    <row r="49" spans="1:10" ht="13.25" customHeight="1" x14ac:dyDescent="0.25">
      <c r="A49" s="162"/>
      <c r="B49" s="154"/>
      <c r="C49" s="105"/>
      <c r="D49" s="79" t="s">
        <v>158</v>
      </c>
      <c r="E49" s="9">
        <v>134455</v>
      </c>
      <c r="F49" s="9">
        <v>55418</v>
      </c>
      <c r="G49" s="9">
        <v>135848</v>
      </c>
      <c r="H49" s="117">
        <v>151225</v>
      </c>
      <c r="I49" s="10">
        <v>141353</v>
      </c>
      <c r="J49" s="10">
        <v>21706</v>
      </c>
    </row>
    <row r="50" spans="1:10" ht="13.25" customHeight="1" x14ac:dyDescent="0.25">
      <c r="A50" s="162"/>
      <c r="B50" s="154"/>
      <c r="C50" s="105"/>
      <c r="D50" s="79" t="s">
        <v>159</v>
      </c>
      <c r="E50" s="12">
        <v>2</v>
      </c>
      <c r="F50" s="12" t="s">
        <v>10</v>
      </c>
      <c r="G50" s="12" t="s">
        <v>18</v>
      </c>
      <c r="H50" s="12" t="s">
        <v>18</v>
      </c>
      <c r="I50" s="139" t="s">
        <v>18</v>
      </c>
      <c r="J50" s="139" t="s">
        <v>18</v>
      </c>
    </row>
    <row r="51" spans="1:10" ht="13.25" customHeight="1" x14ac:dyDescent="0.25">
      <c r="A51" s="162"/>
      <c r="B51" s="154"/>
      <c r="C51" s="105"/>
      <c r="D51" s="79" t="s">
        <v>160</v>
      </c>
      <c r="E51" s="12">
        <v>6</v>
      </c>
      <c r="F51" s="12" t="s">
        <v>10</v>
      </c>
      <c r="G51" s="12" t="s">
        <v>18</v>
      </c>
      <c r="H51" s="12" t="s">
        <v>18</v>
      </c>
      <c r="I51" s="139" t="s">
        <v>18</v>
      </c>
      <c r="J51" s="139" t="s">
        <v>18</v>
      </c>
    </row>
    <row r="52" spans="1:10" ht="13.25" customHeight="1" x14ac:dyDescent="0.25">
      <c r="A52" s="162"/>
      <c r="B52" s="154"/>
      <c r="C52" s="105"/>
      <c r="D52" s="78" t="s">
        <v>139</v>
      </c>
      <c r="E52" s="9">
        <v>12120</v>
      </c>
      <c r="F52" s="9">
        <v>5542</v>
      </c>
      <c r="G52" s="9">
        <v>11111</v>
      </c>
      <c r="H52" s="117">
        <v>10493</v>
      </c>
      <c r="I52" s="10">
        <v>9746</v>
      </c>
      <c r="J52" s="10">
        <v>818</v>
      </c>
    </row>
    <row r="53" spans="1:10" ht="13.25" customHeight="1" x14ac:dyDescent="0.25">
      <c r="A53" s="162"/>
      <c r="B53" s="154"/>
      <c r="C53" s="105"/>
      <c r="D53" s="80" t="s">
        <v>161</v>
      </c>
      <c r="E53" s="9">
        <v>11437</v>
      </c>
      <c r="F53" s="9">
        <v>3776</v>
      </c>
      <c r="G53" s="9">
        <v>7896</v>
      </c>
      <c r="H53" s="117">
        <v>8741</v>
      </c>
      <c r="I53" s="10">
        <v>9018</v>
      </c>
      <c r="J53" s="10">
        <v>1780</v>
      </c>
    </row>
    <row r="54" spans="1:10" ht="13.25" customHeight="1" x14ac:dyDescent="0.25">
      <c r="A54" s="162"/>
      <c r="B54" s="154"/>
      <c r="C54" s="105"/>
      <c r="D54" s="77" t="s">
        <v>34</v>
      </c>
      <c r="E54" s="9">
        <v>2751</v>
      </c>
      <c r="F54" s="9">
        <v>964</v>
      </c>
      <c r="G54" s="9">
        <v>2313</v>
      </c>
      <c r="H54" s="117">
        <v>2483</v>
      </c>
      <c r="I54" s="10">
        <v>2566</v>
      </c>
      <c r="J54" s="10">
        <v>690</v>
      </c>
    </row>
    <row r="55" spans="1:10" ht="13.25" customHeight="1" x14ac:dyDescent="0.25">
      <c r="A55" s="162"/>
      <c r="B55" s="155" t="s">
        <v>185</v>
      </c>
      <c r="C55" s="156"/>
      <c r="D55" s="157"/>
      <c r="E55" s="81">
        <v>36</v>
      </c>
      <c r="F55" s="81">
        <v>7</v>
      </c>
      <c r="G55" s="81">
        <v>2</v>
      </c>
      <c r="H55" s="118" t="s">
        <v>18</v>
      </c>
      <c r="I55" s="11" t="s">
        <v>18</v>
      </c>
      <c r="J55" s="11" t="s">
        <v>18</v>
      </c>
    </row>
    <row r="56" spans="1:10" ht="14" customHeight="1" x14ac:dyDescent="0.25">
      <c r="A56" s="151" t="s">
        <v>135</v>
      </c>
      <c r="B56" s="154" t="s">
        <v>147</v>
      </c>
      <c r="C56" s="160" t="s">
        <v>50</v>
      </c>
      <c r="D56" s="161"/>
      <c r="E56" s="9">
        <v>54609</v>
      </c>
      <c r="F56" s="9">
        <v>47709</v>
      </c>
      <c r="G56" s="9">
        <v>46994</v>
      </c>
      <c r="H56" s="117">
        <v>46910</v>
      </c>
      <c r="I56" s="10">
        <v>74063</v>
      </c>
      <c r="J56" s="10" t="s">
        <v>18</v>
      </c>
    </row>
    <row r="57" spans="1:10" ht="14" customHeight="1" x14ac:dyDescent="0.25">
      <c r="A57" s="152"/>
      <c r="B57" s="154"/>
      <c r="C57" s="74"/>
      <c r="D57" s="75" t="s">
        <v>152</v>
      </c>
      <c r="E57" s="9">
        <v>46517</v>
      </c>
      <c r="F57" s="9">
        <v>41591</v>
      </c>
      <c r="G57" s="9">
        <v>39902</v>
      </c>
      <c r="H57" s="117">
        <v>40726</v>
      </c>
      <c r="I57" s="10">
        <v>65164</v>
      </c>
      <c r="J57" s="10" t="s">
        <v>18</v>
      </c>
    </row>
    <row r="58" spans="1:10" ht="14" customHeight="1" x14ac:dyDescent="0.25">
      <c r="A58" s="152"/>
      <c r="B58" s="154"/>
      <c r="C58" s="105"/>
      <c r="D58" s="76" t="s">
        <v>153</v>
      </c>
      <c r="E58" s="9">
        <v>515</v>
      </c>
      <c r="F58" s="9">
        <v>439</v>
      </c>
      <c r="G58" s="9">
        <v>380</v>
      </c>
      <c r="H58" s="117">
        <v>233</v>
      </c>
      <c r="I58" s="10">
        <v>387</v>
      </c>
      <c r="J58" s="10" t="s">
        <v>226</v>
      </c>
    </row>
    <row r="59" spans="1:10" ht="14" customHeight="1" x14ac:dyDescent="0.25">
      <c r="A59" s="152"/>
      <c r="B59" s="154"/>
      <c r="C59" s="105"/>
      <c r="D59" s="76" t="s">
        <v>154</v>
      </c>
      <c r="E59" s="9">
        <v>1604</v>
      </c>
      <c r="F59" s="9">
        <v>1294</v>
      </c>
      <c r="G59" s="9">
        <v>1220</v>
      </c>
      <c r="H59" s="117">
        <v>1180</v>
      </c>
      <c r="I59" s="10">
        <v>1949</v>
      </c>
      <c r="J59" s="10" t="s">
        <v>18</v>
      </c>
    </row>
    <row r="60" spans="1:10" ht="14" customHeight="1" x14ac:dyDescent="0.25">
      <c r="A60" s="152"/>
      <c r="B60" s="154"/>
      <c r="C60" s="105"/>
      <c r="D60" s="75" t="s">
        <v>155</v>
      </c>
      <c r="E60" s="9">
        <v>5973</v>
      </c>
      <c r="F60" s="9">
        <v>4385</v>
      </c>
      <c r="G60" s="9">
        <v>5492</v>
      </c>
      <c r="H60" s="117">
        <v>4771</v>
      </c>
      <c r="I60" s="10">
        <v>6563</v>
      </c>
      <c r="J60" s="10" t="s">
        <v>18</v>
      </c>
    </row>
    <row r="61" spans="1:10" ht="14" customHeight="1" x14ac:dyDescent="0.25">
      <c r="A61" s="152"/>
      <c r="B61" s="153" t="s">
        <v>187</v>
      </c>
      <c r="C61" s="160" t="s">
        <v>50</v>
      </c>
      <c r="D61" s="161"/>
      <c r="E61" s="9">
        <v>179589</v>
      </c>
      <c r="F61" s="9">
        <v>162102</v>
      </c>
      <c r="G61" s="9">
        <v>157256</v>
      </c>
      <c r="H61" s="117">
        <v>153773</v>
      </c>
      <c r="I61" s="10">
        <v>231346</v>
      </c>
      <c r="J61" s="10">
        <v>64501</v>
      </c>
    </row>
    <row r="62" spans="1:10" ht="14" customHeight="1" x14ac:dyDescent="0.25">
      <c r="A62" s="152"/>
      <c r="B62" s="154"/>
      <c r="C62" s="74"/>
      <c r="D62" s="77" t="s">
        <v>146</v>
      </c>
      <c r="E62" s="9">
        <v>1180</v>
      </c>
      <c r="F62" s="9">
        <v>1321</v>
      </c>
      <c r="G62" s="9">
        <v>1406</v>
      </c>
      <c r="H62" s="117">
        <v>1537</v>
      </c>
      <c r="I62" s="10">
        <v>2737</v>
      </c>
      <c r="J62" s="10">
        <v>1154</v>
      </c>
    </row>
    <row r="63" spans="1:10" ht="14" customHeight="1" x14ac:dyDescent="0.25">
      <c r="A63" s="152"/>
      <c r="B63" s="154"/>
      <c r="C63" s="105"/>
      <c r="D63" s="77" t="s">
        <v>145</v>
      </c>
      <c r="E63" s="9">
        <v>4144</v>
      </c>
      <c r="F63" s="9">
        <v>3609</v>
      </c>
      <c r="G63" s="9">
        <v>3765</v>
      </c>
      <c r="H63" s="117">
        <v>3888</v>
      </c>
      <c r="I63" s="10">
        <v>6974</v>
      </c>
      <c r="J63" s="10">
        <v>1420</v>
      </c>
    </row>
    <row r="64" spans="1:10" ht="14" customHeight="1" x14ac:dyDescent="0.25">
      <c r="A64" s="152"/>
      <c r="B64" s="154"/>
      <c r="C64" s="105"/>
      <c r="D64" s="77" t="s">
        <v>144</v>
      </c>
      <c r="E64" s="9">
        <v>7634</v>
      </c>
      <c r="F64" s="9">
        <v>5922</v>
      </c>
      <c r="G64" s="9">
        <v>5280</v>
      </c>
      <c r="H64" s="117">
        <v>5382</v>
      </c>
      <c r="I64" s="10">
        <v>8179</v>
      </c>
      <c r="J64" s="10">
        <v>3216</v>
      </c>
    </row>
    <row r="65" spans="1:10" ht="14" customHeight="1" x14ac:dyDescent="0.25">
      <c r="A65" s="152"/>
      <c r="B65" s="154"/>
      <c r="C65" s="105"/>
      <c r="D65" s="75" t="s">
        <v>156</v>
      </c>
      <c r="E65" s="9">
        <v>6794</v>
      </c>
      <c r="F65" s="9">
        <v>6837</v>
      </c>
      <c r="G65" s="9">
        <v>7083</v>
      </c>
      <c r="H65" s="117">
        <v>6896</v>
      </c>
      <c r="I65" s="10">
        <v>10782</v>
      </c>
      <c r="J65" s="10">
        <v>4486</v>
      </c>
    </row>
    <row r="66" spans="1:10" ht="14" customHeight="1" x14ac:dyDescent="0.25">
      <c r="A66" s="152"/>
      <c r="B66" s="154"/>
      <c r="C66" s="105"/>
      <c r="D66" s="75" t="s">
        <v>157</v>
      </c>
      <c r="E66" s="9">
        <v>5837</v>
      </c>
      <c r="F66" s="9">
        <v>5463</v>
      </c>
      <c r="G66" s="9">
        <v>5216</v>
      </c>
      <c r="H66" s="117">
        <v>5163</v>
      </c>
      <c r="I66" s="10">
        <v>8933</v>
      </c>
      <c r="J66" s="10">
        <v>2460</v>
      </c>
    </row>
    <row r="67" spans="1:10" ht="14" customHeight="1" x14ac:dyDescent="0.25">
      <c r="A67" s="152"/>
      <c r="B67" s="154"/>
      <c r="C67" s="105"/>
      <c r="D67" s="77" t="s">
        <v>143</v>
      </c>
      <c r="E67" s="9">
        <v>12236</v>
      </c>
      <c r="F67" s="9">
        <v>11552</v>
      </c>
      <c r="G67" s="9">
        <v>10842</v>
      </c>
      <c r="H67" s="117">
        <v>10730</v>
      </c>
      <c r="I67" s="10">
        <v>16339</v>
      </c>
      <c r="J67" s="10">
        <v>4696</v>
      </c>
    </row>
    <row r="68" spans="1:10" ht="14" customHeight="1" x14ac:dyDescent="0.25">
      <c r="A68" s="152"/>
      <c r="B68" s="154"/>
      <c r="C68" s="105"/>
      <c r="D68" s="77" t="s">
        <v>142</v>
      </c>
      <c r="E68" s="9">
        <v>2533</v>
      </c>
      <c r="F68" s="9">
        <v>2218</v>
      </c>
      <c r="G68" s="9">
        <v>2008</v>
      </c>
      <c r="H68" s="117">
        <v>1893</v>
      </c>
      <c r="I68" s="10">
        <v>2833</v>
      </c>
      <c r="J68" s="10">
        <v>1239</v>
      </c>
    </row>
    <row r="69" spans="1:10" ht="14" customHeight="1" x14ac:dyDescent="0.25">
      <c r="A69" s="152"/>
      <c r="B69" s="154"/>
      <c r="C69" s="105"/>
      <c r="D69" s="79" t="s">
        <v>186</v>
      </c>
      <c r="E69" s="9">
        <v>15614</v>
      </c>
      <c r="F69" s="9">
        <v>13973</v>
      </c>
      <c r="G69" s="9">
        <v>12828</v>
      </c>
      <c r="H69" s="117">
        <v>13545</v>
      </c>
      <c r="I69" s="10">
        <v>20113</v>
      </c>
      <c r="J69" s="10">
        <v>5939</v>
      </c>
    </row>
    <row r="70" spans="1:10" ht="14" customHeight="1" x14ac:dyDescent="0.25">
      <c r="A70" s="152"/>
      <c r="B70" s="154"/>
      <c r="C70" s="105"/>
      <c r="D70" s="78" t="s">
        <v>141</v>
      </c>
      <c r="E70" s="9">
        <v>1333</v>
      </c>
      <c r="F70" s="9">
        <v>989</v>
      </c>
      <c r="G70" s="9">
        <v>1057</v>
      </c>
      <c r="H70" s="117">
        <v>983</v>
      </c>
      <c r="I70" s="10">
        <v>1334</v>
      </c>
      <c r="J70" s="10">
        <v>1005</v>
      </c>
    </row>
    <row r="71" spans="1:10" ht="14" customHeight="1" x14ac:dyDescent="0.25">
      <c r="A71" s="152"/>
      <c r="B71" s="154"/>
      <c r="C71" s="105"/>
      <c r="D71" s="77" t="s">
        <v>140</v>
      </c>
      <c r="E71" s="9">
        <v>47196</v>
      </c>
      <c r="F71" s="9">
        <v>42528</v>
      </c>
      <c r="G71" s="9">
        <v>41390</v>
      </c>
      <c r="H71" s="117">
        <v>41531</v>
      </c>
      <c r="I71" s="10">
        <v>63449</v>
      </c>
      <c r="J71" s="10">
        <v>17902</v>
      </c>
    </row>
    <row r="72" spans="1:10" ht="14" customHeight="1" x14ac:dyDescent="0.25">
      <c r="A72" s="152"/>
      <c r="B72" s="154"/>
      <c r="C72" s="105"/>
      <c r="D72" s="79" t="s">
        <v>158</v>
      </c>
      <c r="E72" s="9">
        <v>54844</v>
      </c>
      <c r="F72" s="9">
        <v>48246</v>
      </c>
      <c r="G72" s="9">
        <v>49801</v>
      </c>
      <c r="H72" s="117">
        <v>47537</v>
      </c>
      <c r="I72" s="10">
        <v>71229</v>
      </c>
      <c r="J72" s="10">
        <v>20983</v>
      </c>
    </row>
    <row r="73" spans="1:10" ht="14" customHeight="1" x14ac:dyDescent="0.25">
      <c r="A73" s="152"/>
      <c r="B73" s="154"/>
      <c r="C73" s="105"/>
      <c r="D73" s="79" t="s">
        <v>159</v>
      </c>
      <c r="E73" s="9" t="s">
        <v>10</v>
      </c>
      <c r="F73" s="9" t="s">
        <v>10</v>
      </c>
      <c r="G73" s="9" t="s">
        <v>18</v>
      </c>
      <c r="H73" s="117" t="s">
        <v>18</v>
      </c>
      <c r="I73" s="10" t="s">
        <v>18</v>
      </c>
      <c r="J73" s="10">
        <v>1</v>
      </c>
    </row>
    <row r="74" spans="1:10" ht="14" customHeight="1" x14ac:dyDescent="0.25">
      <c r="A74" s="152"/>
      <c r="B74" s="154"/>
      <c r="C74" s="105"/>
      <c r="D74" s="79" t="s">
        <v>160</v>
      </c>
      <c r="E74" s="12" t="s">
        <v>10</v>
      </c>
      <c r="F74" s="12">
        <v>1</v>
      </c>
      <c r="G74" s="12">
        <v>1</v>
      </c>
      <c r="H74" s="117" t="s">
        <v>18</v>
      </c>
      <c r="I74" s="10" t="s">
        <v>18</v>
      </c>
      <c r="J74" s="10" t="s">
        <v>18</v>
      </c>
    </row>
    <row r="75" spans="1:10" ht="14" customHeight="1" x14ac:dyDescent="0.25">
      <c r="A75" s="152"/>
      <c r="B75" s="154"/>
      <c r="C75" s="105"/>
      <c r="D75" s="78" t="s">
        <v>139</v>
      </c>
      <c r="E75" s="9">
        <v>9866</v>
      </c>
      <c r="F75" s="9">
        <v>9739</v>
      </c>
      <c r="G75" s="9">
        <v>8697</v>
      </c>
      <c r="H75" s="117">
        <v>7807</v>
      </c>
      <c r="I75" s="10">
        <v>8966</v>
      </c>
      <c r="J75" s="10">
        <v>2258</v>
      </c>
    </row>
    <row r="76" spans="1:10" ht="14" customHeight="1" x14ac:dyDescent="0.25">
      <c r="A76" s="152"/>
      <c r="B76" s="154"/>
      <c r="C76" s="105"/>
      <c r="D76" s="80" t="s">
        <v>161</v>
      </c>
      <c r="E76" s="9">
        <v>8957</v>
      </c>
      <c r="F76" s="9">
        <v>8428</v>
      </c>
      <c r="G76" s="9">
        <v>6709</v>
      </c>
      <c r="H76" s="117">
        <v>5805</v>
      </c>
      <c r="I76" s="10">
        <v>7770</v>
      </c>
      <c r="J76" s="10">
        <v>2297</v>
      </c>
    </row>
    <row r="77" spans="1:10" ht="14" customHeight="1" x14ac:dyDescent="0.25">
      <c r="A77" s="87" t="s">
        <v>192</v>
      </c>
      <c r="B77" s="154"/>
      <c r="C77" s="105"/>
      <c r="D77" s="77" t="s">
        <v>34</v>
      </c>
      <c r="E77" s="9">
        <v>1421</v>
      </c>
      <c r="F77" s="9">
        <v>1276</v>
      </c>
      <c r="G77" s="9">
        <v>1173</v>
      </c>
      <c r="H77" s="117">
        <v>1076</v>
      </c>
      <c r="I77" s="10">
        <v>1708</v>
      </c>
      <c r="J77" s="10">
        <v>446</v>
      </c>
    </row>
    <row r="78" spans="1:10" ht="14" customHeight="1" x14ac:dyDescent="0.25">
      <c r="A78" s="144"/>
      <c r="B78" s="155" t="s">
        <v>185</v>
      </c>
      <c r="C78" s="156"/>
      <c r="D78" s="157"/>
      <c r="E78" s="81" t="s">
        <v>10</v>
      </c>
      <c r="F78" s="81" t="s">
        <v>10</v>
      </c>
      <c r="G78" s="81" t="s">
        <v>18</v>
      </c>
      <c r="H78" s="118" t="s">
        <v>18</v>
      </c>
      <c r="I78" s="11" t="s">
        <v>18</v>
      </c>
      <c r="J78" s="11" t="s">
        <v>18</v>
      </c>
    </row>
    <row r="79" spans="1:10" ht="14" customHeight="1" x14ac:dyDescent="0.25">
      <c r="A79" s="151" t="s">
        <v>134</v>
      </c>
      <c r="B79" s="154" t="s">
        <v>147</v>
      </c>
      <c r="C79" s="160" t="s">
        <v>50</v>
      </c>
      <c r="D79" s="161"/>
      <c r="E79" s="9">
        <v>7184</v>
      </c>
      <c r="F79" s="9">
        <v>5920</v>
      </c>
      <c r="G79" s="9">
        <v>6124</v>
      </c>
      <c r="H79" s="117">
        <v>5268</v>
      </c>
      <c r="I79" s="10" t="s">
        <v>222</v>
      </c>
      <c r="J79" s="10" t="s">
        <v>244</v>
      </c>
    </row>
    <row r="80" spans="1:10" ht="14" customHeight="1" x14ac:dyDescent="0.25">
      <c r="A80" s="152"/>
      <c r="B80" s="154"/>
      <c r="C80" s="74"/>
      <c r="D80" s="75" t="s">
        <v>152</v>
      </c>
      <c r="E80" s="9">
        <v>6915</v>
      </c>
      <c r="F80" s="9">
        <v>5715</v>
      </c>
      <c r="G80" s="9">
        <v>5906</v>
      </c>
      <c r="H80" s="117">
        <v>5007</v>
      </c>
      <c r="I80" s="10" t="s">
        <v>244</v>
      </c>
      <c r="J80" s="10" t="s">
        <v>244</v>
      </c>
    </row>
    <row r="81" spans="1:10" ht="14" customHeight="1" x14ac:dyDescent="0.25">
      <c r="A81" s="152"/>
      <c r="B81" s="154"/>
      <c r="C81" s="105"/>
      <c r="D81" s="76" t="s">
        <v>153</v>
      </c>
      <c r="E81" s="9">
        <v>39</v>
      </c>
      <c r="F81" s="9">
        <v>20</v>
      </c>
      <c r="G81" s="9">
        <v>21</v>
      </c>
      <c r="H81" s="117">
        <v>14</v>
      </c>
      <c r="I81" s="10" t="s">
        <v>244</v>
      </c>
      <c r="J81" s="10" t="s">
        <v>244</v>
      </c>
    </row>
    <row r="82" spans="1:10" ht="14" customHeight="1" x14ac:dyDescent="0.25">
      <c r="A82" s="152"/>
      <c r="B82" s="154"/>
      <c r="C82" s="105"/>
      <c r="D82" s="76" t="s">
        <v>154</v>
      </c>
      <c r="E82" s="9">
        <v>74</v>
      </c>
      <c r="F82" s="9">
        <v>44</v>
      </c>
      <c r="G82" s="9">
        <v>45</v>
      </c>
      <c r="H82" s="117">
        <v>27</v>
      </c>
      <c r="I82" s="10" t="s">
        <v>244</v>
      </c>
      <c r="J82" s="10" t="s">
        <v>244</v>
      </c>
    </row>
    <row r="83" spans="1:10" ht="14" customHeight="1" x14ac:dyDescent="0.25">
      <c r="A83" s="152"/>
      <c r="B83" s="154"/>
      <c r="C83" s="105"/>
      <c r="D83" s="75" t="s">
        <v>155</v>
      </c>
      <c r="E83" s="9">
        <v>156</v>
      </c>
      <c r="F83" s="9">
        <v>141</v>
      </c>
      <c r="G83" s="9">
        <v>152</v>
      </c>
      <c r="H83" s="117">
        <v>220</v>
      </c>
      <c r="I83" s="10" t="s">
        <v>244</v>
      </c>
      <c r="J83" s="10" t="s">
        <v>244</v>
      </c>
    </row>
    <row r="84" spans="1:10" ht="14" customHeight="1" x14ac:dyDescent="0.25">
      <c r="A84" s="152"/>
      <c r="B84" s="153" t="s">
        <v>187</v>
      </c>
      <c r="C84" s="160" t="s">
        <v>50</v>
      </c>
      <c r="D84" s="161"/>
      <c r="E84" s="9">
        <v>21141</v>
      </c>
      <c r="F84" s="9">
        <v>18191</v>
      </c>
      <c r="G84" s="9">
        <v>18020</v>
      </c>
      <c r="H84" s="117">
        <v>16123</v>
      </c>
      <c r="I84" s="10" t="s">
        <v>244</v>
      </c>
      <c r="J84" s="10" t="s">
        <v>244</v>
      </c>
    </row>
    <row r="85" spans="1:10" ht="14" customHeight="1" x14ac:dyDescent="0.25">
      <c r="A85" s="152"/>
      <c r="B85" s="154"/>
      <c r="C85" s="74"/>
      <c r="D85" s="77" t="s">
        <v>146</v>
      </c>
      <c r="E85" s="9">
        <v>146</v>
      </c>
      <c r="F85" s="9">
        <v>149</v>
      </c>
      <c r="G85" s="9">
        <v>149</v>
      </c>
      <c r="H85" s="117">
        <v>239</v>
      </c>
      <c r="I85" s="10" t="s">
        <v>244</v>
      </c>
      <c r="J85" s="10" t="s">
        <v>244</v>
      </c>
    </row>
    <row r="86" spans="1:10" ht="14" customHeight="1" x14ac:dyDescent="0.25">
      <c r="A86" s="152"/>
      <c r="B86" s="154"/>
      <c r="C86" s="105"/>
      <c r="D86" s="77" t="s">
        <v>145</v>
      </c>
      <c r="E86" s="9">
        <v>456</v>
      </c>
      <c r="F86" s="9">
        <v>457</v>
      </c>
      <c r="G86" s="9">
        <v>457</v>
      </c>
      <c r="H86" s="117">
        <v>364</v>
      </c>
      <c r="I86" s="10" t="s">
        <v>244</v>
      </c>
      <c r="J86" s="10" t="s">
        <v>244</v>
      </c>
    </row>
    <row r="87" spans="1:10" ht="14" customHeight="1" x14ac:dyDescent="0.25">
      <c r="A87" s="152"/>
      <c r="B87" s="154"/>
      <c r="C87" s="105"/>
      <c r="D87" s="77" t="s">
        <v>144</v>
      </c>
      <c r="E87" s="9">
        <v>602</v>
      </c>
      <c r="F87" s="9">
        <v>569</v>
      </c>
      <c r="G87" s="9">
        <v>583</v>
      </c>
      <c r="H87" s="117">
        <v>489</v>
      </c>
      <c r="I87" s="10" t="s">
        <v>244</v>
      </c>
      <c r="J87" s="10" t="s">
        <v>244</v>
      </c>
    </row>
    <row r="88" spans="1:10" ht="14" customHeight="1" x14ac:dyDescent="0.25">
      <c r="A88" s="152"/>
      <c r="B88" s="154"/>
      <c r="C88" s="105"/>
      <c r="D88" s="75" t="s">
        <v>156</v>
      </c>
      <c r="E88" s="9">
        <v>746</v>
      </c>
      <c r="F88" s="9">
        <v>735</v>
      </c>
      <c r="G88" s="9">
        <v>756</v>
      </c>
      <c r="H88" s="117">
        <v>862</v>
      </c>
      <c r="I88" s="10" t="s">
        <v>244</v>
      </c>
      <c r="J88" s="10" t="s">
        <v>244</v>
      </c>
    </row>
    <row r="89" spans="1:10" ht="14" customHeight="1" x14ac:dyDescent="0.25">
      <c r="A89" s="152"/>
      <c r="B89" s="154"/>
      <c r="C89" s="105"/>
      <c r="D89" s="75" t="s">
        <v>157</v>
      </c>
      <c r="E89" s="9">
        <v>797</v>
      </c>
      <c r="F89" s="9">
        <v>797</v>
      </c>
      <c r="G89" s="9">
        <v>854</v>
      </c>
      <c r="H89" s="117">
        <v>723</v>
      </c>
      <c r="I89" s="10" t="s">
        <v>244</v>
      </c>
      <c r="J89" s="10" t="s">
        <v>244</v>
      </c>
    </row>
    <row r="90" spans="1:10" ht="14" customHeight="1" x14ac:dyDescent="0.25">
      <c r="A90" s="152"/>
      <c r="B90" s="154"/>
      <c r="C90" s="105"/>
      <c r="D90" s="77" t="s">
        <v>143</v>
      </c>
      <c r="E90" s="9">
        <v>1678</v>
      </c>
      <c r="F90" s="9">
        <v>1639</v>
      </c>
      <c r="G90" s="9">
        <v>1554</v>
      </c>
      <c r="H90" s="117">
        <v>1384</v>
      </c>
      <c r="I90" s="10" t="s">
        <v>244</v>
      </c>
      <c r="J90" s="10" t="s">
        <v>244</v>
      </c>
    </row>
    <row r="91" spans="1:10" ht="14" customHeight="1" x14ac:dyDescent="0.25">
      <c r="A91" s="152"/>
      <c r="B91" s="154"/>
      <c r="C91" s="105"/>
      <c r="D91" s="77" t="s">
        <v>142</v>
      </c>
      <c r="E91" s="9">
        <v>252</v>
      </c>
      <c r="F91" s="9">
        <v>232</v>
      </c>
      <c r="G91" s="9">
        <v>197</v>
      </c>
      <c r="H91" s="117">
        <v>147</v>
      </c>
      <c r="I91" s="10" t="s">
        <v>244</v>
      </c>
      <c r="J91" s="10" t="s">
        <v>244</v>
      </c>
    </row>
    <row r="92" spans="1:10" ht="14" customHeight="1" x14ac:dyDescent="0.25">
      <c r="A92" s="152"/>
      <c r="B92" s="154"/>
      <c r="C92" s="105"/>
      <c r="D92" s="79" t="s">
        <v>186</v>
      </c>
      <c r="E92" s="9">
        <v>2050</v>
      </c>
      <c r="F92" s="9">
        <v>1467</v>
      </c>
      <c r="G92" s="9">
        <v>1467</v>
      </c>
      <c r="H92" s="117">
        <v>1416</v>
      </c>
      <c r="I92" s="10" t="s">
        <v>244</v>
      </c>
      <c r="J92" s="10" t="s">
        <v>244</v>
      </c>
    </row>
    <row r="93" spans="1:10" ht="14" customHeight="1" x14ac:dyDescent="0.25">
      <c r="A93" s="152"/>
      <c r="B93" s="154"/>
      <c r="C93" s="105"/>
      <c r="D93" s="78" t="s">
        <v>141</v>
      </c>
      <c r="E93" s="9">
        <v>95</v>
      </c>
      <c r="F93" s="9">
        <v>69</v>
      </c>
      <c r="G93" s="9">
        <v>73</v>
      </c>
      <c r="H93" s="117">
        <v>107</v>
      </c>
      <c r="I93" s="10" t="s">
        <v>244</v>
      </c>
      <c r="J93" s="10" t="s">
        <v>244</v>
      </c>
    </row>
    <row r="94" spans="1:10" ht="14" customHeight="1" x14ac:dyDescent="0.25">
      <c r="A94" s="152"/>
      <c r="B94" s="154"/>
      <c r="C94" s="105"/>
      <c r="D94" s="77" t="s">
        <v>140</v>
      </c>
      <c r="E94" s="9">
        <v>10933</v>
      </c>
      <c r="F94" s="9">
        <v>8564</v>
      </c>
      <c r="G94" s="9">
        <v>8468</v>
      </c>
      <c r="H94" s="117">
        <v>7269</v>
      </c>
      <c r="I94" s="10" t="s">
        <v>244</v>
      </c>
      <c r="J94" s="10" t="s">
        <v>244</v>
      </c>
    </row>
    <row r="95" spans="1:10" ht="14" customHeight="1" x14ac:dyDescent="0.25">
      <c r="A95" s="152"/>
      <c r="B95" s="154"/>
      <c r="C95" s="105"/>
      <c r="D95" s="79" t="s">
        <v>158</v>
      </c>
      <c r="E95" s="9">
        <v>1710</v>
      </c>
      <c r="F95" s="9">
        <v>2207</v>
      </c>
      <c r="G95" s="9">
        <v>2101</v>
      </c>
      <c r="H95" s="117">
        <v>2109</v>
      </c>
      <c r="I95" s="10" t="s">
        <v>244</v>
      </c>
      <c r="J95" s="10" t="s">
        <v>244</v>
      </c>
    </row>
    <row r="96" spans="1:10" ht="14" customHeight="1" x14ac:dyDescent="0.25">
      <c r="A96" s="152"/>
      <c r="B96" s="154"/>
      <c r="C96" s="105"/>
      <c r="D96" s="79" t="s">
        <v>159</v>
      </c>
      <c r="E96" s="12" t="s">
        <v>10</v>
      </c>
      <c r="F96" s="12" t="s">
        <v>10</v>
      </c>
      <c r="G96" s="12" t="s">
        <v>18</v>
      </c>
      <c r="H96" s="12" t="s">
        <v>18</v>
      </c>
      <c r="I96" s="10" t="s">
        <v>244</v>
      </c>
      <c r="J96" s="10" t="s">
        <v>244</v>
      </c>
    </row>
    <row r="97" spans="1:10" ht="14" customHeight="1" x14ac:dyDescent="0.25">
      <c r="A97" s="152"/>
      <c r="B97" s="154"/>
      <c r="C97" s="105"/>
      <c r="D97" s="79" t="s">
        <v>160</v>
      </c>
      <c r="E97" s="9" t="s">
        <v>10</v>
      </c>
      <c r="F97" s="9" t="s">
        <v>10</v>
      </c>
      <c r="G97" s="9" t="s">
        <v>18</v>
      </c>
      <c r="H97" s="117" t="s">
        <v>18</v>
      </c>
      <c r="I97" s="10" t="s">
        <v>244</v>
      </c>
      <c r="J97" s="10" t="s">
        <v>244</v>
      </c>
    </row>
    <row r="98" spans="1:10" ht="14" customHeight="1" x14ac:dyDescent="0.25">
      <c r="A98" s="152"/>
      <c r="B98" s="154"/>
      <c r="C98" s="105"/>
      <c r="D98" s="78" t="s">
        <v>139</v>
      </c>
      <c r="E98" s="9">
        <v>738</v>
      </c>
      <c r="F98" s="9">
        <v>666</v>
      </c>
      <c r="G98" s="9">
        <v>825</v>
      </c>
      <c r="H98" s="117">
        <v>707</v>
      </c>
      <c r="I98" s="10" t="s">
        <v>244</v>
      </c>
      <c r="J98" s="10" t="s">
        <v>244</v>
      </c>
    </row>
    <row r="99" spans="1:10" ht="14" customHeight="1" x14ac:dyDescent="0.25">
      <c r="A99" s="152"/>
      <c r="B99" s="154"/>
      <c r="C99" s="105"/>
      <c r="D99" s="80" t="s">
        <v>161</v>
      </c>
      <c r="E99" s="9">
        <v>773</v>
      </c>
      <c r="F99" s="9">
        <v>516</v>
      </c>
      <c r="G99" s="9">
        <v>447</v>
      </c>
      <c r="H99" s="117">
        <v>239</v>
      </c>
      <c r="I99" s="10" t="s">
        <v>244</v>
      </c>
      <c r="J99" s="10" t="s">
        <v>244</v>
      </c>
    </row>
    <row r="100" spans="1:10" ht="14" customHeight="1" x14ac:dyDescent="0.25">
      <c r="A100" s="87" t="s">
        <v>192</v>
      </c>
      <c r="B100" s="154"/>
      <c r="C100" s="105"/>
      <c r="D100" s="77" t="s">
        <v>34</v>
      </c>
      <c r="E100" s="9">
        <v>165</v>
      </c>
      <c r="F100" s="9">
        <v>124</v>
      </c>
      <c r="G100" s="9">
        <v>89</v>
      </c>
      <c r="H100" s="117">
        <v>68</v>
      </c>
      <c r="I100" s="10" t="s">
        <v>244</v>
      </c>
      <c r="J100" s="10" t="s">
        <v>244</v>
      </c>
    </row>
    <row r="101" spans="1:10" ht="14" customHeight="1" x14ac:dyDescent="0.25">
      <c r="A101" s="144"/>
      <c r="B101" s="155" t="s">
        <v>185</v>
      </c>
      <c r="C101" s="156"/>
      <c r="D101" s="157"/>
      <c r="E101" s="81" t="s">
        <v>10</v>
      </c>
      <c r="F101" s="81" t="s">
        <v>10</v>
      </c>
      <c r="G101" s="81" t="s">
        <v>18</v>
      </c>
      <c r="H101" s="118" t="s">
        <v>18</v>
      </c>
      <c r="I101" s="11" t="s">
        <v>244</v>
      </c>
      <c r="J101" s="11" t="s">
        <v>244</v>
      </c>
    </row>
    <row r="102" spans="1:10" ht="14" customHeight="1" x14ac:dyDescent="0.25">
      <c r="A102" s="169" t="s">
        <v>133</v>
      </c>
      <c r="B102" s="173" t="s">
        <v>147</v>
      </c>
      <c r="C102" s="158" t="s">
        <v>50</v>
      </c>
      <c r="D102" s="159"/>
      <c r="E102" s="9">
        <v>299868</v>
      </c>
      <c r="F102" s="9">
        <v>237815</v>
      </c>
      <c r="G102" s="9">
        <v>265760</v>
      </c>
      <c r="H102" s="117">
        <v>291419</v>
      </c>
      <c r="I102" s="10">
        <v>287199</v>
      </c>
      <c r="J102" s="10" t="s">
        <v>18</v>
      </c>
    </row>
    <row r="103" spans="1:10" ht="14" customHeight="1" x14ac:dyDescent="0.25">
      <c r="A103" s="162"/>
      <c r="B103" s="154"/>
      <c r="C103" s="74"/>
      <c r="D103" s="75" t="s">
        <v>152</v>
      </c>
      <c r="E103" s="9">
        <v>252697</v>
      </c>
      <c r="F103" s="9">
        <v>195275</v>
      </c>
      <c r="G103" s="9">
        <v>214587</v>
      </c>
      <c r="H103" s="117">
        <v>239131</v>
      </c>
      <c r="I103" s="10">
        <v>238084</v>
      </c>
      <c r="J103" s="10" t="s">
        <v>18</v>
      </c>
    </row>
    <row r="104" spans="1:10" ht="14" customHeight="1" x14ac:dyDescent="0.25">
      <c r="A104" s="162"/>
      <c r="B104" s="154"/>
      <c r="C104" s="105"/>
      <c r="D104" s="76" t="s">
        <v>153</v>
      </c>
      <c r="E104" s="9">
        <v>3386</v>
      </c>
      <c r="F104" s="9">
        <v>3267</v>
      </c>
      <c r="G104" s="9">
        <v>3236</v>
      </c>
      <c r="H104" s="117">
        <v>3487</v>
      </c>
      <c r="I104" s="10">
        <v>3118</v>
      </c>
      <c r="J104" s="10" t="s">
        <v>18</v>
      </c>
    </row>
    <row r="105" spans="1:10" ht="14" customHeight="1" x14ac:dyDescent="0.25">
      <c r="A105" s="162"/>
      <c r="B105" s="154"/>
      <c r="C105" s="105"/>
      <c r="D105" s="76" t="s">
        <v>154</v>
      </c>
      <c r="E105" s="9">
        <v>12041</v>
      </c>
      <c r="F105" s="9">
        <v>10806</v>
      </c>
      <c r="G105" s="9">
        <v>13127</v>
      </c>
      <c r="H105" s="117">
        <v>12682</v>
      </c>
      <c r="I105" s="10">
        <v>13398</v>
      </c>
      <c r="J105" s="10" t="s">
        <v>18</v>
      </c>
    </row>
    <row r="106" spans="1:10" ht="14" customHeight="1" x14ac:dyDescent="0.25">
      <c r="A106" s="162"/>
      <c r="B106" s="154"/>
      <c r="C106" s="105"/>
      <c r="D106" s="75" t="s">
        <v>155</v>
      </c>
      <c r="E106" s="9">
        <v>31744</v>
      </c>
      <c r="F106" s="9">
        <v>28467</v>
      </c>
      <c r="G106" s="9">
        <v>34810</v>
      </c>
      <c r="H106" s="117">
        <v>36119</v>
      </c>
      <c r="I106" s="10">
        <v>32599</v>
      </c>
      <c r="J106" s="10" t="s">
        <v>18</v>
      </c>
    </row>
    <row r="107" spans="1:10" ht="14" customHeight="1" x14ac:dyDescent="0.25">
      <c r="A107" s="162"/>
      <c r="B107" s="153" t="s">
        <v>187</v>
      </c>
      <c r="C107" s="160" t="s">
        <v>50</v>
      </c>
      <c r="D107" s="161"/>
      <c r="E107" s="9">
        <v>774881</v>
      </c>
      <c r="F107" s="9">
        <v>626167</v>
      </c>
      <c r="G107" s="9">
        <v>701164</v>
      </c>
      <c r="H107" s="117">
        <v>765035</v>
      </c>
      <c r="I107" s="10">
        <v>748888</v>
      </c>
      <c r="J107" s="10">
        <v>132596</v>
      </c>
    </row>
    <row r="108" spans="1:10" ht="14" customHeight="1" x14ac:dyDescent="0.25">
      <c r="A108" s="162"/>
      <c r="B108" s="154"/>
      <c r="C108" s="74"/>
      <c r="D108" s="77" t="s">
        <v>146</v>
      </c>
      <c r="E108" s="9">
        <v>8034</v>
      </c>
      <c r="F108" s="9">
        <v>7027</v>
      </c>
      <c r="G108" s="9">
        <v>8384</v>
      </c>
      <c r="H108" s="119">
        <v>8185</v>
      </c>
      <c r="I108" s="138">
        <v>8208</v>
      </c>
      <c r="J108" s="10">
        <v>4911</v>
      </c>
    </row>
    <row r="109" spans="1:10" ht="14" customHeight="1" x14ac:dyDescent="0.25">
      <c r="A109" s="162"/>
      <c r="B109" s="154"/>
      <c r="C109" s="105"/>
      <c r="D109" s="77" t="s">
        <v>145</v>
      </c>
      <c r="E109" s="9">
        <v>23298</v>
      </c>
      <c r="F109" s="9">
        <v>18180</v>
      </c>
      <c r="G109" s="9">
        <v>19722</v>
      </c>
      <c r="H109" s="117">
        <v>22282</v>
      </c>
      <c r="I109" s="10">
        <v>22495</v>
      </c>
      <c r="J109" s="10">
        <v>4062</v>
      </c>
    </row>
    <row r="110" spans="1:10" ht="14" customHeight="1" x14ac:dyDescent="0.25">
      <c r="A110" s="162"/>
      <c r="B110" s="154"/>
      <c r="C110" s="105"/>
      <c r="D110" s="77" t="s">
        <v>144</v>
      </c>
      <c r="E110" s="9">
        <v>40211</v>
      </c>
      <c r="F110" s="9">
        <v>23056</v>
      </c>
      <c r="G110" s="9">
        <v>23847</v>
      </c>
      <c r="H110" s="117">
        <v>30026</v>
      </c>
      <c r="I110" s="10">
        <v>33050</v>
      </c>
      <c r="J110" s="10">
        <v>7774</v>
      </c>
    </row>
    <row r="111" spans="1:10" ht="14" customHeight="1" x14ac:dyDescent="0.25">
      <c r="A111" s="162"/>
      <c r="B111" s="154"/>
      <c r="C111" s="105"/>
      <c r="D111" s="75" t="s">
        <v>156</v>
      </c>
      <c r="E111" s="9">
        <v>40139</v>
      </c>
      <c r="F111" s="9">
        <v>34545</v>
      </c>
      <c r="G111" s="9">
        <v>38223</v>
      </c>
      <c r="H111" s="117">
        <v>41120</v>
      </c>
      <c r="I111" s="10">
        <v>41999</v>
      </c>
      <c r="J111" s="10">
        <v>12776</v>
      </c>
    </row>
    <row r="112" spans="1:10" ht="14" customHeight="1" x14ac:dyDescent="0.25">
      <c r="A112" s="162"/>
      <c r="B112" s="154"/>
      <c r="C112" s="105"/>
      <c r="D112" s="75" t="s">
        <v>157</v>
      </c>
      <c r="E112" s="9">
        <v>25586</v>
      </c>
      <c r="F112" s="9">
        <v>19848</v>
      </c>
      <c r="G112" s="9">
        <v>22373</v>
      </c>
      <c r="H112" s="117">
        <v>24957</v>
      </c>
      <c r="I112" s="10">
        <v>24201</v>
      </c>
      <c r="J112" s="10">
        <v>6280</v>
      </c>
    </row>
    <row r="113" spans="1:10" ht="14" customHeight="1" x14ac:dyDescent="0.25">
      <c r="A113" s="162"/>
      <c r="B113" s="154"/>
      <c r="C113" s="105"/>
      <c r="D113" s="77" t="s">
        <v>143</v>
      </c>
      <c r="E113" s="9">
        <v>56634</v>
      </c>
      <c r="F113" s="9">
        <v>42334</v>
      </c>
      <c r="G113" s="9">
        <v>43575</v>
      </c>
      <c r="H113" s="117">
        <v>44852</v>
      </c>
      <c r="I113" s="10">
        <v>44808</v>
      </c>
      <c r="J113" s="10">
        <v>9400</v>
      </c>
    </row>
    <row r="114" spans="1:10" ht="14" customHeight="1" x14ac:dyDescent="0.25">
      <c r="A114" s="162"/>
      <c r="B114" s="154"/>
      <c r="C114" s="105"/>
      <c r="D114" s="77" t="s">
        <v>142</v>
      </c>
      <c r="E114" s="9">
        <v>10201</v>
      </c>
      <c r="F114" s="9">
        <v>8171</v>
      </c>
      <c r="G114" s="9">
        <v>9088</v>
      </c>
      <c r="H114" s="117">
        <v>9820</v>
      </c>
      <c r="I114" s="10">
        <v>8968</v>
      </c>
      <c r="J114" s="10">
        <v>3708</v>
      </c>
    </row>
    <row r="115" spans="1:10" ht="14" customHeight="1" x14ac:dyDescent="0.25">
      <c r="A115" s="162"/>
      <c r="B115" s="154"/>
      <c r="C115" s="105"/>
      <c r="D115" s="79" t="s">
        <v>186</v>
      </c>
      <c r="E115" s="9">
        <v>65824</v>
      </c>
      <c r="F115" s="9">
        <v>51145</v>
      </c>
      <c r="G115" s="9">
        <v>53796</v>
      </c>
      <c r="H115" s="117">
        <v>58224</v>
      </c>
      <c r="I115" s="10">
        <v>58429</v>
      </c>
      <c r="J115" s="10">
        <v>10720</v>
      </c>
    </row>
    <row r="116" spans="1:10" ht="14" customHeight="1" x14ac:dyDescent="0.25">
      <c r="A116" s="162"/>
      <c r="B116" s="154"/>
      <c r="C116" s="105"/>
      <c r="D116" s="78" t="s">
        <v>141</v>
      </c>
      <c r="E116" s="9">
        <v>5972</v>
      </c>
      <c r="F116" s="9">
        <v>4144</v>
      </c>
      <c r="G116" s="9">
        <v>4271</v>
      </c>
      <c r="H116" s="117">
        <v>4692</v>
      </c>
      <c r="I116" s="10">
        <v>5330</v>
      </c>
      <c r="J116" s="10">
        <v>1785</v>
      </c>
    </row>
    <row r="117" spans="1:10" ht="14" customHeight="1" x14ac:dyDescent="0.25">
      <c r="A117" s="162"/>
      <c r="B117" s="154"/>
      <c r="C117" s="105"/>
      <c r="D117" s="77" t="s">
        <v>140</v>
      </c>
      <c r="E117" s="9">
        <v>206778</v>
      </c>
      <c r="F117" s="9">
        <v>161010</v>
      </c>
      <c r="G117" s="9">
        <v>167427</v>
      </c>
      <c r="H117" s="117">
        <v>185599</v>
      </c>
      <c r="I117" s="10">
        <v>180677</v>
      </c>
      <c r="J117" s="10">
        <v>31980</v>
      </c>
    </row>
    <row r="118" spans="1:10" ht="14" customHeight="1" x14ac:dyDescent="0.25">
      <c r="A118" s="162"/>
      <c r="B118" s="154"/>
      <c r="C118" s="105"/>
      <c r="D118" s="79" t="s">
        <v>158</v>
      </c>
      <c r="E118" s="9">
        <v>234900</v>
      </c>
      <c r="F118" s="9">
        <v>213412</v>
      </c>
      <c r="G118" s="9">
        <v>267140</v>
      </c>
      <c r="H118" s="117">
        <v>289057</v>
      </c>
      <c r="I118" s="10">
        <v>278529</v>
      </c>
      <c r="J118" s="10">
        <v>39199</v>
      </c>
    </row>
    <row r="119" spans="1:10" ht="14" customHeight="1" x14ac:dyDescent="0.25">
      <c r="A119" s="162"/>
      <c r="B119" s="154"/>
      <c r="C119" s="105"/>
      <c r="D119" s="79" t="s">
        <v>159</v>
      </c>
      <c r="E119" s="9" t="s">
        <v>10</v>
      </c>
      <c r="F119" s="9" t="s">
        <v>10</v>
      </c>
      <c r="G119" s="9" t="s">
        <v>18</v>
      </c>
      <c r="H119" s="117" t="s">
        <v>10</v>
      </c>
      <c r="I119" s="10" t="s">
        <v>18</v>
      </c>
      <c r="J119" s="10">
        <v>1</v>
      </c>
    </row>
    <row r="120" spans="1:10" ht="14" customHeight="1" x14ac:dyDescent="0.25">
      <c r="A120" s="162"/>
      <c r="B120" s="154"/>
      <c r="C120" s="105"/>
      <c r="D120" s="79" t="s">
        <v>160</v>
      </c>
      <c r="E120" s="9">
        <v>3</v>
      </c>
      <c r="F120" s="9" t="s">
        <v>10</v>
      </c>
      <c r="G120" s="9" t="s">
        <v>18</v>
      </c>
      <c r="H120" s="117" t="s">
        <v>18</v>
      </c>
      <c r="I120" s="10" t="s">
        <v>18</v>
      </c>
      <c r="J120" s="10" t="s">
        <v>18</v>
      </c>
    </row>
    <row r="121" spans="1:10" ht="14" customHeight="1" x14ac:dyDescent="0.25">
      <c r="A121" s="162"/>
      <c r="B121" s="154"/>
      <c r="C121" s="105"/>
      <c r="D121" s="78" t="s">
        <v>139</v>
      </c>
      <c r="E121" s="9">
        <v>24310</v>
      </c>
      <c r="F121" s="9">
        <v>19936</v>
      </c>
      <c r="G121" s="9">
        <v>19783</v>
      </c>
      <c r="H121" s="117">
        <v>20643</v>
      </c>
      <c r="I121" s="10">
        <v>19909</v>
      </c>
      <c r="J121" s="10">
        <v>4564</v>
      </c>
    </row>
    <row r="122" spans="1:10" ht="14" customHeight="1" x14ac:dyDescent="0.25">
      <c r="A122" s="162"/>
      <c r="B122" s="154"/>
      <c r="C122" s="105"/>
      <c r="D122" s="80" t="s">
        <v>161</v>
      </c>
      <c r="E122" s="9">
        <v>29303</v>
      </c>
      <c r="F122" s="9">
        <v>20733</v>
      </c>
      <c r="G122" s="9">
        <v>20494</v>
      </c>
      <c r="H122" s="117">
        <v>22703</v>
      </c>
      <c r="I122" s="10">
        <v>19237</v>
      </c>
      <c r="J122" s="10">
        <v>6025</v>
      </c>
    </row>
    <row r="123" spans="1:10" ht="14" customHeight="1" x14ac:dyDescent="0.25">
      <c r="A123" s="162"/>
      <c r="B123" s="154"/>
      <c r="C123" s="105"/>
      <c r="D123" s="77" t="s">
        <v>34</v>
      </c>
      <c r="E123" s="9">
        <v>3688</v>
      </c>
      <c r="F123" s="9">
        <v>2626</v>
      </c>
      <c r="G123" s="9">
        <v>3041</v>
      </c>
      <c r="H123" s="117">
        <v>2875</v>
      </c>
      <c r="I123" s="10">
        <v>3048</v>
      </c>
      <c r="J123" s="10">
        <v>914</v>
      </c>
    </row>
    <row r="124" spans="1:10" ht="14" customHeight="1" x14ac:dyDescent="0.25">
      <c r="A124" s="162"/>
      <c r="B124" s="155" t="s">
        <v>185</v>
      </c>
      <c r="C124" s="156"/>
      <c r="D124" s="157"/>
      <c r="E124" s="81" t="s">
        <v>10</v>
      </c>
      <c r="F124" s="81" t="s">
        <v>10</v>
      </c>
      <c r="G124" s="81">
        <v>10</v>
      </c>
      <c r="H124" s="118" t="s">
        <v>18</v>
      </c>
      <c r="I124" s="11">
        <v>10</v>
      </c>
      <c r="J124" s="11" t="s">
        <v>18</v>
      </c>
    </row>
    <row r="125" spans="1:10" ht="14" customHeight="1" x14ac:dyDescent="0.25">
      <c r="A125" s="162" t="s">
        <v>132</v>
      </c>
      <c r="B125" s="154" t="s">
        <v>147</v>
      </c>
      <c r="C125" s="160" t="s">
        <v>50</v>
      </c>
      <c r="D125" s="161"/>
      <c r="E125" s="9">
        <v>52986</v>
      </c>
      <c r="F125" s="9">
        <v>70128</v>
      </c>
      <c r="G125" s="9">
        <v>84072</v>
      </c>
      <c r="H125" s="117">
        <v>92675</v>
      </c>
      <c r="I125" s="10">
        <v>94484</v>
      </c>
      <c r="J125" s="10" t="s">
        <v>18</v>
      </c>
    </row>
    <row r="126" spans="1:10" ht="14" customHeight="1" x14ac:dyDescent="0.25">
      <c r="A126" s="162"/>
      <c r="B126" s="154"/>
      <c r="C126" s="74"/>
      <c r="D126" s="75" t="s">
        <v>152</v>
      </c>
      <c r="E126" s="9">
        <v>40127</v>
      </c>
      <c r="F126" s="9">
        <v>53307</v>
      </c>
      <c r="G126" s="9">
        <v>62345</v>
      </c>
      <c r="H126" s="117">
        <v>70072</v>
      </c>
      <c r="I126" s="10">
        <v>70572</v>
      </c>
      <c r="J126" s="10" t="s">
        <v>18</v>
      </c>
    </row>
    <row r="127" spans="1:10" ht="14" customHeight="1" x14ac:dyDescent="0.25">
      <c r="A127" s="162"/>
      <c r="B127" s="154"/>
      <c r="C127" s="105"/>
      <c r="D127" s="76" t="s">
        <v>153</v>
      </c>
      <c r="E127" s="9">
        <v>398</v>
      </c>
      <c r="F127" s="9">
        <v>620</v>
      </c>
      <c r="G127" s="9">
        <v>663</v>
      </c>
      <c r="H127" s="117">
        <v>829</v>
      </c>
      <c r="I127" s="10">
        <v>897</v>
      </c>
      <c r="J127" s="10" t="s">
        <v>18</v>
      </c>
    </row>
    <row r="128" spans="1:10" ht="14" customHeight="1" x14ac:dyDescent="0.25">
      <c r="A128" s="162"/>
      <c r="B128" s="154"/>
      <c r="C128" s="105"/>
      <c r="D128" s="76" t="s">
        <v>154</v>
      </c>
      <c r="E128" s="9">
        <v>3489</v>
      </c>
      <c r="F128" s="9">
        <v>4221</v>
      </c>
      <c r="G128" s="9">
        <v>5360</v>
      </c>
      <c r="H128" s="117">
        <v>5931</v>
      </c>
      <c r="I128" s="10">
        <v>5655</v>
      </c>
      <c r="J128" s="10" t="s">
        <v>18</v>
      </c>
    </row>
    <row r="129" spans="1:10" ht="14" customHeight="1" x14ac:dyDescent="0.25">
      <c r="A129" s="162"/>
      <c r="B129" s="154"/>
      <c r="C129" s="105"/>
      <c r="D129" s="75" t="s">
        <v>155</v>
      </c>
      <c r="E129" s="9">
        <v>8972</v>
      </c>
      <c r="F129" s="9">
        <v>11980</v>
      </c>
      <c r="G129" s="9">
        <v>15704</v>
      </c>
      <c r="H129" s="117">
        <v>15843</v>
      </c>
      <c r="I129" s="10">
        <v>17360</v>
      </c>
      <c r="J129" s="10" t="s">
        <v>18</v>
      </c>
    </row>
    <row r="130" spans="1:10" ht="14" customHeight="1" x14ac:dyDescent="0.25">
      <c r="A130" s="162"/>
      <c r="B130" s="153" t="s">
        <v>187</v>
      </c>
      <c r="C130" s="160" t="s">
        <v>50</v>
      </c>
      <c r="D130" s="161"/>
      <c r="E130" s="9">
        <v>185858</v>
      </c>
      <c r="F130" s="9">
        <v>253190</v>
      </c>
      <c r="G130" s="9">
        <v>300901</v>
      </c>
      <c r="H130" s="117">
        <v>328488</v>
      </c>
      <c r="I130" s="10">
        <v>338166</v>
      </c>
      <c r="J130" s="10">
        <v>54921</v>
      </c>
    </row>
    <row r="131" spans="1:10" ht="14" customHeight="1" x14ac:dyDescent="0.25">
      <c r="A131" s="162"/>
      <c r="B131" s="154"/>
      <c r="C131" s="74"/>
      <c r="D131" s="77" t="s">
        <v>146</v>
      </c>
      <c r="E131" s="9">
        <v>1651</v>
      </c>
      <c r="F131" s="9">
        <v>2428</v>
      </c>
      <c r="G131" s="9">
        <v>2610</v>
      </c>
      <c r="H131" s="117">
        <v>2885</v>
      </c>
      <c r="I131" s="10">
        <v>2706</v>
      </c>
      <c r="J131" s="10">
        <v>775</v>
      </c>
    </row>
    <row r="132" spans="1:10" ht="14" customHeight="1" x14ac:dyDescent="0.25">
      <c r="A132" s="162"/>
      <c r="B132" s="154"/>
      <c r="C132" s="105"/>
      <c r="D132" s="77" t="s">
        <v>145</v>
      </c>
      <c r="E132" s="9">
        <v>3920</v>
      </c>
      <c r="F132" s="9">
        <v>6162</v>
      </c>
      <c r="G132" s="9">
        <v>6229</v>
      </c>
      <c r="H132" s="117">
        <v>7057</v>
      </c>
      <c r="I132" s="10">
        <v>6896</v>
      </c>
      <c r="J132" s="10">
        <v>1343</v>
      </c>
    </row>
    <row r="133" spans="1:10" ht="14" customHeight="1" x14ac:dyDescent="0.25">
      <c r="A133" s="162"/>
      <c r="B133" s="154"/>
      <c r="C133" s="105"/>
      <c r="D133" s="77" t="s">
        <v>144</v>
      </c>
      <c r="E133" s="9">
        <v>6851</v>
      </c>
      <c r="F133" s="9">
        <v>6354</v>
      </c>
      <c r="G133" s="9">
        <v>7723</v>
      </c>
      <c r="H133" s="117">
        <v>9630</v>
      </c>
      <c r="I133" s="10">
        <v>10531</v>
      </c>
      <c r="J133" s="10">
        <v>2575</v>
      </c>
    </row>
    <row r="134" spans="1:10" ht="14" customHeight="1" x14ac:dyDescent="0.25">
      <c r="A134" s="162"/>
      <c r="B134" s="154"/>
      <c r="C134" s="105"/>
      <c r="D134" s="75" t="s">
        <v>156</v>
      </c>
      <c r="E134" s="9">
        <v>7940</v>
      </c>
      <c r="F134" s="9">
        <v>10403</v>
      </c>
      <c r="G134" s="9">
        <v>12920</v>
      </c>
      <c r="H134" s="117">
        <v>13790</v>
      </c>
      <c r="I134" s="10">
        <v>13980</v>
      </c>
      <c r="J134" s="10">
        <v>4239</v>
      </c>
    </row>
    <row r="135" spans="1:10" ht="14" customHeight="1" x14ac:dyDescent="0.25">
      <c r="A135" s="162"/>
      <c r="B135" s="154"/>
      <c r="C135" s="105"/>
      <c r="D135" s="75" t="s">
        <v>157</v>
      </c>
      <c r="E135" s="9">
        <v>4656</v>
      </c>
      <c r="F135" s="9">
        <v>6010</v>
      </c>
      <c r="G135" s="9">
        <v>6594</v>
      </c>
      <c r="H135" s="117">
        <v>7707</v>
      </c>
      <c r="I135" s="10">
        <v>7611</v>
      </c>
      <c r="J135" s="10">
        <v>2326</v>
      </c>
    </row>
    <row r="136" spans="1:10" ht="14" customHeight="1" x14ac:dyDescent="0.25">
      <c r="A136" s="162"/>
      <c r="B136" s="154"/>
      <c r="C136" s="105"/>
      <c r="D136" s="77" t="s">
        <v>143</v>
      </c>
      <c r="E136" s="9">
        <v>14948</v>
      </c>
      <c r="F136" s="9">
        <v>20839</v>
      </c>
      <c r="G136" s="9">
        <v>22009</v>
      </c>
      <c r="H136" s="117">
        <v>23999</v>
      </c>
      <c r="I136" s="10">
        <v>23132</v>
      </c>
      <c r="J136" s="10">
        <v>4451</v>
      </c>
    </row>
    <row r="137" spans="1:10" ht="14" customHeight="1" x14ac:dyDescent="0.25">
      <c r="A137" s="162"/>
      <c r="B137" s="154"/>
      <c r="C137" s="105"/>
      <c r="D137" s="77" t="s">
        <v>142</v>
      </c>
      <c r="E137" s="9">
        <v>2104</v>
      </c>
      <c r="F137" s="9">
        <v>2636</v>
      </c>
      <c r="G137" s="9">
        <v>3441</v>
      </c>
      <c r="H137" s="117">
        <v>3432</v>
      </c>
      <c r="I137" s="10">
        <v>3518</v>
      </c>
      <c r="J137" s="10">
        <v>1269</v>
      </c>
    </row>
    <row r="138" spans="1:10" ht="14" customHeight="1" x14ac:dyDescent="0.25">
      <c r="A138" s="162"/>
      <c r="B138" s="154"/>
      <c r="C138" s="105"/>
      <c r="D138" s="79" t="s">
        <v>186</v>
      </c>
      <c r="E138" s="9">
        <v>16580</v>
      </c>
      <c r="F138" s="9">
        <v>21979</v>
      </c>
      <c r="G138" s="9">
        <v>22363</v>
      </c>
      <c r="H138" s="117">
        <v>24597</v>
      </c>
      <c r="I138" s="10">
        <v>25707</v>
      </c>
      <c r="J138" s="10">
        <v>4596</v>
      </c>
    </row>
    <row r="139" spans="1:10" ht="14" customHeight="1" x14ac:dyDescent="0.25">
      <c r="A139" s="162"/>
      <c r="B139" s="154"/>
      <c r="C139" s="105"/>
      <c r="D139" s="78" t="s">
        <v>141</v>
      </c>
      <c r="E139" s="9">
        <v>1356</v>
      </c>
      <c r="F139" s="9">
        <v>1378</v>
      </c>
      <c r="G139" s="9">
        <v>1535</v>
      </c>
      <c r="H139" s="117">
        <v>1703</v>
      </c>
      <c r="I139" s="10">
        <v>1903</v>
      </c>
      <c r="J139" s="10">
        <v>786</v>
      </c>
    </row>
    <row r="140" spans="1:10" ht="14" customHeight="1" x14ac:dyDescent="0.25">
      <c r="A140" s="162"/>
      <c r="B140" s="154"/>
      <c r="C140" s="105"/>
      <c r="D140" s="77" t="s">
        <v>140</v>
      </c>
      <c r="E140" s="9">
        <v>35469</v>
      </c>
      <c r="F140" s="9">
        <v>45651</v>
      </c>
      <c r="G140" s="9">
        <v>50529</v>
      </c>
      <c r="H140" s="117">
        <v>55725</v>
      </c>
      <c r="I140" s="10">
        <v>57159</v>
      </c>
      <c r="J140" s="10">
        <v>12739</v>
      </c>
    </row>
    <row r="141" spans="1:10" ht="14" customHeight="1" x14ac:dyDescent="0.25">
      <c r="A141" s="162"/>
      <c r="B141" s="154"/>
      <c r="C141" s="105"/>
      <c r="D141" s="79" t="s">
        <v>158</v>
      </c>
      <c r="E141" s="9">
        <v>77013</v>
      </c>
      <c r="F141" s="9">
        <v>112441</v>
      </c>
      <c r="G141" s="9">
        <v>148389</v>
      </c>
      <c r="H141" s="117">
        <v>159633</v>
      </c>
      <c r="I141" s="10">
        <v>166573</v>
      </c>
      <c r="J141" s="10">
        <v>19822</v>
      </c>
    </row>
    <row r="142" spans="1:10" ht="14" customHeight="1" x14ac:dyDescent="0.25">
      <c r="A142" s="162"/>
      <c r="B142" s="154"/>
      <c r="C142" s="105"/>
      <c r="D142" s="79" t="s">
        <v>159</v>
      </c>
      <c r="E142" s="9" t="s">
        <v>10</v>
      </c>
      <c r="F142" s="9" t="s">
        <v>10</v>
      </c>
      <c r="G142" s="9" t="s">
        <v>18</v>
      </c>
      <c r="H142" s="12" t="s">
        <v>18</v>
      </c>
      <c r="I142" s="139" t="s">
        <v>18</v>
      </c>
      <c r="J142" s="139" t="s">
        <v>18</v>
      </c>
    </row>
    <row r="143" spans="1:10" ht="14" customHeight="1" x14ac:dyDescent="0.25">
      <c r="A143" s="162"/>
      <c r="B143" s="154"/>
      <c r="C143" s="105"/>
      <c r="D143" s="79" t="s">
        <v>160</v>
      </c>
      <c r="E143" s="9" t="s">
        <v>10</v>
      </c>
      <c r="F143" s="9" t="s">
        <v>10</v>
      </c>
      <c r="G143" s="9" t="s">
        <v>18</v>
      </c>
      <c r="H143" s="12" t="s">
        <v>18</v>
      </c>
      <c r="I143" s="139" t="s">
        <v>18</v>
      </c>
      <c r="J143" s="139" t="s">
        <v>18</v>
      </c>
    </row>
    <row r="144" spans="1:10" ht="14" customHeight="1" x14ac:dyDescent="0.25">
      <c r="A144" s="162"/>
      <c r="B144" s="154"/>
      <c r="C144" s="105"/>
      <c r="D144" s="78" t="s">
        <v>139</v>
      </c>
      <c r="E144" s="9">
        <v>7551</v>
      </c>
      <c r="F144" s="9">
        <v>9733</v>
      </c>
      <c r="G144" s="9">
        <v>9361</v>
      </c>
      <c r="H144" s="117">
        <v>9743</v>
      </c>
      <c r="I144" s="10">
        <v>9841</v>
      </c>
      <c r="J144" s="10">
        <v>1251</v>
      </c>
    </row>
    <row r="145" spans="1:10" ht="14" customHeight="1" x14ac:dyDescent="0.25">
      <c r="A145" s="162"/>
      <c r="B145" s="154"/>
      <c r="C145" s="105"/>
      <c r="D145" s="80" t="s">
        <v>161</v>
      </c>
      <c r="E145" s="9">
        <v>4584</v>
      </c>
      <c r="F145" s="9">
        <v>5840</v>
      </c>
      <c r="G145" s="9">
        <v>5025</v>
      </c>
      <c r="H145" s="117">
        <v>6562</v>
      </c>
      <c r="I145" s="10">
        <v>6382</v>
      </c>
      <c r="J145" s="10">
        <v>1660</v>
      </c>
    </row>
    <row r="146" spans="1:10" ht="14" customHeight="1" x14ac:dyDescent="0.25">
      <c r="A146" s="162"/>
      <c r="B146" s="154"/>
      <c r="C146" s="105"/>
      <c r="D146" s="77" t="s">
        <v>34</v>
      </c>
      <c r="E146" s="9">
        <v>1235</v>
      </c>
      <c r="F146" s="9">
        <v>1336</v>
      </c>
      <c r="G146" s="9">
        <v>2173</v>
      </c>
      <c r="H146" s="117">
        <v>2025</v>
      </c>
      <c r="I146" s="10">
        <v>2227</v>
      </c>
      <c r="J146" s="10">
        <v>464</v>
      </c>
    </row>
    <row r="147" spans="1:10" ht="14" customHeight="1" x14ac:dyDescent="0.25">
      <c r="A147" s="162"/>
      <c r="B147" s="155" t="s">
        <v>185</v>
      </c>
      <c r="C147" s="156"/>
      <c r="D147" s="157"/>
      <c r="E147" s="81" t="s">
        <v>10</v>
      </c>
      <c r="F147" s="81" t="s">
        <v>10</v>
      </c>
      <c r="G147" s="81" t="s">
        <v>18</v>
      </c>
      <c r="H147" s="118" t="s">
        <v>18</v>
      </c>
      <c r="I147" s="11" t="s">
        <v>18</v>
      </c>
      <c r="J147" s="11" t="s">
        <v>18</v>
      </c>
    </row>
    <row r="148" spans="1:10" ht="14" customHeight="1" x14ac:dyDescent="0.25">
      <c r="A148" s="162" t="s">
        <v>131</v>
      </c>
      <c r="B148" s="154" t="s">
        <v>147</v>
      </c>
      <c r="C148" s="160" t="s">
        <v>50</v>
      </c>
      <c r="D148" s="161"/>
      <c r="E148" s="9">
        <v>146185</v>
      </c>
      <c r="F148" s="9">
        <v>123638</v>
      </c>
      <c r="G148" s="9">
        <v>142993</v>
      </c>
      <c r="H148" s="117">
        <v>150755</v>
      </c>
      <c r="I148" s="10">
        <v>133653</v>
      </c>
      <c r="J148" s="10" t="s">
        <v>18</v>
      </c>
    </row>
    <row r="149" spans="1:10" ht="14" customHeight="1" x14ac:dyDescent="0.25">
      <c r="A149" s="162"/>
      <c r="B149" s="154"/>
      <c r="C149" s="74"/>
      <c r="D149" s="75" t="s">
        <v>152</v>
      </c>
      <c r="E149" s="9">
        <v>110653</v>
      </c>
      <c r="F149" s="9">
        <v>94426</v>
      </c>
      <c r="G149" s="9">
        <v>108298</v>
      </c>
      <c r="H149" s="117">
        <v>113878</v>
      </c>
      <c r="I149" s="10">
        <v>102631</v>
      </c>
      <c r="J149" s="10" t="s">
        <v>18</v>
      </c>
    </row>
    <row r="150" spans="1:10" ht="14" customHeight="1" x14ac:dyDescent="0.25">
      <c r="A150" s="162"/>
      <c r="B150" s="154"/>
      <c r="C150" s="105"/>
      <c r="D150" s="76" t="s">
        <v>153</v>
      </c>
      <c r="E150" s="9">
        <v>1577</v>
      </c>
      <c r="F150" s="9">
        <v>1983</v>
      </c>
      <c r="G150" s="9">
        <v>1945</v>
      </c>
      <c r="H150" s="117">
        <v>1816</v>
      </c>
      <c r="I150" s="10">
        <v>1788</v>
      </c>
      <c r="J150" s="10" t="s">
        <v>18</v>
      </c>
    </row>
    <row r="151" spans="1:10" ht="14" customHeight="1" x14ac:dyDescent="0.25">
      <c r="A151" s="162"/>
      <c r="B151" s="154"/>
      <c r="C151" s="105"/>
      <c r="D151" s="76" t="s">
        <v>154</v>
      </c>
      <c r="E151" s="9">
        <v>9669</v>
      </c>
      <c r="F151" s="9">
        <v>7957</v>
      </c>
      <c r="G151" s="9">
        <v>8717</v>
      </c>
      <c r="H151" s="117">
        <v>9402</v>
      </c>
      <c r="I151" s="10">
        <v>7713</v>
      </c>
      <c r="J151" s="10" t="s">
        <v>18</v>
      </c>
    </row>
    <row r="152" spans="1:10" ht="14" customHeight="1" x14ac:dyDescent="0.25">
      <c r="A152" s="162"/>
      <c r="B152" s="154"/>
      <c r="C152" s="105"/>
      <c r="D152" s="75" t="s">
        <v>155</v>
      </c>
      <c r="E152" s="9">
        <v>24286</v>
      </c>
      <c r="F152" s="9">
        <v>19272</v>
      </c>
      <c r="G152" s="9">
        <v>24033</v>
      </c>
      <c r="H152" s="117">
        <v>25659</v>
      </c>
      <c r="I152" s="10">
        <v>21521</v>
      </c>
      <c r="J152" s="10" t="s">
        <v>18</v>
      </c>
    </row>
    <row r="153" spans="1:10" ht="14" customHeight="1" x14ac:dyDescent="0.25">
      <c r="A153" s="162"/>
      <c r="B153" s="153" t="s">
        <v>187</v>
      </c>
      <c r="C153" s="160" t="s">
        <v>50</v>
      </c>
      <c r="D153" s="161"/>
      <c r="E153" s="9">
        <v>532604</v>
      </c>
      <c r="F153" s="9">
        <v>460375</v>
      </c>
      <c r="G153" s="9">
        <v>524584</v>
      </c>
      <c r="H153" s="117">
        <v>561570</v>
      </c>
      <c r="I153" s="10">
        <v>473357</v>
      </c>
      <c r="J153" s="10">
        <v>305696</v>
      </c>
    </row>
    <row r="154" spans="1:10" ht="14" customHeight="1" x14ac:dyDescent="0.25">
      <c r="A154" s="162"/>
      <c r="B154" s="154"/>
      <c r="C154" s="74"/>
      <c r="D154" s="77" t="s">
        <v>146</v>
      </c>
      <c r="E154" s="9">
        <v>3826</v>
      </c>
      <c r="F154" s="9">
        <v>3906</v>
      </c>
      <c r="G154" s="9">
        <v>4327</v>
      </c>
      <c r="H154" s="117">
        <v>4802</v>
      </c>
      <c r="I154" s="10">
        <v>4516</v>
      </c>
      <c r="J154" s="10">
        <v>8528</v>
      </c>
    </row>
    <row r="155" spans="1:10" ht="14" customHeight="1" x14ac:dyDescent="0.25">
      <c r="A155" s="162"/>
      <c r="B155" s="154"/>
      <c r="C155" s="105"/>
      <c r="D155" s="77" t="s">
        <v>145</v>
      </c>
      <c r="E155" s="9">
        <v>10486</v>
      </c>
      <c r="F155" s="9">
        <v>8416</v>
      </c>
      <c r="G155" s="9">
        <v>10211</v>
      </c>
      <c r="H155" s="117">
        <v>12029</v>
      </c>
      <c r="I155" s="10">
        <v>11178</v>
      </c>
      <c r="J155" s="10">
        <v>13338</v>
      </c>
    </row>
    <row r="156" spans="1:10" ht="14" customHeight="1" x14ac:dyDescent="0.25">
      <c r="A156" s="162"/>
      <c r="B156" s="154"/>
      <c r="C156" s="105"/>
      <c r="D156" s="77" t="s">
        <v>144</v>
      </c>
      <c r="E156" s="9">
        <v>19052</v>
      </c>
      <c r="F156" s="9">
        <v>13293</v>
      </c>
      <c r="G156" s="9">
        <v>13572</v>
      </c>
      <c r="H156" s="117">
        <v>17335</v>
      </c>
      <c r="I156" s="10">
        <v>16775</v>
      </c>
      <c r="J156" s="10">
        <v>26202</v>
      </c>
    </row>
    <row r="157" spans="1:10" ht="14" customHeight="1" x14ac:dyDescent="0.25">
      <c r="A157" s="162"/>
      <c r="B157" s="154"/>
      <c r="C157" s="105"/>
      <c r="D157" s="75" t="s">
        <v>156</v>
      </c>
      <c r="E157" s="9">
        <v>24271</v>
      </c>
      <c r="F157" s="9">
        <v>21989</v>
      </c>
      <c r="G157" s="9">
        <v>24070</v>
      </c>
      <c r="H157" s="117">
        <v>25491</v>
      </c>
      <c r="I157" s="10">
        <v>23346</v>
      </c>
      <c r="J157" s="10">
        <v>42399</v>
      </c>
    </row>
    <row r="158" spans="1:10" ht="14" customHeight="1" x14ac:dyDescent="0.25">
      <c r="A158" s="162"/>
      <c r="B158" s="154"/>
      <c r="C158" s="105"/>
      <c r="D158" s="75" t="s">
        <v>157</v>
      </c>
      <c r="E158" s="9">
        <v>14638</v>
      </c>
      <c r="F158" s="9">
        <v>13269</v>
      </c>
      <c r="G158" s="9">
        <v>15941</v>
      </c>
      <c r="H158" s="117">
        <v>17097</v>
      </c>
      <c r="I158" s="10">
        <v>16266</v>
      </c>
      <c r="J158" s="10">
        <v>16132</v>
      </c>
    </row>
    <row r="159" spans="1:10" ht="14" customHeight="1" x14ac:dyDescent="0.25">
      <c r="A159" s="162"/>
      <c r="B159" s="154"/>
      <c r="C159" s="105"/>
      <c r="D159" s="77" t="s">
        <v>143</v>
      </c>
      <c r="E159" s="9">
        <v>43558</v>
      </c>
      <c r="F159" s="9">
        <v>36084</v>
      </c>
      <c r="G159" s="9">
        <v>36329</v>
      </c>
      <c r="H159" s="117">
        <v>38688</v>
      </c>
      <c r="I159" s="10">
        <v>32756</v>
      </c>
      <c r="J159" s="10">
        <v>16645</v>
      </c>
    </row>
    <row r="160" spans="1:10" ht="14" customHeight="1" x14ac:dyDescent="0.25">
      <c r="A160" s="162"/>
      <c r="B160" s="154"/>
      <c r="C160" s="105"/>
      <c r="D160" s="77" t="s">
        <v>142</v>
      </c>
      <c r="E160" s="9">
        <v>6263</v>
      </c>
      <c r="F160" s="9">
        <v>5952</v>
      </c>
      <c r="G160" s="9">
        <v>5739</v>
      </c>
      <c r="H160" s="117">
        <v>6608</v>
      </c>
      <c r="I160" s="10">
        <v>5340</v>
      </c>
      <c r="J160" s="10">
        <v>7001</v>
      </c>
    </row>
    <row r="161" spans="1:10" ht="14" customHeight="1" x14ac:dyDescent="0.25">
      <c r="A161" s="162"/>
      <c r="B161" s="154"/>
      <c r="C161" s="105"/>
      <c r="D161" s="79" t="s">
        <v>186</v>
      </c>
      <c r="E161" s="9">
        <v>46955</v>
      </c>
      <c r="F161" s="9">
        <v>38694</v>
      </c>
      <c r="G161" s="9">
        <v>42682</v>
      </c>
      <c r="H161" s="117">
        <v>44169</v>
      </c>
      <c r="I161" s="10">
        <v>35516</v>
      </c>
      <c r="J161" s="10">
        <v>30404</v>
      </c>
    </row>
    <row r="162" spans="1:10" ht="14" customHeight="1" x14ac:dyDescent="0.25">
      <c r="A162" s="162"/>
      <c r="B162" s="154"/>
      <c r="C162" s="105"/>
      <c r="D162" s="78" t="s">
        <v>141</v>
      </c>
      <c r="E162" s="9">
        <v>3288</v>
      </c>
      <c r="F162" s="9">
        <v>2621</v>
      </c>
      <c r="G162" s="9">
        <v>2989</v>
      </c>
      <c r="H162" s="117">
        <v>3170</v>
      </c>
      <c r="I162" s="10">
        <v>2732</v>
      </c>
      <c r="J162" s="10">
        <v>4292</v>
      </c>
    </row>
    <row r="163" spans="1:10" ht="14" customHeight="1" x14ac:dyDescent="0.25">
      <c r="A163" s="162"/>
      <c r="B163" s="154"/>
      <c r="C163" s="105"/>
      <c r="D163" s="77" t="s">
        <v>140</v>
      </c>
      <c r="E163" s="9">
        <v>101183</v>
      </c>
      <c r="F163" s="9">
        <v>89786</v>
      </c>
      <c r="G163" s="9">
        <v>98597</v>
      </c>
      <c r="H163" s="117">
        <v>106633</v>
      </c>
      <c r="I163" s="10">
        <v>93304</v>
      </c>
      <c r="J163" s="10">
        <v>93349</v>
      </c>
    </row>
    <row r="164" spans="1:10" ht="14" customHeight="1" x14ac:dyDescent="0.25">
      <c r="A164" s="162"/>
      <c r="B164" s="154"/>
      <c r="C164" s="105"/>
      <c r="D164" s="79" t="s">
        <v>158</v>
      </c>
      <c r="E164" s="9">
        <v>215004</v>
      </c>
      <c r="F164" s="9">
        <v>189898</v>
      </c>
      <c r="G164" s="9">
        <v>232814</v>
      </c>
      <c r="H164" s="117">
        <v>249937</v>
      </c>
      <c r="I164" s="10">
        <v>203222</v>
      </c>
      <c r="J164" s="10">
        <v>47405</v>
      </c>
    </row>
    <row r="165" spans="1:10" ht="14" customHeight="1" x14ac:dyDescent="0.25">
      <c r="A165" s="162"/>
      <c r="B165" s="154"/>
      <c r="C165" s="105"/>
      <c r="D165" s="79" t="s">
        <v>159</v>
      </c>
      <c r="E165" s="9" t="s">
        <v>10</v>
      </c>
      <c r="F165" s="9" t="s">
        <v>10</v>
      </c>
      <c r="G165" s="9" t="s">
        <v>18</v>
      </c>
      <c r="H165" s="117" t="s">
        <v>18</v>
      </c>
      <c r="I165" s="10" t="s">
        <v>18</v>
      </c>
      <c r="J165" s="10">
        <v>1</v>
      </c>
    </row>
    <row r="166" spans="1:10" ht="14" customHeight="1" x14ac:dyDescent="0.25">
      <c r="A166" s="162"/>
      <c r="B166" s="154"/>
      <c r="C166" s="105"/>
      <c r="D166" s="79" t="s">
        <v>160</v>
      </c>
      <c r="E166" s="9" t="s">
        <v>10</v>
      </c>
      <c r="F166" s="9" t="s">
        <v>10</v>
      </c>
      <c r="G166" s="9" t="s">
        <v>18</v>
      </c>
      <c r="H166" s="117" t="s">
        <v>18</v>
      </c>
      <c r="I166" s="10" t="s">
        <v>18</v>
      </c>
      <c r="J166" s="10" t="s">
        <v>18</v>
      </c>
    </row>
    <row r="167" spans="1:10" ht="14" customHeight="1" x14ac:dyDescent="0.25">
      <c r="A167" s="162"/>
      <c r="B167" s="154"/>
      <c r="C167" s="105"/>
      <c r="D167" s="78" t="s">
        <v>139</v>
      </c>
      <c r="E167" s="9">
        <v>21752</v>
      </c>
      <c r="F167" s="9">
        <v>20075</v>
      </c>
      <c r="G167" s="9">
        <v>20767</v>
      </c>
      <c r="H167" s="117">
        <v>20154</v>
      </c>
      <c r="I167" s="10">
        <v>16350</v>
      </c>
      <c r="J167" s="10">
        <v>5768</v>
      </c>
    </row>
    <row r="168" spans="1:10" ht="14" customHeight="1" x14ac:dyDescent="0.25">
      <c r="A168" s="162"/>
      <c r="B168" s="154"/>
      <c r="C168" s="105"/>
      <c r="D168" s="80" t="s">
        <v>161</v>
      </c>
      <c r="E168" s="9">
        <v>18303</v>
      </c>
      <c r="F168" s="9">
        <v>13461</v>
      </c>
      <c r="G168" s="9">
        <v>13221</v>
      </c>
      <c r="H168" s="117">
        <v>12594</v>
      </c>
      <c r="I168" s="10">
        <v>9707</v>
      </c>
      <c r="J168" s="10">
        <v>4298</v>
      </c>
    </row>
    <row r="169" spans="1:10" ht="14" customHeight="1" x14ac:dyDescent="0.25">
      <c r="A169" s="162"/>
      <c r="B169" s="154"/>
      <c r="C169" s="105"/>
      <c r="D169" s="77" t="s">
        <v>34</v>
      </c>
      <c r="E169" s="9">
        <v>4025</v>
      </c>
      <c r="F169" s="9">
        <v>2931</v>
      </c>
      <c r="G169" s="9">
        <v>3325</v>
      </c>
      <c r="H169" s="117">
        <v>2863</v>
      </c>
      <c r="I169" s="10">
        <v>2349</v>
      </c>
      <c r="J169" s="10">
        <v>1049</v>
      </c>
    </row>
    <row r="170" spans="1:10" ht="14" customHeight="1" x14ac:dyDescent="0.25">
      <c r="A170" s="162"/>
      <c r="B170" s="155" t="s">
        <v>185</v>
      </c>
      <c r="C170" s="156"/>
      <c r="D170" s="157"/>
      <c r="E170" s="81">
        <v>76</v>
      </c>
      <c r="F170" s="81">
        <v>77</v>
      </c>
      <c r="G170" s="81">
        <v>62</v>
      </c>
      <c r="H170" s="118">
        <v>74</v>
      </c>
      <c r="I170" s="11">
        <v>55</v>
      </c>
      <c r="J170" s="11" t="s">
        <v>18</v>
      </c>
    </row>
    <row r="171" spans="1:10" ht="14" customHeight="1" x14ac:dyDescent="0.25">
      <c r="A171" s="167" t="s">
        <v>130</v>
      </c>
      <c r="B171" s="154" t="s">
        <v>147</v>
      </c>
      <c r="C171" s="160" t="s">
        <v>50</v>
      </c>
      <c r="D171" s="161"/>
      <c r="E171" s="9">
        <v>43870</v>
      </c>
      <c r="F171" s="9">
        <v>28064</v>
      </c>
      <c r="G171" s="9">
        <v>29678</v>
      </c>
      <c r="H171" s="117">
        <v>39110</v>
      </c>
      <c r="I171" s="10">
        <v>36206</v>
      </c>
      <c r="J171" s="10" t="s">
        <v>18</v>
      </c>
    </row>
    <row r="172" spans="1:10" ht="14" customHeight="1" x14ac:dyDescent="0.25">
      <c r="A172" s="168"/>
      <c r="B172" s="154"/>
      <c r="C172" s="74"/>
      <c r="D172" s="75" t="s">
        <v>152</v>
      </c>
      <c r="E172" s="9">
        <v>37630</v>
      </c>
      <c r="F172" s="9">
        <v>23552</v>
      </c>
      <c r="G172" s="9">
        <v>25020</v>
      </c>
      <c r="H172" s="117">
        <v>33612</v>
      </c>
      <c r="I172" s="10">
        <v>30750</v>
      </c>
      <c r="J172" s="10" t="s">
        <v>18</v>
      </c>
    </row>
    <row r="173" spans="1:10" ht="14" customHeight="1" x14ac:dyDescent="0.25">
      <c r="A173" s="168"/>
      <c r="B173" s="154"/>
      <c r="C173" s="105"/>
      <c r="D173" s="76" t="s">
        <v>153</v>
      </c>
      <c r="E173" s="9">
        <v>460</v>
      </c>
      <c r="F173" s="9">
        <v>319</v>
      </c>
      <c r="G173" s="9">
        <v>479</v>
      </c>
      <c r="H173" s="117">
        <v>328</v>
      </c>
      <c r="I173" s="10">
        <v>295</v>
      </c>
      <c r="J173" s="10" t="s">
        <v>18</v>
      </c>
    </row>
    <row r="174" spans="1:10" ht="14" customHeight="1" x14ac:dyDescent="0.25">
      <c r="A174" s="168"/>
      <c r="B174" s="154"/>
      <c r="C174" s="105"/>
      <c r="D174" s="76" t="s">
        <v>154</v>
      </c>
      <c r="E174" s="9">
        <v>1347</v>
      </c>
      <c r="F174" s="9">
        <v>999</v>
      </c>
      <c r="G174" s="9">
        <v>895</v>
      </c>
      <c r="H174" s="117">
        <v>976</v>
      </c>
      <c r="I174" s="10">
        <v>1074</v>
      </c>
      <c r="J174" s="10" t="s">
        <v>18</v>
      </c>
    </row>
    <row r="175" spans="1:10" ht="14" customHeight="1" x14ac:dyDescent="0.25">
      <c r="A175" s="168"/>
      <c r="B175" s="154"/>
      <c r="C175" s="105"/>
      <c r="D175" s="75" t="s">
        <v>155</v>
      </c>
      <c r="E175" s="9">
        <v>4433</v>
      </c>
      <c r="F175" s="9">
        <v>3194</v>
      </c>
      <c r="G175" s="9">
        <v>3284</v>
      </c>
      <c r="H175" s="117">
        <v>4194</v>
      </c>
      <c r="I175" s="10">
        <v>4087</v>
      </c>
      <c r="J175" s="10" t="s">
        <v>18</v>
      </c>
    </row>
    <row r="176" spans="1:10" ht="14" customHeight="1" x14ac:dyDescent="0.25">
      <c r="A176" s="168"/>
      <c r="B176" s="153" t="s">
        <v>187</v>
      </c>
      <c r="C176" s="160" t="s">
        <v>50</v>
      </c>
      <c r="D176" s="161"/>
      <c r="E176" s="9">
        <v>158777</v>
      </c>
      <c r="F176" s="9">
        <v>100950</v>
      </c>
      <c r="G176" s="9">
        <v>112205</v>
      </c>
      <c r="H176" s="117">
        <v>138981</v>
      </c>
      <c r="I176" s="10">
        <v>124869</v>
      </c>
      <c r="J176" s="10">
        <v>54128</v>
      </c>
    </row>
    <row r="177" spans="1:10" ht="14" customHeight="1" x14ac:dyDescent="0.25">
      <c r="A177" s="168"/>
      <c r="B177" s="154"/>
      <c r="C177" s="74"/>
      <c r="D177" s="77" t="s">
        <v>146</v>
      </c>
      <c r="E177" s="9">
        <v>1140</v>
      </c>
      <c r="F177" s="9">
        <v>762</v>
      </c>
      <c r="G177" s="9">
        <v>839</v>
      </c>
      <c r="H177" s="117">
        <v>1139</v>
      </c>
      <c r="I177" s="10">
        <v>1060</v>
      </c>
      <c r="J177" s="10">
        <v>811</v>
      </c>
    </row>
    <row r="178" spans="1:10" ht="14" customHeight="1" x14ac:dyDescent="0.25">
      <c r="A178" s="168"/>
      <c r="B178" s="154"/>
      <c r="C178" s="105"/>
      <c r="D178" s="77" t="s">
        <v>145</v>
      </c>
      <c r="E178" s="9">
        <v>3639</v>
      </c>
      <c r="F178" s="9">
        <v>2519</v>
      </c>
      <c r="G178" s="9">
        <v>2817</v>
      </c>
      <c r="H178" s="117">
        <v>3484</v>
      </c>
      <c r="I178" s="10">
        <v>3451</v>
      </c>
      <c r="J178" s="10">
        <v>1156</v>
      </c>
    </row>
    <row r="179" spans="1:10" ht="14" customHeight="1" x14ac:dyDescent="0.25">
      <c r="A179" s="168"/>
      <c r="B179" s="154"/>
      <c r="C179" s="105"/>
      <c r="D179" s="77" t="s">
        <v>144</v>
      </c>
      <c r="E179" s="9">
        <v>6086</v>
      </c>
      <c r="F179" s="9">
        <v>3176</v>
      </c>
      <c r="G179" s="9">
        <v>3072</v>
      </c>
      <c r="H179" s="117">
        <v>4223</v>
      </c>
      <c r="I179" s="10">
        <v>4226</v>
      </c>
      <c r="J179" s="10">
        <v>2351</v>
      </c>
    </row>
    <row r="180" spans="1:10" ht="14" customHeight="1" x14ac:dyDescent="0.25">
      <c r="A180" s="168"/>
      <c r="B180" s="154"/>
      <c r="C180" s="105"/>
      <c r="D180" s="75" t="s">
        <v>156</v>
      </c>
      <c r="E180" s="9">
        <v>5901</v>
      </c>
      <c r="F180" s="9">
        <v>3765</v>
      </c>
      <c r="G180" s="9">
        <v>4303</v>
      </c>
      <c r="H180" s="117">
        <v>5568</v>
      </c>
      <c r="I180" s="10">
        <v>5521</v>
      </c>
      <c r="J180" s="10">
        <v>2666</v>
      </c>
    </row>
    <row r="181" spans="1:10" ht="14" customHeight="1" x14ac:dyDescent="0.25">
      <c r="A181" s="168"/>
      <c r="B181" s="154"/>
      <c r="C181" s="105"/>
      <c r="D181" s="75" t="s">
        <v>157</v>
      </c>
      <c r="E181" s="9">
        <v>5077</v>
      </c>
      <c r="F181" s="9">
        <v>3035</v>
      </c>
      <c r="G181" s="9">
        <v>3475</v>
      </c>
      <c r="H181" s="117">
        <v>4377</v>
      </c>
      <c r="I181" s="10">
        <v>4352</v>
      </c>
      <c r="J181" s="10">
        <v>1747</v>
      </c>
    </row>
    <row r="182" spans="1:10" ht="14" customHeight="1" x14ac:dyDescent="0.25">
      <c r="A182" s="168"/>
      <c r="B182" s="154"/>
      <c r="C182" s="105"/>
      <c r="D182" s="77" t="s">
        <v>143</v>
      </c>
      <c r="E182" s="9">
        <v>11768</v>
      </c>
      <c r="F182" s="9">
        <v>7815</v>
      </c>
      <c r="G182" s="9">
        <v>8570</v>
      </c>
      <c r="H182" s="117">
        <v>9123</v>
      </c>
      <c r="I182" s="10">
        <v>8841</v>
      </c>
      <c r="J182" s="10">
        <v>3732</v>
      </c>
    </row>
    <row r="183" spans="1:10" ht="14" customHeight="1" x14ac:dyDescent="0.25">
      <c r="A183" s="168"/>
      <c r="B183" s="154"/>
      <c r="C183" s="105"/>
      <c r="D183" s="77" t="s">
        <v>142</v>
      </c>
      <c r="E183" s="9">
        <v>2075</v>
      </c>
      <c r="F183" s="9">
        <v>1325</v>
      </c>
      <c r="G183" s="9">
        <v>1434</v>
      </c>
      <c r="H183" s="117">
        <v>1572</v>
      </c>
      <c r="I183" s="10">
        <v>1578</v>
      </c>
      <c r="J183" s="10">
        <v>781</v>
      </c>
    </row>
    <row r="184" spans="1:10" ht="14" customHeight="1" x14ac:dyDescent="0.25">
      <c r="A184" s="168"/>
      <c r="B184" s="154"/>
      <c r="C184" s="105"/>
      <c r="D184" s="79" t="s">
        <v>186</v>
      </c>
      <c r="E184" s="9">
        <v>19790</v>
      </c>
      <c r="F184" s="9">
        <v>10429</v>
      </c>
      <c r="G184" s="9">
        <v>9234</v>
      </c>
      <c r="H184" s="117">
        <v>12039</v>
      </c>
      <c r="I184" s="10">
        <v>10744</v>
      </c>
      <c r="J184" s="10">
        <v>5533</v>
      </c>
    </row>
    <row r="185" spans="1:10" ht="14" customHeight="1" x14ac:dyDescent="0.25">
      <c r="A185" s="168"/>
      <c r="B185" s="154"/>
      <c r="C185" s="105"/>
      <c r="D185" s="78" t="s">
        <v>141</v>
      </c>
      <c r="E185" s="9">
        <v>1048</v>
      </c>
      <c r="F185" s="9">
        <v>543</v>
      </c>
      <c r="G185" s="9">
        <v>665</v>
      </c>
      <c r="H185" s="117">
        <v>931</v>
      </c>
      <c r="I185" s="10">
        <v>1034</v>
      </c>
      <c r="J185" s="10">
        <v>433</v>
      </c>
    </row>
    <row r="186" spans="1:10" ht="14" customHeight="1" x14ac:dyDescent="0.25">
      <c r="A186" s="168"/>
      <c r="B186" s="154"/>
      <c r="C186" s="105"/>
      <c r="D186" s="77" t="s">
        <v>140</v>
      </c>
      <c r="E186" s="9">
        <v>33590</v>
      </c>
      <c r="F186" s="9">
        <v>20782</v>
      </c>
      <c r="G186" s="9">
        <v>21709</v>
      </c>
      <c r="H186" s="117">
        <v>27361</v>
      </c>
      <c r="I186" s="10">
        <v>23383</v>
      </c>
      <c r="J186" s="10">
        <v>17154</v>
      </c>
    </row>
    <row r="187" spans="1:10" ht="14" customHeight="1" x14ac:dyDescent="0.25">
      <c r="A187" s="168"/>
      <c r="B187" s="154"/>
      <c r="C187" s="105"/>
      <c r="D187" s="79" t="s">
        <v>158</v>
      </c>
      <c r="E187" s="9">
        <v>48636</v>
      </c>
      <c r="F187" s="9">
        <v>35204</v>
      </c>
      <c r="G187" s="9">
        <v>43830</v>
      </c>
      <c r="H187" s="117">
        <v>54342</v>
      </c>
      <c r="I187" s="10">
        <v>48432</v>
      </c>
      <c r="J187" s="10">
        <v>17764</v>
      </c>
    </row>
    <row r="188" spans="1:10" ht="14" customHeight="1" x14ac:dyDescent="0.25">
      <c r="A188" s="168"/>
      <c r="B188" s="154"/>
      <c r="C188" s="105"/>
      <c r="D188" s="79" t="s">
        <v>159</v>
      </c>
      <c r="E188" s="9" t="s">
        <v>10</v>
      </c>
      <c r="F188" s="9" t="s">
        <v>10</v>
      </c>
      <c r="G188" s="9" t="s">
        <v>18</v>
      </c>
      <c r="H188" s="117" t="s">
        <v>18</v>
      </c>
      <c r="I188" s="10" t="s">
        <v>18</v>
      </c>
      <c r="J188" s="10" t="s">
        <v>18</v>
      </c>
    </row>
    <row r="189" spans="1:10" ht="14" customHeight="1" x14ac:dyDescent="0.25">
      <c r="A189" s="168"/>
      <c r="B189" s="154"/>
      <c r="C189" s="105"/>
      <c r="D189" s="79" t="s">
        <v>160</v>
      </c>
      <c r="E189" s="9" t="s">
        <v>10</v>
      </c>
      <c r="F189" s="9" t="s">
        <v>10</v>
      </c>
      <c r="G189" s="9">
        <v>5</v>
      </c>
      <c r="H189" s="117" t="s">
        <v>18</v>
      </c>
      <c r="I189" s="10">
        <v>2</v>
      </c>
      <c r="J189" s="10" t="s">
        <v>18</v>
      </c>
    </row>
    <row r="190" spans="1:10" ht="14" customHeight="1" x14ac:dyDescent="0.25">
      <c r="A190" s="168"/>
      <c r="B190" s="154"/>
      <c r="C190" s="105"/>
      <c r="D190" s="78" t="s">
        <v>139</v>
      </c>
      <c r="E190" s="9">
        <v>9065</v>
      </c>
      <c r="F190" s="9">
        <v>5687</v>
      </c>
      <c r="G190" s="9">
        <v>5725</v>
      </c>
      <c r="H190" s="117">
        <v>7743</v>
      </c>
      <c r="I190" s="10">
        <v>5982</v>
      </c>
      <c r="J190" s="10">
        <v>2001</v>
      </c>
    </row>
    <row r="191" spans="1:10" ht="14" customHeight="1" x14ac:dyDescent="0.25">
      <c r="A191" s="168"/>
      <c r="B191" s="154"/>
      <c r="C191" s="105"/>
      <c r="D191" s="80" t="s">
        <v>161</v>
      </c>
      <c r="E191" s="9">
        <v>9585</v>
      </c>
      <c r="F191" s="9">
        <v>5032</v>
      </c>
      <c r="G191" s="9">
        <v>5491</v>
      </c>
      <c r="H191" s="117">
        <v>5682</v>
      </c>
      <c r="I191" s="10">
        <v>5205</v>
      </c>
      <c r="J191" s="10">
        <v>7991</v>
      </c>
    </row>
    <row r="192" spans="1:10" ht="14" customHeight="1" x14ac:dyDescent="0.25">
      <c r="A192" s="168"/>
      <c r="B192" s="154"/>
      <c r="C192" s="105"/>
      <c r="D192" s="77" t="s">
        <v>34</v>
      </c>
      <c r="E192" s="9">
        <v>1377</v>
      </c>
      <c r="F192" s="9">
        <v>876</v>
      </c>
      <c r="G192" s="9">
        <v>1036</v>
      </c>
      <c r="H192" s="117">
        <v>1397</v>
      </c>
      <c r="I192" s="10">
        <v>1058</v>
      </c>
      <c r="J192" s="10">
        <v>489</v>
      </c>
    </row>
    <row r="193" spans="1:10" ht="14" customHeight="1" x14ac:dyDescent="0.25">
      <c r="A193" s="169"/>
      <c r="B193" s="155" t="s">
        <v>185</v>
      </c>
      <c r="C193" s="156"/>
      <c r="D193" s="157"/>
      <c r="E193" s="81" t="s">
        <v>10</v>
      </c>
      <c r="F193" s="81" t="s">
        <v>10</v>
      </c>
      <c r="G193" s="81" t="s">
        <v>18</v>
      </c>
      <c r="H193" s="118" t="s">
        <v>18</v>
      </c>
      <c r="I193" s="11" t="s">
        <v>18</v>
      </c>
      <c r="J193" s="11" t="s">
        <v>18</v>
      </c>
    </row>
    <row r="194" spans="1:10" ht="14" customHeight="1" x14ac:dyDescent="0.25">
      <c r="A194" s="162" t="s">
        <v>242</v>
      </c>
      <c r="B194" s="154" t="s">
        <v>147</v>
      </c>
      <c r="C194" s="160" t="s">
        <v>50</v>
      </c>
      <c r="D194" s="161"/>
      <c r="E194" s="9">
        <v>68358</v>
      </c>
      <c r="F194" s="9">
        <v>54940</v>
      </c>
      <c r="G194" s="9">
        <v>61141</v>
      </c>
      <c r="H194" s="117">
        <v>65825</v>
      </c>
      <c r="I194" s="72">
        <v>67857</v>
      </c>
      <c r="J194" s="72" t="s">
        <v>18</v>
      </c>
    </row>
    <row r="195" spans="1:10" ht="14" customHeight="1" x14ac:dyDescent="0.25">
      <c r="A195" s="162"/>
      <c r="B195" s="154"/>
      <c r="C195" s="74"/>
      <c r="D195" s="75" t="s">
        <v>152</v>
      </c>
      <c r="E195" s="9">
        <v>58054</v>
      </c>
      <c r="F195" s="9">
        <v>46455</v>
      </c>
      <c r="G195" s="9">
        <v>51471</v>
      </c>
      <c r="H195" s="117">
        <v>55850</v>
      </c>
      <c r="I195" s="10">
        <v>57414</v>
      </c>
      <c r="J195" s="10" t="s">
        <v>18</v>
      </c>
    </row>
    <row r="196" spans="1:10" ht="14" customHeight="1" x14ac:dyDescent="0.25">
      <c r="A196" s="162"/>
      <c r="B196" s="154"/>
      <c r="C196" s="105"/>
      <c r="D196" s="76" t="s">
        <v>153</v>
      </c>
      <c r="E196" s="9">
        <v>1059</v>
      </c>
      <c r="F196" s="9">
        <v>1205</v>
      </c>
      <c r="G196" s="9">
        <v>1227</v>
      </c>
      <c r="H196" s="117">
        <v>1256</v>
      </c>
      <c r="I196" s="10">
        <v>1180</v>
      </c>
      <c r="J196" s="10" t="s">
        <v>18</v>
      </c>
    </row>
    <row r="197" spans="1:10" ht="14" customHeight="1" x14ac:dyDescent="0.25">
      <c r="A197" s="162"/>
      <c r="B197" s="154"/>
      <c r="C197" s="105"/>
      <c r="D197" s="76" t="s">
        <v>154</v>
      </c>
      <c r="E197" s="9">
        <v>2918</v>
      </c>
      <c r="F197" s="9">
        <v>2026</v>
      </c>
      <c r="G197" s="9">
        <v>2461</v>
      </c>
      <c r="H197" s="117">
        <v>2516</v>
      </c>
      <c r="I197" s="10">
        <v>2189</v>
      </c>
      <c r="J197" s="10" t="s">
        <v>18</v>
      </c>
    </row>
    <row r="198" spans="1:10" ht="14" customHeight="1" x14ac:dyDescent="0.25">
      <c r="A198" s="162"/>
      <c r="B198" s="154"/>
      <c r="C198" s="105"/>
      <c r="D198" s="75" t="s">
        <v>155</v>
      </c>
      <c r="E198" s="9">
        <v>6327</v>
      </c>
      <c r="F198" s="9">
        <v>5254</v>
      </c>
      <c r="G198" s="9">
        <v>5982</v>
      </c>
      <c r="H198" s="117">
        <v>6203</v>
      </c>
      <c r="I198" s="10">
        <v>7074</v>
      </c>
      <c r="J198" s="10" t="s">
        <v>18</v>
      </c>
    </row>
    <row r="199" spans="1:10" ht="14" customHeight="1" x14ac:dyDescent="0.25">
      <c r="A199" s="162"/>
      <c r="B199" s="153" t="s">
        <v>187</v>
      </c>
      <c r="C199" s="160" t="s">
        <v>50</v>
      </c>
      <c r="D199" s="161"/>
      <c r="E199" s="9">
        <v>201929</v>
      </c>
      <c r="F199" s="9">
        <v>164271</v>
      </c>
      <c r="G199" s="9">
        <v>178225</v>
      </c>
      <c r="H199" s="117">
        <v>187525</v>
      </c>
      <c r="I199" s="10">
        <v>197723</v>
      </c>
      <c r="J199" s="10">
        <v>42145</v>
      </c>
    </row>
    <row r="200" spans="1:10" ht="14" customHeight="1" x14ac:dyDescent="0.25">
      <c r="A200" s="162"/>
      <c r="B200" s="154"/>
      <c r="C200" s="74"/>
      <c r="D200" s="77" t="s">
        <v>146</v>
      </c>
      <c r="E200" s="9">
        <v>1896</v>
      </c>
      <c r="F200" s="9">
        <v>1589</v>
      </c>
      <c r="G200" s="9">
        <v>1647</v>
      </c>
      <c r="H200" s="117">
        <v>1974</v>
      </c>
      <c r="I200" s="10">
        <v>2093</v>
      </c>
      <c r="J200" s="10">
        <v>797</v>
      </c>
    </row>
    <row r="201" spans="1:10" ht="14" customHeight="1" x14ac:dyDescent="0.25">
      <c r="A201" s="162"/>
      <c r="B201" s="154"/>
      <c r="C201" s="105"/>
      <c r="D201" s="77" t="s">
        <v>145</v>
      </c>
      <c r="E201" s="9">
        <v>5109</v>
      </c>
      <c r="F201" s="9">
        <v>4593</v>
      </c>
      <c r="G201" s="9">
        <v>5014</v>
      </c>
      <c r="H201" s="117">
        <v>5707</v>
      </c>
      <c r="I201" s="10">
        <v>5885</v>
      </c>
      <c r="J201" s="10">
        <v>1279</v>
      </c>
    </row>
    <row r="202" spans="1:10" ht="14" customHeight="1" x14ac:dyDescent="0.25">
      <c r="A202" s="162"/>
      <c r="B202" s="154"/>
      <c r="C202" s="105"/>
      <c r="D202" s="77" t="s">
        <v>144</v>
      </c>
      <c r="E202" s="9">
        <v>8968</v>
      </c>
      <c r="F202" s="9">
        <v>5088</v>
      </c>
      <c r="G202" s="9">
        <v>5650</v>
      </c>
      <c r="H202" s="117">
        <v>6438</v>
      </c>
      <c r="I202" s="10">
        <v>7311</v>
      </c>
      <c r="J202" s="10">
        <v>1905</v>
      </c>
    </row>
    <row r="203" spans="1:10" ht="14" customHeight="1" x14ac:dyDescent="0.25">
      <c r="A203" s="162"/>
      <c r="B203" s="154"/>
      <c r="C203" s="105"/>
      <c r="D203" s="75" t="s">
        <v>156</v>
      </c>
      <c r="E203" s="9">
        <v>9600</v>
      </c>
      <c r="F203" s="9">
        <v>8644</v>
      </c>
      <c r="G203" s="9">
        <v>9645</v>
      </c>
      <c r="H203" s="117">
        <v>10380</v>
      </c>
      <c r="I203" s="10">
        <v>10539</v>
      </c>
      <c r="J203" s="10">
        <v>4606</v>
      </c>
    </row>
    <row r="204" spans="1:10" ht="14" customHeight="1" x14ac:dyDescent="0.25">
      <c r="A204" s="162"/>
      <c r="B204" s="154"/>
      <c r="C204" s="105"/>
      <c r="D204" s="75" t="s">
        <v>157</v>
      </c>
      <c r="E204" s="9">
        <v>6204</v>
      </c>
      <c r="F204" s="9">
        <v>5413</v>
      </c>
      <c r="G204" s="9">
        <v>6291</v>
      </c>
      <c r="H204" s="117">
        <v>6633</v>
      </c>
      <c r="I204" s="10">
        <v>7066</v>
      </c>
      <c r="J204" s="10">
        <v>1815</v>
      </c>
    </row>
    <row r="205" spans="1:10" ht="14" customHeight="1" x14ac:dyDescent="0.25">
      <c r="A205" s="162"/>
      <c r="B205" s="154"/>
      <c r="C205" s="105"/>
      <c r="D205" s="77" t="s">
        <v>143</v>
      </c>
      <c r="E205" s="9">
        <v>14630</v>
      </c>
      <c r="F205" s="9">
        <v>11619</v>
      </c>
      <c r="G205" s="9">
        <v>12664</v>
      </c>
      <c r="H205" s="117">
        <v>12043</v>
      </c>
      <c r="I205" s="10">
        <v>13659</v>
      </c>
      <c r="J205" s="10">
        <v>2985</v>
      </c>
    </row>
    <row r="206" spans="1:10" ht="14" customHeight="1" x14ac:dyDescent="0.25">
      <c r="A206" s="162"/>
      <c r="B206" s="154"/>
      <c r="C206" s="105"/>
      <c r="D206" s="77" t="s">
        <v>142</v>
      </c>
      <c r="E206" s="9">
        <v>2980</v>
      </c>
      <c r="F206" s="9">
        <v>2251</v>
      </c>
      <c r="G206" s="9">
        <v>2185</v>
      </c>
      <c r="H206" s="117">
        <v>2278</v>
      </c>
      <c r="I206" s="10">
        <v>2557</v>
      </c>
      <c r="J206" s="10">
        <v>923</v>
      </c>
    </row>
    <row r="207" spans="1:10" ht="14" customHeight="1" x14ac:dyDescent="0.25">
      <c r="A207" s="162"/>
      <c r="B207" s="154"/>
      <c r="C207" s="105"/>
      <c r="D207" s="79" t="s">
        <v>186</v>
      </c>
      <c r="E207" s="9">
        <v>15917</v>
      </c>
      <c r="F207" s="9">
        <v>11280</v>
      </c>
      <c r="G207" s="9">
        <v>12825</v>
      </c>
      <c r="H207" s="117">
        <v>13593</v>
      </c>
      <c r="I207" s="10">
        <v>14937</v>
      </c>
      <c r="J207" s="10">
        <v>3031</v>
      </c>
    </row>
    <row r="208" spans="1:10" ht="14" customHeight="1" x14ac:dyDescent="0.25">
      <c r="A208" s="162"/>
      <c r="B208" s="154"/>
      <c r="C208" s="105"/>
      <c r="D208" s="78" t="s">
        <v>141</v>
      </c>
      <c r="E208" s="9">
        <v>1588</v>
      </c>
      <c r="F208" s="9">
        <v>1070</v>
      </c>
      <c r="G208" s="9">
        <v>1195</v>
      </c>
      <c r="H208" s="117">
        <v>1119</v>
      </c>
      <c r="I208" s="10">
        <v>1376</v>
      </c>
      <c r="J208" s="10">
        <v>478</v>
      </c>
    </row>
    <row r="209" spans="1:10" ht="14" customHeight="1" x14ac:dyDescent="0.25">
      <c r="A209" s="162"/>
      <c r="B209" s="154"/>
      <c r="C209" s="105"/>
      <c r="D209" s="77" t="s">
        <v>140</v>
      </c>
      <c r="E209" s="9">
        <v>54454</v>
      </c>
      <c r="F209" s="9">
        <v>44066</v>
      </c>
      <c r="G209" s="9">
        <v>46442</v>
      </c>
      <c r="H209" s="117">
        <v>50249</v>
      </c>
      <c r="I209" s="10">
        <v>52517</v>
      </c>
      <c r="J209" s="10">
        <v>8501</v>
      </c>
    </row>
    <row r="210" spans="1:10" ht="14" customHeight="1" x14ac:dyDescent="0.25">
      <c r="A210" s="162"/>
      <c r="B210" s="154"/>
      <c r="C210" s="105"/>
      <c r="D210" s="79" t="s">
        <v>158</v>
      </c>
      <c r="E210" s="9">
        <v>62461</v>
      </c>
      <c r="F210" s="9">
        <v>52728</v>
      </c>
      <c r="G210" s="9">
        <v>58966</v>
      </c>
      <c r="H210" s="117">
        <v>61486</v>
      </c>
      <c r="I210" s="10">
        <v>66663</v>
      </c>
      <c r="J210" s="10">
        <v>15825</v>
      </c>
    </row>
    <row r="211" spans="1:10" ht="14" customHeight="1" x14ac:dyDescent="0.25">
      <c r="A211" s="162"/>
      <c r="B211" s="154"/>
      <c r="C211" s="105"/>
      <c r="D211" s="79" t="s">
        <v>159</v>
      </c>
      <c r="E211" s="9" t="s">
        <v>10</v>
      </c>
      <c r="F211" s="9" t="s">
        <v>10</v>
      </c>
      <c r="G211" s="9" t="s">
        <v>18</v>
      </c>
      <c r="H211" s="117" t="s">
        <v>18</v>
      </c>
      <c r="I211" s="10">
        <v>1</v>
      </c>
      <c r="J211" s="10" t="s">
        <v>18</v>
      </c>
    </row>
    <row r="212" spans="1:10" ht="14" customHeight="1" x14ac:dyDescent="0.25">
      <c r="A212" s="162"/>
      <c r="B212" s="154"/>
      <c r="C212" s="105"/>
      <c r="D212" s="79" t="s">
        <v>160</v>
      </c>
      <c r="E212" s="9">
        <v>19</v>
      </c>
      <c r="F212" s="9">
        <v>45</v>
      </c>
      <c r="G212" s="9" t="s">
        <v>18</v>
      </c>
      <c r="H212" s="117" t="s">
        <v>18</v>
      </c>
      <c r="I212" s="10" t="s">
        <v>18</v>
      </c>
      <c r="J212" s="10" t="s">
        <v>18</v>
      </c>
    </row>
    <row r="213" spans="1:10" ht="14" customHeight="1" x14ac:dyDescent="0.25">
      <c r="A213" s="162"/>
      <c r="B213" s="154"/>
      <c r="C213" s="105"/>
      <c r="D213" s="78" t="s">
        <v>139</v>
      </c>
      <c r="E213" s="9">
        <v>8380</v>
      </c>
      <c r="F213" s="9">
        <v>7461</v>
      </c>
      <c r="G213" s="9">
        <v>7878</v>
      </c>
      <c r="H213" s="117">
        <v>8364</v>
      </c>
      <c r="I213" s="10">
        <v>6859</v>
      </c>
      <c r="J213" s="10">
        <v>898</v>
      </c>
    </row>
    <row r="214" spans="1:10" ht="14" customHeight="1" x14ac:dyDescent="0.25">
      <c r="A214" s="162"/>
      <c r="B214" s="154"/>
      <c r="C214" s="105"/>
      <c r="D214" s="80" t="s">
        <v>161</v>
      </c>
      <c r="E214" s="9">
        <v>8184</v>
      </c>
      <c r="F214" s="9">
        <v>7356</v>
      </c>
      <c r="G214" s="9">
        <v>6876</v>
      </c>
      <c r="H214" s="117">
        <v>6195</v>
      </c>
      <c r="I214" s="10">
        <v>5236</v>
      </c>
      <c r="J214" s="10">
        <v>2848</v>
      </c>
    </row>
    <row r="215" spans="1:10" ht="14" customHeight="1" x14ac:dyDescent="0.25">
      <c r="A215" s="162"/>
      <c r="B215" s="154"/>
      <c r="C215" s="105"/>
      <c r="D215" s="77" t="s">
        <v>34</v>
      </c>
      <c r="E215" s="9">
        <v>1539</v>
      </c>
      <c r="F215" s="9">
        <v>1068</v>
      </c>
      <c r="G215" s="9">
        <v>947</v>
      </c>
      <c r="H215" s="117">
        <v>1066</v>
      </c>
      <c r="I215" s="10">
        <v>1024</v>
      </c>
      <c r="J215" s="10">
        <v>441</v>
      </c>
    </row>
    <row r="216" spans="1:10" ht="14" customHeight="1" x14ac:dyDescent="0.25">
      <c r="A216" s="163"/>
      <c r="B216" s="164" t="s">
        <v>185</v>
      </c>
      <c r="C216" s="165"/>
      <c r="D216" s="166"/>
      <c r="E216" s="19" t="s">
        <v>10</v>
      </c>
      <c r="F216" s="19" t="s">
        <v>10</v>
      </c>
      <c r="G216" s="19" t="s">
        <v>18</v>
      </c>
      <c r="H216" s="120" t="s">
        <v>18</v>
      </c>
      <c r="I216" s="13" t="s">
        <v>18</v>
      </c>
      <c r="J216" s="13" t="s">
        <v>18</v>
      </c>
    </row>
    <row r="217" spans="1:10" x14ac:dyDescent="0.25">
      <c r="J217" s="12" t="s">
        <v>129</v>
      </c>
    </row>
    <row r="218" spans="1:10" x14ac:dyDescent="0.25">
      <c r="A218" s="14" t="s">
        <v>197</v>
      </c>
    </row>
    <row r="219" spans="1:10" x14ac:dyDescent="0.25">
      <c r="A219" s="2" t="s">
        <v>245</v>
      </c>
    </row>
  </sheetData>
  <sheetProtection formatCells="0"/>
  <customSheetViews>
    <customSheetView guid="{8AB3417E-2C3A-460A-9C3A-4848E97227F4}" showPageBreaks="1" printArea="1">
      <selection activeCell="I105" sqref="I105"/>
      <rowBreaks count="4" manualBreakCount="4">
        <brk id="55" max="8" man="1"/>
        <brk id="101" max="8" man="1"/>
        <brk id="147" max="8" man="1"/>
        <brk id="193" max="8" man="1"/>
      </rowBreaks>
      <pageMargins left="0.23622047244094491" right="0.23622047244094491" top="0.74803149606299213" bottom="0.74803149606299213" header="0.31496062992125984" footer="0.31496062992125984"/>
      <pageSetup paperSize="9" fitToHeight="0" orientation="portrait" r:id="rId1"/>
      <headerFooter>
        <oddFooter>&amp;L&amp;"HGPｺﾞｼｯｸM,ﾒﾃﾞｨｳﾑ"&amp;A&amp;R&amp;"HGPｺﾞｼｯｸM,ﾒﾃﾞｨｳﾑ"&amp;A</oddFooter>
      </headerFooter>
    </customSheetView>
    <customSheetView guid="{4D1E5155-E33F-466F-8DC4-26CDC04CB961}" showPageBreaks="1" showGridLines="0" printArea="1" topLeftCell="A199">
      <selection activeCell="J216" sqref="J216"/>
      <rowBreaks count="4" manualBreakCount="4">
        <brk id="55" max="8" man="1"/>
        <brk id="101" max="8" man="1"/>
        <brk id="147" max="8" man="1"/>
        <brk id="193" max="8" man="1"/>
      </rowBreaks>
      <pageMargins left="0.23622047244094491" right="0.23622047244094491" top="0.74803149606299213" bottom="0.74803149606299213" header="0.31496062992125984" footer="0.31496062992125984"/>
      <pageSetup paperSize="9" fitToHeight="0" orientation="portrait" r:id="rId2"/>
      <headerFooter>
        <oddFooter>&amp;L&amp;"HGPｺﾞｼｯｸM,ﾒﾃﾞｨｳﾑ"&amp;A&amp;R&amp;"HGPｺﾞｼｯｸM,ﾒﾃﾞｨｳﾑ"&amp;A</oddFooter>
      </headerFooter>
    </customSheetView>
  </customSheetViews>
  <mergeCells count="61">
    <mergeCell ref="C125:D125"/>
    <mergeCell ref="C130:D130"/>
    <mergeCell ref="A125:A147"/>
    <mergeCell ref="A102:A124"/>
    <mergeCell ref="B79:B83"/>
    <mergeCell ref="A79:A99"/>
    <mergeCell ref="G8:G9"/>
    <mergeCell ref="H8:H9"/>
    <mergeCell ref="C33:D33"/>
    <mergeCell ref="C38:D38"/>
    <mergeCell ref="B55:D55"/>
    <mergeCell ref="C10:D10"/>
    <mergeCell ref="C15:D15"/>
    <mergeCell ref="A8:D9"/>
    <mergeCell ref="A10:A30"/>
    <mergeCell ref="B10:B14"/>
    <mergeCell ref="B15:B31"/>
    <mergeCell ref="A3:J3"/>
    <mergeCell ref="E8:E9"/>
    <mergeCell ref="F8:F9"/>
    <mergeCell ref="B102:B106"/>
    <mergeCell ref="B107:B123"/>
    <mergeCell ref="B33:B37"/>
    <mergeCell ref="B38:B54"/>
    <mergeCell ref="B56:B60"/>
    <mergeCell ref="C61:D61"/>
    <mergeCell ref="B78:D78"/>
    <mergeCell ref="A33:A55"/>
    <mergeCell ref="B84:B100"/>
    <mergeCell ref="B61:B77"/>
    <mergeCell ref="B32:D32"/>
    <mergeCell ref="C79:D79"/>
    <mergeCell ref="I8:I9"/>
    <mergeCell ref="B194:B198"/>
    <mergeCell ref="B199:B215"/>
    <mergeCell ref="A194:A216"/>
    <mergeCell ref="C171:D171"/>
    <mergeCell ref="C176:D176"/>
    <mergeCell ref="B193:D193"/>
    <mergeCell ref="C194:D194"/>
    <mergeCell ref="C199:D199"/>
    <mergeCell ref="B216:D216"/>
    <mergeCell ref="B176:B192"/>
    <mergeCell ref="B171:B175"/>
    <mergeCell ref="A171:A193"/>
    <mergeCell ref="A56:A76"/>
    <mergeCell ref="B153:B169"/>
    <mergeCell ref="B101:D101"/>
    <mergeCell ref="C102:D102"/>
    <mergeCell ref="C107:D107"/>
    <mergeCell ref="B124:D124"/>
    <mergeCell ref="B147:D147"/>
    <mergeCell ref="C148:D148"/>
    <mergeCell ref="C153:D153"/>
    <mergeCell ref="B125:B129"/>
    <mergeCell ref="B130:B146"/>
    <mergeCell ref="A148:A170"/>
    <mergeCell ref="B170:D170"/>
    <mergeCell ref="B148:B152"/>
    <mergeCell ref="C56:D56"/>
    <mergeCell ref="C84:D84"/>
  </mergeCell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rowBreaks count="4" manualBreakCount="4">
    <brk id="55" max="9" man="1"/>
    <brk id="101" max="9" man="1"/>
    <brk id="147" max="9" man="1"/>
    <brk id="19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showGridLines="0" tabSelected="1" view="pageLayout" topLeftCell="A11" zoomScale="85" zoomScaleNormal="98" zoomScaleSheetLayoutView="100" zoomScalePageLayoutView="85" workbookViewId="0">
      <selection activeCell="G175" sqref="G175"/>
    </sheetView>
  </sheetViews>
  <sheetFormatPr defaultColWidth="1.6640625" defaultRowHeight="12" x14ac:dyDescent="0.25"/>
  <cols>
    <col min="1" max="1" width="3.19921875" style="2" customWidth="1"/>
    <col min="2" max="2" width="13.46484375" style="2" customWidth="1"/>
    <col min="3" max="3" width="16.33203125" style="2" customWidth="1"/>
    <col min="4" max="8" width="13.46484375" style="2" customWidth="1"/>
    <col min="9" max="16384" width="1.6640625" style="2"/>
  </cols>
  <sheetData>
    <row r="1" spans="1:8" s="15" customFormat="1" ht="18.75" x14ac:dyDescent="0.25">
      <c r="A1" s="4" t="str">
        <f ca="1">MID(CELL("FILENAME",A1),FIND("]",CELL("FILENAME",A1))+1,99)&amp;"　"&amp;"図書館のＷｅｂサービス等の利用状況"</f>
        <v>97　図書館のＷｅｂサービス等の利用状況</v>
      </c>
      <c r="B1" s="4"/>
      <c r="C1" s="4"/>
      <c r="D1" s="4"/>
      <c r="E1" s="4"/>
      <c r="F1" s="4"/>
      <c r="G1" s="4"/>
      <c r="H1" s="4"/>
    </row>
    <row r="3" spans="1:8" s="106" customFormat="1" ht="24.4" customHeight="1" x14ac:dyDescent="0.25">
      <c r="A3" s="170" t="s">
        <v>177</v>
      </c>
      <c r="B3" s="170"/>
      <c r="C3" s="170"/>
      <c r="D3" s="170"/>
      <c r="E3" s="170"/>
      <c r="F3" s="170"/>
      <c r="G3" s="170"/>
      <c r="H3" s="170"/>
    </row>
    <row r="4" spans="1:8" x14ac:dyDescent="0.25">
      <c r="A4" s="17"/>
      <c r="B4" s="17"/>
      <c r="C4" s="17"/>
      <c r="D4" s="17"/>
      <c r="E4" s="17"/>
      <c r="F4" s="17"/>
      <c r="G4" s="17"/>
      <c r="H4" s="17"/>
    </row>
    <row r="5" spans="1:8" s="106" customFormat="1" ht="0.6" customHeight="1" x14ac:dyDescent="0.25">
      <c r="A5" s="17"/>
      <c r="B5" s="17"/>
      <c r="C5" s="17"/>
      <c r="D5" s="17"/>
      <c r="E5" s="17"/>
      <c r="F5" s="17"/>
      <c r="G5" s="17"/>
      <c r="H5" s="17"/>
    </row>
    <row r="6" spans="1:8" ht="0.6" customHeight="1" x14ac:dyDescent="0.25">
      <c r="E6" s="181"/>
      <c r="F6" s="181"/>
      <c r="G6" s="181"/>
      <c r="H6" s="181"/>
    </row>
    <row r="7" spans="1:8" x14ac:dyDescent="0.25">
      <c r="A7" s="61" t="s">
        <v>17</v>
      </c>
    </row>
    <row r="8" spans="1:8" ht="15" customHeight="1" x14ac:dyDescent="0.25">
      <c r="A8" s="185" t="s">
        <v>16</v>
      </c>
      <c r="B8" s="185"/>
      <c r="C8" s="186"/>
      <c r="D8" s="112" t="s">
        <v>15</v>
      </c>
      <c r="E8" s="112" t="s">
        <v>14</v>
      </c>
      <c r="F8" s="112" t="s">
        <v>13</v>
      </c>
      <c r="G8" s="112" t="s">
        <v>12</v>
      </c>
      <c r="H8" s="113" t="s">
        <v>212</v>
      </c>
    </row>
    <row r="9" spans="1:8" ht="18" customHeight="1" x14ac:dyDescent="0.25">
      <c r="A9" s="189" t="s">
        <v>150</v>
      </c>
      <c r="B9" s="180"/>
      <c r="C9" s="180"/>
      <c r="D9" s="41">
        <v>2300165</v>
      </c>
      <c r="E9" s="41">
        <v>2224637</v>
      </c>
      <c r="F9" s="41">
        <v>2489071</v>
      </c>
      <c r="G9" s="41">
        <v>2418719</v>
      </c>
      <c r="H9" s="135">
        <v>2325257</v>
      </c>
    </row>
    <row r="10" spans="1:8" ht="18" customHeight="1" x14ac:dyDescent="0.25">
      <c r="A10" s="191" t="s">
        <v>151</v>
      </c>
      <c r="B10" s="192"/>
      <c r="C10" s="192"/>
      <c r="D10" s="62" t="s">
        <v>10</v>
      </c>
      <c r="E10" s="62">
        <v>19</v>
      </c>
      <c r="F10" s="63">
        <v>141</v>
      </c>
      <c r="G10" s="63">
        <v>110</v>
      </c>
      <c r="H10" s="136">
        <v>111</v>
      </c>
    </row>
    <row r="11" spans="1:8" ht="18" customHeight="1" x14ac:dyDescent="0.25">
      <c r="A11" s="187" t="s">
        <v>9</v>
      </c>
      <c r="B11" s="188"/>
      <c r="C11" s="189"/>
      <c r="D11" s="41">
        <v>345568</v>
      </c>
      <c r="E11" s="41">
        <v>280878</v>
      </c>
      <c r="F11" s="41">
        <v>346044</v>
      </c>
      <c r="G11" s="41">
        <v>408865</v>
      </c>
      <c r="H11" s="135">
        <v>406085</v>
      </c>
    </row>
    <row r="12" spans="1:8" ht="15" customHeight="1" x14ac:dyDescent="0.25">
      <c r="A12" s="65"/>
      <c r="B12" s="180" t="s">
        <v>6</v>
      </c>
      <c r="C12" s="103" t="s">
        <v>11</v>
      </c>
      <c r="D12" s="41">
        <v>16450</v>
      </c>
      <c r="E12" s="41">
        <v>12566</v>
      </c>
      <c r="F12" s="41">
        <v>12365</v>
      </c>
      <c r="G12" s="41">
        <v>12424</v>
      </c>
      <c r="H12" s="135">
        <v>9585</v>
      </c>
    </row>
    <row r="13" spans="1:8" ht="15" customHeight="1" x14ac:dyDescent="0.25">
      <c r="A13" s="65"/>
      <c r="B13" s="180"/>
      <c r="C13" s="104" t="s">
        <v>178</v>
      </c>
      <c r="D13" s="41">
        <v>764</v>
      </c>
      <c r="E13" s="41">
        <v>384</v>
      </c>
      <c r="F13" s="41">
        <v>426</v>
      </c>
      <c r="G13" s="41">
        <v>580</v>
      </c>
      <c r="H13" s="135">
        <v>395</v>
      </c>
    </row>
    <row r="14" spans="1:8" ht="15" customHeight="1" x14ac:dyDescent="0.25">
      <c r="A14" s="65"/>
      <c r="B14" s="180" t="s">
        <v>5</v>
      </c>
      <c r="C14" s="103" t="s">
        <v>11</v>
      </c>
      <c r="D14" s="41">
        <v>5813</v>
      </c>
      <c r="E14" s="41">
        <v>1621</v>
      </c>
      <c r="F14" s="41">
        <v>3035</v>
      </c>
      <c r="G14" s="41">
        <v>3936</v>
      </c>
      <c r="H14" s="135">
        <v>3849</v>
      </c>
    </row>
    <row r="15" spans="1:8" ht="15" customHeight="1" x14ac:dyDescent="0.25">
      <c r="A15" s="65"/>
      <c r="B15" s="180"/>
      <c r="C15" s="104" t="s">
        <v>178</v>
      </c>
      <c r="D15" s="41">
        <v>212</v>
      </c>
      <c r="E15" s="41">
        <v>54</v>
      </c>
      <c r="F15" s="41">
        <v>171</v>
      </c>
      <c r="G15" s="41">
        <v>233</v>
      </c>
      <c r="H15" s="135">
        <v>191</v>
      </c>
    </row>
    <row r="16" spans="1:8" ht="15" customHeight="1" x14ac:dyDescent="0.25">
      <c r="A16" s="65"/>
      <c r="B16" s="180" t="s">
        <v>4</v>
      </c>
      <c r="C16" s="103" t="s">
        <v>11</v>
      </c>
      <c r="D16" s="41">
        <v>3667</v>
      </c>
      <c r="E16" s="41">
        <v>3210</v>
      </c>
      <c r="F16" s="41">
        <v>3324</v>
      </c>
      <c r="G16" s="41">
        <v>2957</v>
      </c>
      <c r="H16" s="135">
        <v>3117</v>
      </c>
    </row>
    <row r="17" spans="1:8" ht="15" customHeight="1" x14ac:dyDescent="0.25">
      <c r="A17" s="65"/>
      <c r="B17" s="180"/>
      <c r="C17" s="104" t="s">
        <v>178</v>
      </c>
      <c r="D17" s="41">
        <v>330</v>
      </c>
      <c r="E17" s="41">
        <v>185</v>
      </c>
      <c r="F17" s="41">
        <v>133</v>
      </c>
      <c r="G17" s="41">
        <v>185</v>
      </c>
      <c r="H17" s="135">
        <v>331</v>
      </c>
    </row>
    <row r="18" spans="1:8" ht="15" customHeight="1" x14ac:dyDescent="0.25">
      <c r="A18" s="65"/>
      <c r="B18" s="180" t="s">
        <v>3</v>
      </c>
      <c r="C18" s="103" t="s">
        <v>11</v>
      </c>
      <c r="D18" s="41">
        <v>3058</v>
      </c>
      <c r="E18" s="41">
        <v>1629</v>
      </c>
      <c r="F18" s="41">
        <v>1739</v>
      </c>
      <c r="G18" s="41">
        <v>1854</v>
      </c>
      <c r="H18" s="135">
        <v>1757</v>
      </c>
    </row>
    <row r="19" spans="1:8" ht="15" customHeight="1" x14ac:dyDescent="0.25">
      <c r="A19" s="65"/>
      <c r="B19" s="180"/>
      <c r="C19" s="104" t="s">
        <v>178</v>
      </c>
      <c r="D19" s="41">
        <v>220</v>
      </c>
      <c r="E19" s="41">
        <v>27</v>
      </c>
      <c r="F19" s="41">
        <v>83</v>
      </c>
      <c r="G19" s="41">
        <v>161</v>
      </c>
      <c r="H19" s="135">
        <v>129</v>
      </c>
    </row>
    <row r="20" spans="1:8" ht="15" customHeight="1" x14ac:dyDescent="0.25">
      <c r="A20" s="65"/>
      <c r="B20" s="182" t="s">
        <v>246</v>
      </c>
      <c r="C20" s="103" t="s">
        <v>11</v>
      </c>
      <c r="D20" s="41">
        <v>464</v>
      </c>
      <c r="E20" s="41">
        <v>366</v>
      </c>
      <c r="F20" s="41">
        <v>413</v>
      </c>
      <c r="G20" s="41">
        <v>467</v>
      </c>
      <c r="H20" s="135" t="s">
        <v>222</v>
      </c>
    </row>
    <row r="21" spans="1:8" ht="15" customHeight="1" x14ac:dyDescent="0.25">
      <c r="A21" s="65"/>
      <c r="B21" s="183"/>
      <c r="C21" s="104" t="s">
        <v>178</v>
      </c>
      <c r="D21" s="41">
        <v>1</v>
      </c>
      <c r="E21" s="41">
        <v>4</v>
      </c>
      <c r="F21" s="41">
        <v>3</v>
      </c>
      <c r="G21" s="41">
        <v>7</v>
      </c>
      <c r="H21" s="135" t="s">
        <v>222</v>
      </c>
    </row>
    <row r="22" spans="1:8" ht="15" customHeight="1" x14ac:dyDescent="0.25">
      <c r="A22" s="65"/>
      <c r="B22" s="180" t="s">
        <v>2</v>
      </c>
      <c r="C22" s="103" t="s">
        <v>11</v>
      </c>
      <c r="D22" s="41">
        <v>9561</v>
      </c>
      <c r="E22" s="41">
        <v>5500</v>
      </c>
      <c r="F22" s="41">
        <v>5233</v>
      </c>
      <c r="G22" s="41">
        <v>5662</v>
      </c>
      <c r="H22" s="135">
        <v>5644</v>
      </c>
    </row>
    <row r="23" spans="1:8" ht="15" customHeight="1" x14ac:dyDescent="0.25">
      <c r="A23" s="65"/>
      <c r="B23" s="180"/>
      <c r="C23" s="104" t="s">
        <v>178</v>
      </c>
      <c r="D23" s="41">
        <v>2059</v>
      </c>
      <c r="E23" s="41">
        <v>883</v>
      </c>
      <c r="F23" s="41">
        <v>918</v>
      </c>
      <c r="G23" s="41">
        <v>1192</v>
      </c>
      <c r="H23" s="135">
        <v>1050</v>
      </c>
    </row>
    <row r="24" spans="1:8" ht="15" customHeight="1" x14ac:dyDescent="0.25">
      <c r="A24" s="65"/>
      <c r="B24" s="180" t="s">
        <v>8</v>
      </c>
      <c r="C24" s="103" t="s">
        <v>11</v>
      </c>
      <c r="D24" s="41">
        <v>3699</v>
      </c>
      <c r="E24" s="41">
        <v>3083</v>
      </c>
      <c r="F24" s="41">
        <v>3085</v>
      </c>
      <c r="G24" s="41">
        <v>2869</v>
      </c>
      <c r="H24" s="135">
        <v>3383</v>
      </c>
    </row>
    <row r="25" spans="1:8" ht="15" customHeight="1" x14ac:dyDescent="0.25">
      <c r="A25" s="65"/>
      <c r="B25" s="180"/>
      <c r="C25" s="104" t="s">
        <v>178</v>
      </c>
      <c r="D25" s="41">
        <v>161</v>
      </c>
      <c r="E25" s="41">
        <v>129</v>
      </c>
      <c r="F25" s="41">
        <v>155</v>
      </c>
      <c r="G25" s="41">
        <v>223</v>
      </c>
      <c r="H25" s="135">
        <v>231</v>
      </c>
    </row>
    <row r="26" spans="1:8" ht="15" customHeight="1" x14ac:dyDescent="0.25">
      <c r="A26" s="65"/>
      <c r="B26" s="180" t="s">
        <v>1</v>
      </c>
      <c r="C26" s="103" t="s">
        <v>11</v>
      </c>
      <c r="D26" s="41">
        <v>7869</v>
      </c>
      <c r="E26" s="41">
        <v>6060</v>
      </c>
      <c r="F26" s="41">
        <v>6290</v>
      </c>
      <c r="G26" s="41">
        <v>6890</v>
      </c>
      <c r="H26" s="135">
        <v>4980</v>
      </c>
    </row>
    <row r="27" spans="1:8" ht="15" customHeight="1" x14ac:dyDescent="0.25">
      <c r="A27" s="65"/>
      <c r="B27" s="180"/>
      <c r="C27" s="104" t="s">
        <v>178</v>
      </c>
      <c r="D27" s="41">
        <v>995</v>
      </c>
      <c r="E27" s="41">
        <v>413</v>
      </c>
      <c r="F27" s="41">
        <v>440</v>
      </c>
      <c r="G27" s="41">
        <v>480</v>
      </c>
      <c r="H27" s="135">
        <v>398</v>
      </c>
    </row>
    <row r="28" spans="1:8" ht="15" customHeight="1" x14ac:dyDescent="0.25">
      <c r="A28" s="65"/>
      <c r="B28" s="180" t="s">
        <v>243</v>
      </c>
      <c r="C28" s="103" t="s">
        <v>11</v>
      </c>
      <c r="D28" s="41">
        <v>3859</v>
      </c>
      <c r="E28" s="41">
        <v>2214</v>
      </c>
      <c r="F28" s="41">
        <v>1987</v>
      </c>
      <c r="G28" s="41">
        <v>1985</v>
      </c>
      <c r="H28" s="135">
        <v>1817</v>
      </c>
    </row>
    <row r="29" spans="1:8" ht="15" customHeight="1" x14ac:dyDescent="0.25">
      <c r="A29" s="65"/>
      <c r="B29" s="180"/>
      <c r="C29" s="104" t="s">
        <v>178</v>
      </c>
      <c r="D29" s="41">
        <v>221</v>
      </c>
      <c r="E29" s="41">
        <v>92</v>
      </c>
      <c r="F29" s="41">
        <v>56</v>
      </c>
      <c r="G29" s="41">
        <v>62</v>
      </c>
      <c r="H29" s="135">
        <v>117</v>
      </c>
    </row>
    <row r="30" spans="1:8" ht="15" customHeight="1" x14ac:dyDescent="0.25">
      <c r="A30" s="66"/>
      <c r="B30" s="193" t="s">
        <v>179</v>
      </c>
      <c r="C30" s="193"/>
      <c r="D30" s="63">
        <v>286165</v>
      </c>
      <c r="E30" s="63">
        <v>242458</v>
      </c>
      <c r="F30" s="63">
        <v>306188</v>
      </c>
      <c r="G30" s="63">
        <v>366698</v>
      </c>
      <c r="H30" s="136">
        <v>369111</v>
      </c>
    </row>
    <row r="31" spans="1:8" ht="18" customHeight="1" x14ac:dyDescent="0.25">
      <c r="A31" s="187" t="s">
        <v>7</v>
      </c>
      <c r="B31" s="187"/>
      <c r="C31" s="190"/>
      <c r="D31" s="41">
        <v>843605</v>
      </c>
      <c r="E31" s="41">
        <v>832169</v>
      </c>
      <c r="F31" s="41">
        <v>1040626</v>
      </c>
      <c r="G31" s="41">
        <v>1032415</v>
      </c>
      <c r="H31" s="135">
        <v>1078403</v>
      </c>
    </row>
    <row r="32" spans="1:8" ht="15" customHeight="1" x14ac:dyDescent="0.25">
      <c r="A32" s="65"/>
      <c r="B32" s="180" t="s">
        <v>6</v>
      </c>
      <c r="C32" s="103" t="s">
        <v>11</v>
      </c>
      <c r="D32" s="41">
        <v>42903</v>
      </c>
      <c r="E32" s="41">
        <v>36733</v>
      </c>
      <c r="F32" s="41">
        <v>35967</v>
      </c>
      <c r="G32" s="41">
        <v>35795</v>
      </c>
      <c r="H32" s="135">
        <v>32211</v>
      </c>
    </row>
    <row r="33" spans="1:8" ht="15" customHeight="1" x14ac:dyDescent="0.25">
      <c r="A33" s="65"/>
      <c r="B33" s="180"/>
      <c r="C33" s="104" t="s">
        <v>178</v>
      </c>
      <c r="D33" s="41">
        <v>6113</v>
      </c>
      <c r="E33" s="41">
        <v>2672</v>
      </c>
      <c r="F33" s="41">
        <v>3519</v>
      </c>
      <c r="G33" s="41">
        <v>5138</v>
      </c>
      <c r="H33" s="135">
        <v>4235</v>
      </c>
    </row>
    <row r="34" spans="1:8" ht="15" customHeight="1" x14ac:dyDescent="0.25">
      <c r="A34" s="65"/>
      <c r="B34" s="180" t="s">
        <v>5</v>
      </c>
      <c r="C34" s="103" t="s">
        <v>11</v>
      </c>
      <c r="D34" s="41">
        <v>13430</v>
      </c>
      <c r="E34" s="41">
        <v>6494</v>
      </c>
      <c r="F34" s="41">
        <v>12331</v>
      </c>
      <c r="G34" s="41">
        <v>12256</v>
      </c>
      <c r="H34" s="135">
        <v>12898</v>
      </c>
    </row>
    <row r="35" spans="1:8" ht="15" customHeight="1" x14ac:dyDescent="0.25">
      <c r="A35" s="65"/>
      <c r="B35" s="180"/>
      <c r="C35" s="104" t="s">
        <v>178</v>
      </c>
      <c r="D35" s="41">
        <v>2344</v>
      </c>
      <c r="E35" s="41">
        <v>1136</v>
      </c>
      <c r="F35" s="41">
        <v>1924</v>
      </c>
      <c r="G35" s="41">
        <v>2679</v>
      </c>
      <c r="H35" s="135">
        <v>3084</v>
      </c>
    </row>
    <row r="36" spans="1:8" ht="15" customHeight="1" x14ac:dyDescent="0.25">
      <c r="A36" s="65"/>
      <c r="B36" s="180" t="s">
        <v>4</v>
      </c>
      <c r="C36" s="103" t="s">
        <v>11</v>
      </c>
      <c r="D36" s="41">
        <v>15842</v>
      </c>
      <c r="E36" s="41">
        <v>15080</v>
      </c>
      <c r="F36" s="41">
        <v>14259</v>
      </c>
      <c r="G36" s="41">
        <v>12154</v>
      </c>
      <c r="H36" s="135">
        <v>14377</v>
      </c>
    </row>
    <row r="37" spans="1:8" ht="15" customHeight="1" x14ac:dyDescent="0.25">
      <c r="A37" s="65"/>
      <c r="B37" s="180"/>
      <c r="C37" s="104" t="s">
        <v>178</v>
      </c>
      <c r="D37" s="41">
        <v>2894</v>
      </c>
      <c r="E37" s="41">
        <v>1604</v>
      </c>
      <c r="F37" s="41">
        <v>1710</v>
      </c>
      <c r="G37" s="41">
        <v>2155</v>
      </c>
      <c r="H37" s="135">
        <v>4611</v>
      </c>
    </row>
    <row r="38" spans="1:8" ht="15" customHeight="1" x14ac:dyDescent="0.25">
      <c r="A38" s="65"/>
      <c r="B38" s="180" t="s">
        <v>3</v>
      </c>
      <c r="C38" s="103" t="s">
        <v>11</v>
      </c>
      <c r="D38" s="41">
        <v>10743</v>
      </c>
      <c r="E38" s="41">
        <v>6246</v>
      </c>
      <c r="F38" s="41">
        <v>11296</v>
      </c>
      <c r="G38" s="41">
        <v>9252</v>
      </c>
      <c r="H38" s="135">
        <v>10075</v>
      </c>
    </row>
    <row r="39" spans="1:8" ht="15" customHeight="1" x14ac:dyDescent="0.25">
      <c r="A39" s="65"/>
      <c r="B39" s="180"/>
      <c r="C39" s="104" t="s">
        <v>178</v>
      </c>
      <c r="D39" s="41">
        <v>2260</v>
      </c>
      <c r="E39" s="41">
        <v>677</v>
      </c>
      <c r="F39" s="41">
        <v>1415</v>
      </c>
      <c r="G39" s="41">
        <v>2212</v>
      </c>
      <c r="H39" s="135">
        <v>10075</v>
      </c>
    </row>
    <row r="40" spans="1:8" ht="15" customHeight="1" x14ac:dyDescent="0.25">
      <c r="A40" s="65"/>
      <c r="B40" s="182" t="s">
        <v>246</v>
      </c>
      <c r="C40" s="103" t="s">
        <v>11</v>
      </c>
      <c r="D40" s="41">
        <v>3143</v>
      </c>
      <c r="E40" s="41">
        <v>2472</v>
      </c>
      <c r="F40" s="41">
        <v>2737</v>
      </c>
      <c r="G40" s="41">
        <v>2096</v>
      </c>
      <c r="H40" s="135" t="s">
        <v>222</v>
      </c>
    </row>
    <row r="41" spans="1:8" ht="15" customHeight="1" x14ac:dyDescent="0.25">
      <c r="A41" s="65"/>
      <c r="B41" s="183"/>
      <c r="C41" s="104" t="s">
        <v>178</v>
      </c>
      <c r="D41" s="41">
        <v>237</v>
      </c>
      <c r="E41" s="41">
        <v>95</v>
      </c>
      <c r="F41" s="41">
        <v>152</v>
      </c>
      <c r="G41" s="41">
        <v>122</v>
      </c>
      <c r="H41" s="135" t="s">
        <v>222</v>
      </c>
    </row>
    <row r="42" spans="1:8" ht="15" customHeight="1" x14ac:dyDescent="0.25">
      <c r="A42" s="65"/>
      <c r="B42" s="180" t="s">
        <v>2</v>
      </c>
      <c r="C42" s="103" t="s">
        <v>11</v>
      </c>
      <c r="D42" s="41">
        <v>33933</v>
      </c>
      <c r="E42" s="41">
        <v>26458</v>
      </c>
      <c r="F42" s="41">
        <v>26443</v>
      </c>
      <c r="G42" s="41">
        <v>25460</v>
      </c>
      <c r="H42" s="135">
        <v>26669</v>
      </c>
    </row>
    <row r="43" spans="1:8" ht="15" customHeight="1" x14ac:dyDescent="0.25">
      <c r="A43" s="65"/>
      <c r="B43" s="180"/>
      <c r="C43" s="104" t="s">
        <v>178</v>
      </c>
      <c r="D43" s="41">
        <v>13713</v>
      </c>
      <c r="E43" s="41">
        <v>5789</v>
      </c>
      <c r="F43" s="41">
        <v>7361</v>
      </c>
      <c r="G43" s="41">
        <v>10822</v>
      </c>
      <c r="H43" s="135">
        <v>11239</v>
      </c>
    </row>
    <row r="44" spans="1:8" ht="15" customHeight="1" x14ac:dyDescent="0.25">
      <c r="A44" s="65"/>
      <c r="B44" s="180" t="s">
        <v>8</v>
      </c>
      <c r="C44" s="103" t="s">
        <v>11</v>
      </c>
      <c r="D44" s="41">
        <v>6405</v>
      </c>
      <c r="E44" s="41">
        <v>7117</v>
      </c>
      <c r="F44" s="41">
        <v>7085</v>
      </c>
      <c r="G44" s="41">
        <v>8025</v>
      </c>
      <c r="H44" s="135">
        <v>8646</v>
      </c>
    </row>
    <row r="45" spans="1:8" ht="15" customHeight="1" x14ac:dyDescent="0.25">
      <c r="A45" s="65"/>
      <c r="B45" s="180"/>
      <c r="C45" s="104" t="s">
        <v>178</v>
      </c>
      <c r="D45" s="41">
        <v>1374</v>
      </c>
      <c r="E45" s="41">
        <v>1444</v>
      </c>
      <c r="F45" s="41">
        <v>2266</v>
      </c>
      <c r="G45" s="41">
        <v>2939</v>
      </c>
      <c r="H45" s="135">
        <v>3103</v>
      </c>
    </row>
    <row r="46" spans="1:8" ht="15" customHeight="1" x14ac:dyDescent="0.25">
      <c r="A46" s="65"/>
      <c r="B46" s="180" t="s">
        <v>1</v>
      </c>
      <c r="C46" s="103" t="s">
        <v>11</v>
      </c>
      <c r="D46" s="41">
        <v>24624</v>
      </c>
      <c r="E46" s="41">
        <v>19826</v>
      </c>
      <c r="F46" s="41">
        <v>24608</v>
      </c>
      <c r="G46" s="41">
        <v>23174</v>
      </c>
      <c r="H46" s="135">
        <v>19385</v>
      </c>
    </row>
    <row r="47" spans="1:8" ht="15" customHeight="1" x14ac:dyDescent="0.25">
      <c r="A47" s="65"/>
      <c r="B47" s="180"/>
      <c r="C47" s="104" t="s">
        <v>178</v>
      </c>
      <c r="D47" s="41">
        <v>7787</v>
      </c>
      <c r="E47" s="41">
        <v>3262</v>
      </c>
      <c r="F47" s="41">
        <v>4819</v>
      </c>
      <c r="G47" s="41">
        <v>6666</v>
      </c>
      <c r="H47" s="135">
        <v>6557</v>
      </c>
    </row>
    <row r="48" spans="1:8" ht="15" customHeight="1" x14ac:dyDescent="0.25">
      <c r="A48" s="65"/>
      <c r="B48" s="180" t="s">
        <v>243</v>
      </c>
      <c r="C48" s="103" t="s">
        <v>11</v>
      </c>
      <c r="D48" s="41">
        <v>12056</v>
      </c>
      <c r="E48" s="41">
        <v>9873</v>
      </c>
      <c r="F48" s="41">
        <v>10554</v>
      </c>
      <c r="G48" s="41">
        <v>11520</v>
      </c>
      <c r="H48" s="135">
        <v>12939</v>
      </c>
    </row>
    <row r="49" spans="1:8" ht="15" customHeight="1" x14ac:dyDescent="0.25">
      <c r="A49" s="65"/>
      <c r="B49" s="180"/>
      <c r="C49" s="104" t="s">
        <v>178</v>
      </c>
      <c r="D49" s="24">
        <v>1798</v>
      </c>
      <c r="E49" s="24">
        <v>865</v>
      </c>
      <c r="F49" s="24">
        <v>1107</v>
      </c>
      <c r="G49" s="117">
        <v>1646</v>
      </c>
      <c r="H49" s="134">
        <v>2086</v>
      </c>
    </row>
    <row r="50" spans="1:8" ht="15" customHeight="1" x14ac:dyDescent="0.25">
      <c r="A50" s="67"/>
      <c r="B50" s="184" t="s">
        <v>179</v>
      </c>
      <c r="C50" s="184"/>
      <c r="D50" s="64">
        <v>642006</v>
      </c>
      <c r="E50" s="64">
        <v>684326</v>
      </c>
      <c r="F50" s="64">
        <v>871073</v>
      </c>
      <c r="G50" s="64">
        <v>858304</v>
      </c>
      <c r="H50" s="137">
        <v>904377</v>
      </c>
    </row>
    <row r="51" spans="1:8" x14ac:dyDescent="0.25">
      <c r="H51" s="12" t="s">
        <v>0</v>
      </c>
    </row>
    <row r="52" spans="1:8" x14ac:dyDescent="0.25">
      <c r="A52" s="14" t="s">
        <v>247</v>
      </c>
    </row>
  </sheetData>
  <sheetProtection formatCells="0"/>
  <customSheetViews>
    <customSheetView guid="{8AB3417E-2C3A-460A-9C3A-4848E97227F4}" scale="98" showGridLines="0">
      <selection activeCell="J216" sqref="J216"/>
      <pageMargins left="0.25" right="0.25" top="0.75" bottom="0.75" header="0.3" footer="0.3"/>
      <pageSetup paperSize="9" fitToHeight="0" orientation="portrait" r:id="rId1"/>
      <headerFooter>
        <oddFooter>&amp;L&amp;"HGPｺﾞｼｯｸM,ﾒﾃﾞｨｳﾑ"&amp;A&amp;R&amp;"HGPｺﾞｼｯｸM,ﾒﾃﾞｨｳﾑ"&amp;A</oddFooter>
      </headerFooter>
    </customSheetView>
    <customSheetView guid="{4D1E5155-E33F-466F-8DC4-26CDC04CB961}" scale="98" showGridLines="0">
      <selection activeCell="J216" sqref="J216"/>
      <pageMargins left="0.25" right="0.25" top="0.75" bottom="0.75" header="0.3" footer="0.3"/>
      <pageSetup paperSize="9" fitToHeight="0" orientation="portrait" r:id="rId2"/>
      <headerFooter>
        <oddFooter>&amp;L&amp;"HGPｺﾞｼｯｸM,ﾒﾃﾞｨｳﾑ"&amp;A&amp;R&amp;"HGPｺﾞｼｯｸM,ﾒﾃﾞｨｳﾑ"&amp;A</oddFooter>
      </headerFooter>
    </customSheetView>
  </customSheetViews>
  <mergeCells count="27">
    <mergeCell ref="B50:C50"/>
    <mergeCell ref="A8:C8"/>
    <mergeCell ref="A11:C11"/>
    <mergeCell ref="A31:C31"/>
    <mergeCell ref="B44:B45"/>
    <mergeCell ref="B46:B47"/>
    <mergeCell ref="B48:B49"/>
    <mergeCell ref="A9:C9"/>
    <mergeCell ref="A10:C10"/>
    <mergeCell ref="B30:C30"/>
    <mergeCell ref="B32:B33"/>
    <mergeCell ref="B34:B35"/>
    <mergeCell ref="B36:B37"/>
    <mergeCell ref="B38:B39"/>
    <mergeCell ref="B40:B41"/>
    <mergeCell ref="B42:B43"/>
    <mergeCell ref="B28:B29"/>
    <mergeCell ref="B22:B23"/>
    <mergeCell ref="B24:B25"/>
    <mergeCell ref="B26:B27"/>
    <mergeCell ref="A3:H3"/>
    <mergeCell ref="E6:H6"/>
    <mergeCell ref="B12:B13"/>
    <mergeCell ref="B14:B15"/>
    <mergeCell ref="B16:B17"/>
    <mergeCell ref="B18:B19"/>
    <mergeCell ref="B20:B21"/>
  </mergeCell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7"/>
  <sheetViews>
    <sheetView tabSelected="1" view="pageLayout" topLeftCell="A18" zoomScale="90" zoomScaleNormal="100" zoomScaleSheetLayoutView="90" zoomScalePageLayoutView="90" workbookViewId="0">
      <selection activeCell="G175" sqref="G175"/>
    </sheetView>
  </sheetViews>
  <sheetFormatPr defaultColWidth="1.6640625" defaultRowHeight="12" x14ac:dyDescent="0.25"/>
  <cols>
    <col min="1" max="1" width="4.86328125" style="2" customWidth="1"/>
    <col min="2" max="2" width="2.46484375" style="2" customWidth="1"/>
    <col min="3" max="3" width="12.33203125" style="2" customWidth="1"/>
    <col min="4" max="4" width="12.19921875" style="2" customWidth="1"/>
    <col min="5" max="5" width="8.86328125" style="2" customWidth="1"/>
    <col min="6" max="10" width="12" style="2" customWidth="1"/>
    <col min="11" max="22" width="9.46484375" style="2" customWidth="1"/>
    <col min="23" max="16384" width="1.6640625" style="2"/>
  </cols>
  <sheetData>
    <row r="1" spans="1:24" s="4" customFormat="1" ht="18.75" x14ac:dyDescent="0.25">
      <c r="A1" s="4" t="str">
        <f ca="1">MID(CELL("FILENAME",A1),FIND("]",CELL("FILENAME",A1))+1,99)&amp;"　"&amp;"公民館の利用状況"</f>
        <v>98　公民館の利用状況</v>
      </c>
    </row>
    <row r="2" spans="1:24" s="16" customFormat="1" x14ac:dyDescent="0.25"/>
    <row r="3" spans="1:24" s="17" customFormat="1" ht="1.25" customHeight="1" x14ac:dyDescent="0.25"/>
    <row r="4" spans="1:24" s="16" customFormat="1" ht="1.25" customHeight="1" x14ac:dyDescent="0.25"/>
    <row r="5" spans="1:24" s="17" customFormat="1" ht="1.25" customHeight="1" x14ac:dyDescent="0.25"/>
    <row r="6" spans="1:24" ht="1.25" customHeight="1" x14ac:dyDescent="0.25">
      <c r="A6" s="5"/>
      <c r="B6" s="5"/>
      <c r="C6" s="5"/>
      <c r="D6" s="5"/>
      <c r="E6" s="5"/>
      <c r="F6" s="5"/>
      <c r="G6" s="5"/>
      <c r="H6" s="5"/>
      <c r="I6" s="5"/>
      <c r="J6" s="5"/>
      <c r="K6" s="5"/>
      <c r="L6" s="5"/>
      <c r="M6" s="5"/>
      <c r="N6" s="5"/>
      <c r="O6" s="5"/>
      <c r="P6" s="5"/>
      <c r="Q6" s="5"/>
      <c r="R6" s="5"/>
      <c r="S6" s="5"/>
      <c r="T6" s="5"/>
      <c r="U6" s="5"/>
      <c r="V6" s="5"/>
    </row>
    <row r="7" spans="1:24" s="6" customFormat="1" ht="21" customHeight="1" x14ac:dyDescent="0.25">
      <c r="A7" s="206" t="s">
        <v>16</v>
      </c>
      <c r="B7" s="207"/>
      <c r="C7" s="207"/>
      <c r="D7" s="207"/>
      <c r="E7" s="207"/>
      <c r="F7" s="100" t="s">
        <v>15</v>
      </c>
      <c r="G7" s="100" t="s">
        <v>14</v>
      </c>
      <c r="H7" s="100" t="s">
        <v>13</v>
      </c>
      <c r="I7" s="111" t="s">
        <v>12</v>
      </c>
      <c r="J7" s="111" t="s">
        <v>212</v>
      </c>
      <c r="K7" s="71"/>
      <c r="L7" s="71"/>
      <c r="M7" s="71"/>
      <c r="N7" s="71"/>
      <c r="O7" s="71"/>
      <c r="P7" s="71"/>
      <c r="Q7" s="71"/>
      <c r="R7" s="71"/>
      <c r="S7" s="82"/>
      <c r="T7" s="82"/>
      <c r="U7" s="82"/>
      <c r="V7" s="82"/>
    </row>
    <row r="8" spans="1:24" s="6" customFormat="1" ht="17.45" customHeight="1" x14ac:dyDescent="0.25">
      <c r="A8" s="205" t="s">
        <v>22</v>
      </c>
      <c r="B8" s="154" t="s">
        <v>81</v>
      </c>
      <c r="C8" s="154"/>
      <c r="D8" s="154"/>
      <c r="E8" s="99" t="s">
        <v>26</v>
      </c>
      <c r="F8" s="7">
        <v>4993</v>
      </c>
      <c r="G8" s="7">
        <v>3000</v>
      </c>
      <c r="H8" s="7">
        <v>3477</v>
      </c>
      <c r="I8" s="116">
        <v>4575</v>
      </c>
      <c r="J8" s="72">
        <v>2553</v>
      </c>
      <c r="K8" s="71"/>
      <c r="L8" s="71"/>
      <c r="M8" s="71"/>
      <c r="N8" s="71"/>
      <c r="O8" s="71"/>
      <c r="P8" s="71"/>
      <c r="Q8" s="71"/>
      <c r="R8" s="71"/>
      <c r="S8" s="71"/>
      <c r="T8" s="71"/>
      <c r="U8" s="71"/>
      <c r="V8" s="71"/>
      <c r="W8" s="71"/>
      <c r="X8" s="71"/>
    </row>
    <row r="9" spans="1:24" ht="17.45" customHeight="1" x14ac:dyDescent="0.25">
      <c r="A9" s="205"/>
      <c r="B9" s="198"/>
      <c r="C9" s="154"/>
      <c r="D9" s="154"/>
      <c r="E9" s="99" t="s">
        <v>25</v>
      </c>
      <c r="F9" s="9">
        <v>102018</v>
      </c>
      <c r="G9" s="9">
        <v>37022</v>
      </c>
      <c r="H9" s="9">
        <v>55265</v>
      </c>
      <c r="I9" s="117">
        <v>74368</v>
      </c>
      <c r="J9" s="10">
        <v>45965</v>
      </c>
      <c r="K9" s="9"/>
      <c r="L9" s="9"/>
      <c r="M9" s="60"/>
      <c r="N9" s="60"/>
      <c r="O9" s="9"/>
      <c r="P9" s="9"/>
      <c r="Q9" s="9"/>
      <c r="R9" s="9"/>
      <c r="S9" s="9"/>
      <c r="T9" s="9"/>
      <c r="U9" s="9"/>
      <c r="V9" s="9"/>
      <c r="W9" s="9"/>
      <c r="X9" s="9"/>
    </row>
    <row r="10" spans="1:24" ht="17.45" customHeight="1" x14ac:dyDescent="0.25">
      <c r="A10" s="205"/>
      <c r="B10" s="74"/>
      <c r="C10" s="153" t="s">
        <v>215</v>
      </c>
      <c r="D10" s="154" t="s">
        <v>29</v>
      </c>
      <c r="E10" s="99" t="s">
        <v>26</v>
      </c>
      <c r="F10" s="9">
        <v>201</v>
      </c>
      <c r="G10" s="9">
        <v>100</v>
      </c>
      <c r="H10" s="9">
        <v>160</v>
      </c>
      <c r="I10" s="117">
        <v>238</v>
      </c>
      <c r="J10" s="10">
        <v>164</v>
      </c>
      <c r="K10" s="9"/>
      <c r="L10" s="9"/>
      <c r="M10" s="60"/>
      <c r="N10" s="60"/>
      <c r="O10" s="9"/>
      <c r="P10" s="9"/>
      <c r="Q10" s="9"/>
      <c r="R10" s="9"/>
      <c r="S10" s="9"/>
      <c r="T10" s="9"/>
      <c r="U10" s="9"/>
      <c r="V10" s="9"/>
      <c r="W10" s="9"/>
      <c r="X10" s="9"/>
    </row>
    <row r="11" spans="1:24" ht="17.45" customHeight="1" x14ac:dyDescent="0.25">
      <c r="A11" s="205"/>
      <c r="B11" s="74"/>
      <c r="C11" s="154"/>
      <c r="D11" s="154"/>
      <c r="E11" s="99" t="s">
        <v>25</v>
      </c>
      <c r="F11" s="9">
        <v>15067</v>
      </c>
      <c r="G11" s="9">
        <v>2693</v>
      </c>
      <c r="H11" s="9">
        <v>4485</v>
      </c>
      <c r="I11" s="117">
        <v>9387</v>
      </c>
      <c r="J11" s="10">
        <v>9653</v>
      </c>
      <c r="K11" s="9"/>
      <c r="L11" s="9"/>
      <c r="M11" s="9"/>
      <c r="N11" s="9"/>
      <c r="O11" s="9"/>
      <c r="P11" s="9"/>
      <c r="Q11" s="9"/>
      <c r="R11" s="9"/>
      <c r="S11" s="9"/>
      <c r="T11" s="9"/>
      <c r="U11" s="9"/>
      <c r="V11" s="9"/>
      <c r="W11" s="9"/>
      <c r="X11" s="9"/>
    </row>
    <row r="12" spans="1:24" ht="17.45" customHeight="1" x14ac:dyDescent="0.25">
      <c r="A12" s="205"/>
      <c r="B12" s="74"/>
      <c r="C12" s="154"/>
      <c r="D12" s="154" t="s">
        <v>31</v>
      </c>
      <c r="E12" s="99" t="s">
        <v>26</v>
      </c>
      <c r="F12" s="9">
        <v>46</v>
      </c>
      <c r="G12" s="9">
        <v>14</v>
      </c>
      <c r="H12" s="9">
        <v>29</v>
      </c>
      <c r="I12" s="117">
        <v>76</v>
      </c>
      <c r="J12" s="10">
        <v>30</v>
      </c>
      <c r="K12" s="9"/>
      <c r="L12" s="9"/>
      <c r="M12" s="9"/>
      <c r="N12" s="9"/>
      <c r="O12" s="9"/>
      <c r="P12" s="9"/>
      <c r="Q12" s="9"/>
      <c r="R12" s="9"/>
      <c r="S12" s="9"/>
      <c r="T12" s="9"/>
      <c r="U12" s="9"/>
      <c r="V12" s="9"/>
      <c r="W12" s="9"/>
      <c r="X12" s="9"/>
    </row>
    <row r="13" spans="1:24" ht="17.45" customHeight="1" x14ac:dyDescent="0.25">
      <c r="A13" s="205"/>
      <c r="B13" s="74"/>
      <c r="C13" s="154"/>
      <c r="D13" s="154"/>
      <c r="E13" s="99" t="s">
        <v>25</v>
      </c>
      <c r="F13" s="9">
        <v>10077</v>
      </c>
      <c r="G13" s="9">
        <v>195</v>
      </c>
      <c r="H13" s="9">
        <v>859</v>
      </c>
      <c r="I13" s="117">
        <v>3561</v>
      </c>
      <c r="J13" s="10">
        <v>4602</v>
      </c>
      <c r="K13" s="10"/>
      <c r="L13" s="10"/>
      <c r="M13" s="10"/>
      <c r="N13" s="10"/>
      <c r="O13" s="10"/>
      <c r="P13" s="10"/>
      <c r="Q13" s="10"/>
      <c r="R13" s="10"/>
      <c r="S13" s="10"/>
      <c r="T13" s="10"/>
      <c r="U13" s="10"/>
      <c r="V13" s="10"/>
      <c r="W13" s="10"/>
      <c r="X13" s="10"/>
    </row>
    <row r="14" spans="1:24" ht="17.45" customHeight="1" x14ac:dyDescent="0.25">
      <c r="A14" s="205"/>
      <c r="B14" s="74"/>
      <c r="C14" s="154"/>
      <c r="D14" s="154" t="s">
        <v>30</v>
      </c>
      <c r="E14" s="99" t="s">
        <v>26</v>
      </c>
      <c r="F14" s="9">
        <v>127</v>
      </c>
      <c r="G14" s="9">
        <v>80</v>
      </c>
      <c r="H14" s="9">
        <v>122</v>
      </c>
      <c r="I14" s="117">
        <v>145</v>
      </c>
      <c r="J14" s="10">
        <v>115</v>
      </c>
      <c r="K14" s="9"/>
      <c r="L14" s="9"/>
      <c r="M14" s="60"/>
      <c r="N14" s="60"/>
      <c r="O14" s="9"/>
      <c r="P14" s="9"/>
      <c r="Q14" s="9"/>
      <c r="R14" s="9"/>
      <c r="S14" s="9"/>
      <c r="T14" s="9"/>
      <c r="U14" s="9"/>
      <c r="V14" s="9"/>
      <c r="W14" s="9"/>
      <c r="X14" s="9"/>
    </row>
    <row r="15" spans="1:24" ht="17.45" customHeight="1" x14ac:dyDescent="0.25">
      <c r="A15" s="205"/>
      <c r="B15" s="74"/>
      <c r="C15" s="154"/>
      <c r="D15" s="154"/>
      <c r="E15" s="99" t="s">
        <v>25</v>
      </c>
      <c r="F15" s="9">
        <v>4411</v>
      </c>
      <c r="G15" s="9">
        <v>2431</v>
      </c>
      <c r="H15" s="9">
        <v>3513</v>
      </c>
      <c r="I15" s="117">
        <v>5597</v>
      </c>
      <c r="J15" s="10">
        <v>4735</v>
      </c>
      <c r="K15" s="9"/>
      <c r="L15" s="9"/>
      <c r="M15" s="60"/>
      <c r="N15" s="60"/>
      <c r="O15" s="9"/>
      <c r="P15" s="9"/>
      <c r="Q15" s="9"/>
      <c r="R15" s="9"/>
      <c r="S15" s="9"/>
      <c r="T15" s="9"/>
      <c r="U15" s="9"/>
      <c r="V15" s="9"/>
      <c r="W15" s="9"/>
      <c r="X15" s="9"/>
    </row>
    <row r="16" spans="1:24" ht="17.45" customHeight="1" x14ac:dyDescent="0.25">
      <c r="A16" s="205"/>
      <c r="B16" s="74"/>
      <c r="C16" s="154"/>
      <c r="D16" s="153" t="s">
        <v>188</v>
      </c>
      <c r="E16" s="99" t="s">
        <v>26</v>
      </c>
      <c r="F16" s="60">
        <v>28</v>
      </c>
      <c r="G16" s="9">
        <v>6</v>
      </c>
      <c r="H16" s="9">
        <v>9</v>
      </c>
      <c r="I16" s="117">
        <v>17</v>
      </c>
      <c r="J16" s="10">
        <v>19</v>
      </c>
      <c r="K16" s="9"/>
      <c r="L16" s="9"/>
      <c r="M16" s="9"/>
      <c r="N16" s="9"/>
      <c r="O16" s="9"/>
      <c r="P16" s="9"/>
      <c r="Q16" s="9"/>
      <c r="R16" s="9"/>
      <c r="S16" s="9"/>
      <c r="T16" s="9"/>
      <c r="U16" s="9"/>
      <c r="V16" s="9"/>
      <c r="W16" s="9"/>
      <c r="X16" s="9"/>
    </row>
    <row r="17" spans="1:24" ht="17.45" customHeight="1" x14ac:dyDescent="0.25">
      <c r="A17" s="205"/>
      <c r="B17" s="74"/>
      <c r="C17" s="154"/>
      <c r="D17" s="154"/>
      <c r="E17" s="99" t="s">
        <v>25</v>
      </c>
      <c r="F17" s="60">
        <v>579</v>
      </c>
      <c r="G17" s="9">
        <v>67</v>
      </c>
      <c r="H17" s="9">
        <v>113</v>
      </c>
      <c r="I17" s="117">
        <v>229</v>
      </c>
      <c r="J17" s="10">
        <v>316</v>
      </c>
      <c r="K17" s="9"/>
      <c r="L17" s="9"/>
      <c r="M17" s="9"/>
      <c r="N17" s="9"/>
      <c r="O17" s="9"/>
      <c r="P17" s="9"/>
      <c r="Q17" s="9"/>
      <c r="R17" s="9"/>
      <c r="S17" s="9"/>
      <c r="T17" s="9"/>
      <c r="U17" s="9"/>
      <c r="V17" s="9"/>
      <c r="W17" s="9"/>
      <c r="X17" s="9"/>
    </row>
    <row r="18" spans="1:24" ht="17.45" customHeight="1" x14ac:dyDescent="0.25">
      <c r="A18" s="205"/>
      <c r="B18" s="74"/>
      <c r="C18" s="153" t="s">
        <v>189</v>
      </c>
      <c r="D18" s="154" t="s">
        <v>29</v>
      </c>
      <c r="E18" s="99" t="s">
        <v>26</v>
      </c>
      <c r="F18" s="9">
        <v>4783</v>
      </c>
      <c r="G18" s="9">
        <v>2892</v>
      </c>
      <c r="H18" s="9">
        <v>3309</v>
      </c>
      <c r="I18" s="117">
        <v>4331</v>
      </c>
      <c r="J18" s="10">
        <v>2385</v>
      </c>
      <c r="K18" s="10"/>
      <c r="L18" s="10"/>
      <c r="M18" s="10"/>
      <c r="N18" s="10"/>
      <c r="O18" s="10"/>
      <c r="P18" s="10"/>
      <c r="Q18" s="10"/>
      <c r="R18" s="10"/>
      <c r="S18" s="10"/>
      <c r="T18" s="10"/>
      <c r="U18" s="10"/>
      <c r="V18" s="10"/>
      <c r="W18" s="10"/>
      <c r="X18" s="10"/>
    </row>
    <row r="19" spans="1:24" ht="17.45" customHeight="1" x14ac:dyDescent="0.25">
      <c r="A19" s="205"/>
      <c r="B19" s="74"/>
      <c r="C19" s="154"/>
      <c r="D19" s="154"/>
      <c r="E19" s="99" t="s">
        <v>25</v>
      </c>
      <c r="F19" s="9">
        <v>73058</v>
      </c>
      <c r="G19" s="9">
        <v>30783</v>
      </c>
      <c r="H19" s="9">
        <v>39985</v>
      </c>
      <c r="I19" s="117">
        <v>55783</v>
      </c>
      <c r="J19" s="10">
        <v>32247</v>
      </c>
      <c r="K19" s="9"/>
      <c r="L19" s="9"/>
      <c r="M19" s="60"/>
      <c r="N19" s="60"/>
      <c r="O19" s="9"/>
      <c r="P19" s="9"/>
      <c r="Q19" s="9"/>
      <c r="R19" s="9"/>
      <c r="S19" s="9"/>
      <c r="T19" s="9"/>
      <c r="U19" s="9"/>
      <c r="V19" s="9"/>
      <c r="W19" s="9"/>
      <c r="X19" s="9"/>
    </row>
    <row r="20" spans="1:24" ht="17.45" customHeight="1" x14ac:dyDescent="0.25">
      <c r="A20" s="205"/>
      <c r="B20" s="74"/>
      <c r="C20" s="154"/>
      <c r="D20" s="154" t="s">
        <v>28</v>
      </c>
      <c r="E20" s="99" t="s">
        <v>26</v>
      </c>
      <c r="F20" s="9">
        <v>271</v>
      </c>
      <c r="G20" s="9">
        <v>133</v>
      </c>
      <c r="H20" s="9">
        <v>149</v>
      </c>
      <c r="I20" s="117">
        <v>229</v>
      </c>
      <c r="J20" s="10">
        <v>185</v>
      </c>
      <c r="K20" s="9"/>
      <c r="L20" s="9"/>
      <c r="M20" s="60"/>
      <c r="N20" s="60"/>
      <c r="O20" s="9"/>
      <c r="P20" s="9"/>
      <c r="Q20" s="9"/>
      <c r="R20" s="9"/>
      <c r="S20" s="9"/>
      <c r="T20" s="9"/>
      <c r="U20" s="9"/>
      <c r="V20" s="9"/>
      <c r="W20" s="9"/>
      <c r="X20" s="9"/>
    </row>
    <row r="21" spans="1:24" ht="17.45" customHeight="1" x14ac:dyDescent="0.25">
      <c r="A21" s="205"/>
      <c r="B21" s="74"/>
      <c r="C21" s="154"/>
      <c r="D21" s="154"/>
      <c r="E21" s="99" t="s">
        <v>25</v>
      </c>
      <c r="F21" s="9">
        <v>5201</v>
      </c>
      <c r="G21" s="9">
        <v>1986</v>
      </c>
      <c r="H21" s="9">
        <v>3561</v>
      </c>
      <c r="I21" s="117">
        <v>4896</v>
      </c>
      <c r="J21" s="10">
        <v>3946</v>
      </c>
      <c r="K21" s="9"/>
      <c r="L21" s="9"/>
      <c r="M21" s="9"/>
      <c r="N21" s="9"/>
      <c r="O21" s="9"/>
      <c r="P21" s="9"/>
      <c r="Q21" s="9"/>
      <c r="R21" s="9"/>
      <c r="S21" s="9"/>
      <c r="T21" s="9"/>
      <c r="U21" s="9"/>
      <c r="V21" s="9"/>
      <c r="W21" s="9"/>
      <c r="X21" s="9"/>
    </row>
    <row r="22" spans="1:24" ht="17.45" customHeight="1" x14ac:dyDescent="0.25">
      <c r="A22" s="205"/>
      <c r="B22" s="74"/>
      <c r="C22" s="154"/>
      <c r="D22" s="154" t="s">
        <v>27</v>
      </c>
      <c r="E22" s="99" t="s">
        <v>26</v>
      </c>
      <c r="F22" s="9">
        <v>4512</v>
      </c>
      <c r="G22" s="9">
        <v>2759</v>
      </c>
      <c r="H22" s="9">
        <v>3160</v>
      </c>
      <c r="I22" s="117">
        <v>4102</v>
      </c>
      <c r="J22" s="10">
        <v>2200</v>
      </c>
      <c r="K22" s="9"/>
      <c r="L22" s="9"/>
      <c r="M22" s="9"/>
      <c r="N22" s="9"/>
      <c r="O22" s="9"/>
      <c r="P22" s="9"/>
      <c r="Q22" s="9"/>
      <c r="R22" s="9"/>
      <c r="S22" s="9"/>
      <c r="T22" s="9"/>
      <c r="U22" s="9"/>
      <c r="V22" s="9"/>
      <c r="W22" s="9"/>
      <c r="X22" s="9"/>
    </row>
    <row r="23" spans="1:24" ht="17.45" customHeight="1" x14ac:dyDescent="0.25">
      <c r="A23" s="205"/>
      <c r="B23" s="74"/>
      <c r="C23" s="154"/>
      <c r="D23" s="154"/>
      <c r="E23" s="99" t="s">
        <v>25</v>
      </c>
      <c r="F23" s="9">
        <v>67857</v>
      </c>
      <c r="G23" s="9">
        <v>28797</v>
      </c>
      <c r="H23" s="9">
        <v>36424</v>
      </c>
      <c r="I23" s="117">
        <v>50887</v>
      </c>
      <c r="J23" s="10">
        <v>28301</v>
      </c>
      <c r="K23" s="10"/>
      <c r="L23" s="10"/>
      <c r="M23" s="10"/>
      <c r="N23" s="10"/>
      <c r="O23" s="10"/>
      <c r="P23" s="10"/>
      <c r="Q23" s="10"/>
      <c r="R23" s="10"/>
      <c r="S23" s="10"/>
      <c r="T23" s="10"/>
      <c r="U23" s="10"/>
      <c r="V23" s="10"/>
      <c r="W23" s="10"/>
      <c r="X23" s="10"/>
    </row>
    <row r="24" spans="1:24" ht="17.45" customHeight="1" x14ac:dyDescent="0.25">
      <c r="A24" s="205"/>
      <c r="B24" s="74"/>
      <c r="C24" s="196" t="s">
        <v>32</v>
      </c>
      <c r="D24" s="196"/>
      <c r="E24" s="99" t="s">
        <v>26</v>
      </c>
      <c r="F24" s="9">
        <v>9</v>
      </c>
      <c r="G24" s="9">
        <v>8</v>
      </c>
      <c r="H24" s="9">
        <v>8</v>
      </c>
      <c r="I24" s="117">
        <v>6</v>
      </c>
      <c r="J24" s="10">
        <v>4</v>
      </c>
      <c r="K24" s="9"/>
      <c r="L24" s="9"/>
      <c r="M24" s="60"/>
      <c r="N24" s="60"/>
      <c r="O24" s="9"/>
      <c r="P24" s="9"/>
      <c r="Q24" s="9"/>
      <c r="R24" s="9"/>
      <c r="S24" s="9"/>
      <c r="T24" s="9"/>
      <c r="U24" s="9"/>
      <c r="V24" s="9"/>
      <c r="W24" s="9"/>
      <c r="X24" s="9"/>
    </row>
    <row r="25" spans="1:24" ht="17.45" customHeight="1" x14ac:dyDescent="0.25">
      <c r="A25" s="205"/>
      <c r="B25" s="85"/>
      <c r="C25" s="196"/>
      <c r="D25" s="196"/>
      <c r="E25" s="99" t="s">
        <v>25</v>
      </c>
      <c r="F25" s="9">
        <v>13893</v>
      </c>
      <c r="G25" s="9">
        <v>3546</v>
      </c>
      <c r="H25" s="9">
        <v>10795</v>
      </c>
      <c r="I25" s="117">
        <v>9198</v>
      </c>
      <c r="J25" s="10">
        <v>4065</v>
      </c>
      <c r="K25" s="9"/>
      <c r="L25" s="9"/>
      <c r="M25" s="60"/>
      <c r="N25" s="60"/>
      <c r="O25" s="9"/>
      <c r="P25" s="9"/>
      <c r="Q25" s="9"/>
      <c r="R25" s="9"/>
      <c r="S25" s="9"/>
      <c r="T25" s="9"/>
      <c r="U25" s="9"/>
      <c r="V25" s="9"/>
      <c r="W25" s="9"/>
      <c r="X25" s="9"/>
    </row>
    <row r="26" spans="1:24" ht="17.45" customHeight="1" x14ac:dyDescent="0.25">
      <c r="A26" s="205"/>
      <c r="B26" s="199" t="s">
        <v>203</v>
      </c>
      <c r="C26" s="200"/>
      <c r="D26" s="201"/>
      <c r="E26" s="99" t="s">
        <v>24</v>
      </c>
      <c r="F26" s="9">
        <v>170</v>
      </c>
      <c r="G26" s="9">
        <v>58</v>
      </c>
      <c r="H26" s="9">
        <v>55</v>
      </c>
      <c r="I26" s="117">
        <v>94</v>
      </c>
      <c r="J26" s="10">
        <v>296</v>
      </c>
      <c r="K26" s="9"/>
      <c r="L26" s="9"/>
      <c r="M26" s="9"/>
      <c r="N26" s="9"/>
      <c r="O26" s="9"/>
      <c r="P26" s="9"/>
      <c r="Q26" s="9"/>
      <c r="R26" s="9"/>
      <c r="S26" s="9"/>
      <c r="T26" s="9"/>
      <c r="U26" s="9"/>
      <c r="V26" s="9"/>
      <c r="W26" s="9"/>
      <c r="X26" s="9"/>
    </row>
    <row r="27" spans="1:24" ht="17.45" customHeight="1" x14ac:dyDescent="0.25">
      <c r="A27" s="205"/>
      <c r="B27" s="202"/>
      <c r="C27" s="203"/>
      <c r="D27" s="204"/>
      <c r="E27" s="99" t="s">
        <v>23</v>
      </c>
      <c r="F27" s="81">
        <v>2222</v>
      </c>
      <c r="G27" s="81">
        <v>448</v>
      </c>
      <c r="H27" s="81">
        <v>489</v>
      </c>
      <c r="I27" s="118">
        <v>677</v>
      </c>
      <c r="J27" s="11">
        <v>6055</v>
      </c>
      <c r="K27" s="9"/>
      <c r="L27" s="9"/>
      <c r="M27" s="9"/>
      <c r="N27" s="9"/>
      <c r="O27" s="9"/>
      <c r="P27" s="9"/>
      <c r="Q27" s="9"/>
      <c r="R27" s="9"/>
      <c r="S27" s="9"/>
      <c r="T27" s="9"/>
      <c r="U27" s="9"/>
      <c r="V27" s="9"/>
      <c r="W27" s="9"/>
      <c r="X27" s="9"/>
    </row>
    <row r="28" spans="1:24" ht="17.45" customHeight="1" x14ac:dyDescent="0.25">
      <c r="A28" s="194" t="s">
        <v>21</v>
      </c>
      <c r="B28" s="154" t="s">
        <v>81</v>
      </c>
      <c r="C28" s="154"/>
      <c r="D28" s="154"/>
      <c r="E28" s="99" t="s">
        <v>26</v>
      </c>
      <c r="F28" s="7">
        <v>6329</v>
      </c>
      <c r="G28" s="7">
        <v>3593</v>
      </c>
      <c r="H28" s="7">
        <v>4661</v>
      </c>
      <c r="I28" s="116">
        <v>6495</v>
      </c>
      <c r="J28" s="72">
        <v>6093</v>
      </c>
      <c r="V28" s="12"/>
    </row>
    <row r="29" spans="1:24" ht="17.45" customHeight="1" x14ac:dyDescent="0.25">
      <c r="A29" s="194"/>
      <c r="B29" s="198"/>
      <c r="C29" s="154"/>
      <c r="D29" s="154"/>
      <c r="E29" s="99" t="s">
        <v>25</v>
      </c>
      <c r="F29" s="9">
        <v>106681</v>
      </c>
      <c r="G29" s="9">
        <v>43942</v>
      </c>
      <c r="H29" s="9">
        <v>54242</v>
      </c>
      <c r="I29" s="117">
        <v>84430</v>
      </c>
      <c r="J29" s="10">
        <v>88153</v>
      </c>
    </row>
    <row r="30" spans="1:24" ht="17.45" customHeight="1" x14ac:dyDescent="0.25">
      <c r="A30" s="194"/>
      <c r="B30" s="74"/>
      <c r="C30" s="153" t="s">
        <v>215</v>
      </c>
      <c r="D30" s="154" t="s">
        <v>29</v>
      </c>
      <c r="E30" s="99" t="s">
        <v>26</v>
      </c>
      <c r="F30" s="9">
        <v>233</v>
      </c>
      <c r="G30" s="9">
        <v>72</v>
      </c>
      <c r="H30" s="9">
        <v>148</v>
      </c>
      <c r="I30" s="117">
        <v>409</v>
      </c>
      <c r="J30" s="10">
        <v>370</v>
      </c>
    </row>
    <row r="31" spans="1:24" ht="17.45" customHeight="1" x14ac:dyDescent="0.25">
      <c r="A31" s="194"/>
      <c r="B31" s="74"/>
      <c r="C31" s="154"/>
      <c r="D31" s="154"/>
      <c r="E31" s="99" t="s">
        <v>25</v>
      </c>
      <c r="F31" s="9">
        <v>8377</v>
      </c>
      <c r="G31" s="9">
        <v>1312</v>
      </c>
      <c r="H31" s="9">
        <v>2837</v>
      </c>
      <c r="I31" s="117">
        <v>5944</v>
      </c>
      <c r="J31" s="10">
        <v>8286</v>
      </c>
    </row>
    <row r="32" spans="1:24" ht="17.45" customHeight="1" x14ac:dyDescent="0.25">
      <c r="A32" s="194"/>
      <c r="B32" s="74"/>
      <c r="C32" s="154"/>
      <c r="D32" s="154" t="s">
        <v>31</v>
      </c>
      <c r="E32" s="99" t="s">
        <v>26</v>
      </c>
      <c r="F32" s="9">
        <v>82</v>
      </c>
      <c r="G32" s="9">
        <v>18</v>
      </c>
      <c r="H32" s="9">
        <v>45</v>
      </c>
      <c r="I32" s="117">
        <v>232</v>
      </c>
      <c r="J32" s="10">
        <v>128</v>
      </c>
    </row>
    <row r="33" spans="1:10" ht="17.45" customHeight="1" x14ac:dyDescent="0.25">
      <c r="A33" s="194"/>
      <c r="B33" s="74"/>
      <c r="C33" s="154"/>
      <c r="D33" s="154"/>
      <c r="E33" s="99" t="s">
        <v>25</v>
      </c>
      <c r="F33" s="9">
        <v>4499</v>
      </c>
      <c r="G33" s="9">
        <v>343</v>
      </c>
      <c r="H33" s="9">
        <v>1066</v>
      </c>
      <c r="I33" s="117">
        <v>1928</v>
      </c>
      <c r="J33" s="10">
        <v>2089</v>
      </c>
    </row>
    <row r="34" spans="1:10" ht="17.45" customHeight="1" x14ac:dyDescent="0.25">
      <c r="A34" s="194"/>
      <c r="B34" s="74"/>
      <c r="C34" s="154"/>
      <c r="D34" s="154" t="s">
        <v>30</v>
      </c>
      <c r="E34" s="99" t="s">
        <v>26</v>
      </c>
      <c r="F34" s="9">
        <v>107</v>
      </c>
      <c r="G34" s="9">
        <v>44</v>
      </c>
      <c r="H34" s="9">
        <v>85</v>
      </c>
      <c r="I34" s="117">
        <v>153</v>
      </c>
      <c r="J34" s="10">
        <v>145</v>
      </c>
    </row>
    <row r="35" spans="1:10" ht="17.45" customHeight="1" x14ac:dyDescent="0.25">
      <c r="A35" s="194"/>
      <c r="B35" s="74"/>
      <c r="C35" s="154"/>
      <c r="D35" s="154"/>
      <c r="E35" s="99" t="s">
        <v>25</v>
      </c>
      <c r="F35" s="9">
        <v>3195</v>
      </c>
      <c r="G35" s="9">
        <v>834</v>
      </c>
      <c r="H35" s="9">
        <v>1599</v>
      </c>
      <c r="I35" s="117">
        <v>3436</v>
      </c>
      <c r="J35" s="10">
        <v>3434</v>
      </c>
    </row>
    <row r="36" spans="1:10" ht="17.45" customHeight="1" x14ac:dyDescent="0.25">
      <c r="A36" s="194"/>
      <c r="B36" s="74"/>
      <c r="C36" s="154"/>
      <c r="D36" s="153" t="s">
        <v>188</v>
      </c>
      <c r="E36" s="99" t="s">
        <v>26</v>
      </c>
      <c r="F36" s="60">
        <v>44</v>
      </c>
      <c r="G36" s="9">
        <v>10</v>
      </c>
      <c r="H36" s="9">
        <v>18</v>
      </c>
      <c r="I36" s="117">
        <v>24</v>
      </c>
      <c r="J36" s="10">
        <v>97</v>
      </c>
    </row>
    <row r="37" spans="1:10" ht="17.45" customHeight="1" x14ac:dyDescent="0.25">
      <c r="A37" s="194"/>
      <c r="B37" s="74"/>
      <c r="C37" s="154"/>
      <c r="D37" s="154"/>
      <c r="E37" s="99" t="s">
        <v>25</v>
      </c>
      <c r="F37" s="60">
        <v>683</v>
      </c>
      <c r="G37" s="9">
        <v>135</v>
      </c>
      <c r="H37" s="9">
        <v>172</v>
      </c>
      <c r="I37" s="117">
        <v>580</v>
      </c>
      <c r="J37" s="10">
        <v>2763</v>
      </c>
    </row>
    <row r="38" spans="1:10" ht="17.45" customHeight="1" x14ac:dyDescent="0.25">
      <c r="A38" s="194"/>
      <c r="B38" s="74"/>
      <c r="C38" s="153" t="s">
        <v>189</v>
      </c>
      <c r="D38" s="154" t="s">
        <v>29</v>
      </c>
      <c r="E38" s="99" t="s">
        <v>26</v>
      </c>
      <c r="F38" s="9">
        <v>6080</v>
      </c>
      <c r="G38" s="9">
        <v>3506</v>
      </c>
      <c r="H38" s="9">
        <v>4500</v>
      </c>
      <c r="I38" s="117">
        <v>6070</v>
      </c>
      <c r="J38" s="10">
        <v>5710</v>
      </c>
    </row>
    <row r="39" spans="1:10" ht="17.45" customHeight="1" x14ac:dyDescent="0.25">
      <c r="A39" s="194"/>
      <c r="B39" s="74"/>
      <c r="C39" s="154"/>
      <c r="D39" s="154"/>
      <c r="E39" s="99" t="s">
        <v>25</v>
      </c>
      <c r="F39" s="9">
        <v>75870</v>
      </c>
      <c r="G39" s="9">
        <v>31578</v>
      </c>
      <c r="H39" s="9">
        <v>39679</v>
      </c>
      <c r="I39" s="117">
        <v>59504</v>
      </c>
      <c r="J39" s="10">
        <v>63965</v>
      </c>
    </row>
    <row r="40" spans="1:10" ht="17.45" customHeight="1" x14ac:dyDescent="0.25">
      <c r="A40" s="194"/>
      <c r="B40" s="74"/>
      <c r="C40" s="154"/>
      <c r="D40" s="154" t="s">
        <v>28</v>
      </c>
      <c r="E40" s="99" t="s">
        <v>26</v>
      </c>
      <c r="F40" s="9">
        <v>290</v>
      </c>
      <c r="G40" s="9">
        <v>178</v>
      </c>
      <c r="H40" s="9">
        <v>203</v>
      </c>
      <c r="I40" s="117">
        <v>366</v>
      </c>
      <c r="J40" s="10">
        <v>369</v>
      </c>
    </row>
    <row r="41" spans="1:10" ht="17.45" customHeight="1" x14ac:dyDescent="0.25">
      <c r="A41" s="194"/>
      <c r="B41" s="74"/>
      <c r="C41" s="154"/>
      <c r="D41" s="154"/>
      <c r="E41" s="99" t="s">
        <v>25</v>
      </c>
      <c r="F41" s="9">
        <v>8030</v>
      </c>
      <c r="G41" s="9">
        <v>1558</v>
      </c>
      <c r="H41" s="9">
        <v>2023</v>
      </c>
      <c r="I41" s="117">
        <v>4812</v>
      </c>
      <c r="J41" s="10">
        <v>6300</v>
      </c>
    </row>
    <row r="42" spans="1:10" ht="17.45" customHeight="1" x14ac:dyDescent="0.25">
      <c r="A42" s="194"/>
      <c r="B42" s="74"/>
      <c r="C42" s="154"/>
      <c r="D42" s="154" t="s">
        <v>27</v>
      </c>
      <c r="E42" s="99" t="s">
        <v>26</v>
      </c>
      <c r="F42" s="9">
        <v>5790</v>
      </c>
      <c r="G42" s="9">
        <v>3328</v>
      </c>
      <c r="H42" s="9">
        <v>4297</v>
      </c>
      <c r="I42" s="117">
        <v>5704</v>
      </c>
      <c r="J42" s="10">
        <v>5341</v>
      </c>
    </row>
    <row r="43" spans="1:10" ht="17.45" customHeight="1" x14ac:dyDescent="0.25">
      <c r="A43" s="194"/>
      <c r="B43" s="74"/>
      <c r="C43" s="154"/>
      <c r="D43" s="154"/>
      <c r="E43" s="99" t="s">
        <v>25</v>
      </c>
      <c r="F43" s="9">
        <v>67840</v>
      </c>
      <c r="G43" s="9">
        <v>30020</v>
      </c>
      <c r="H43" s="9">
        <v>37656</v>
      </c>
      <c r="I43" s="117">
        <v>54692</v>
      </c>
      <c r="J43" s="10">
        <v>57665</v>
      </c>
    </row>
    <row r="44" spans="1:10" ht="17.45" customHeight="1" x14ac:dyDescent="0.25">
      <c r="A44" s="194"/>
      <c r="B44" s="74"/>
      <c r="C44" s="196" t="s">
        <v>32</v>
      </c>
      <c r="D44" s="196"/>
      <c r="E44" s="99" t="s">
        <v>26</v>
      </c>
      <c r="F44" s="9">
        <v>16</v>
      </c>
      <c r="G44" s="9">
        <v>15</v>
      </c>
      <c r="H44" s="9">
        <v>13</v>
      </c>
      <c r="I44" s="117">
        <v>16</v>
      </c>
      <c r="J44" s="10">
        <v>13</v>
      </c>
    </row>
    <row r="45" spans="1:10" ht="17.45" customHeight="1" x14ac:dyDescent="0.25">
      <c r="A45" s="194"/>
      <c r="B45" s="85"/>
      <c r="C45" s="196"/>
      <c r="D45" s="196"/>
      <c r="E45" s="99" t="s">
        <v>25</v>
      </c>
      <c r="F45" s="9">
        <v>22434</v>
      </c>
      <c r="G45" s="9">
        <v>11052</v>
      </c>
      <c r="H45" s="9">
        <v>11726</v>
      </c>
      <c r="I45" s="117">
        <v>18982</v>
      </c>
      <c r="J45" s="10">
        <v>15902</v>
      </c>
    </row>
    <row r="46" spans="1:10" ht="17.45" customHeight="1" x14ac:dyDescent="0.25">
      <c r="A46" s="194"/>
      <c r="B46" s="199" t="s">
        <v>204</v>
      </c>
      <c r="C46" s="200"/>
      <c r="D46" s="201"/>
      <c r="E46" s="99" t="s">
        <v>24</v>
      </c>
      <c r="F46" s="9">
        <v>1073</v>
      </c>
      <c r="G46" s="9">
        <v>671</v>
      </c>
      <c r="H46" s="9">
        <v>489</v>
      </c>
      <c r="I46" s="117">
        <v>688</v>
      </c>
      <c r="J46" s="10">
        <v>714</v>
      </c>
    </row>
    <row r="47" spans="1:10" ht="17.45" customHeight="1" x14ac:dyDescent="0.25">
      <c r="A47" s="194"/>
      <c r="B47" s="202"/>
      <c r="C47" s="203"/>
      <c r="D47" s="204"/>
      <c r="E47" s="99" t="s">
        <v>23</v>
      </c>
      <c r="F47" s="81">
        <v>9952</v>
      </c>
      <c r="G47" s="81">
        <v>3654</v>
      </c>
      <c r="H47" s="81">
        <v>3807</v>
      </c>
      <c r="I47" s="118">
        <v>5879</v>
      </c>
      <c r="J47" s="11">
        <v>7503</v>
      </c>
    </row>
    <row r="48" spans="1:10" ht="17.45" customHeight="1" x14ac:dyDescent="0.25">
      <c r="A48" s="194" t="s">
        <v>20</v>
      </c>
      <c r="B48" s="154" t="s">
        <v>81</v>
      </c>
      <c r="C48" s="154"/>
      <c r="D48" s="154"/>
      <c r="E48" s="99" t="s">
        <v>26</v>
      </c>
      <c r="F48" s="7">
        <v>2598</v>
      </c>
      <c r="G48" s="7">
        <v>1774</v>
      </c>
      <c r="H48" s="7">
        <v>1885</v>
      </c>
      <c r="I48" s="116">
        <v>2214</v>
      </c>
      <c r="J48" s="72">
        <v>2561</v>
      </c>
    </row>
    <row r="49" spans="1:10" ht="17.45" customHeight="1" x14ac:dyDescent="0.25">
      <c r="A49" s="194"/>
      <c r="B49" s="198"/>
      <c r="C49" s="154"/>
      <c r="D49" s="154"/>
      <c r="E49" s="99" t="s">
        <v>25</v>
      </c>
      <c r="F49" s="9">
        <v>40434</v>
      </c>
      <c r="G49" s="9">
        <v>19625</v>
      </c>
      <c r="H49" s="9">
        <v>19677</v>
      </c>
      <c r="I49" s="117">
        <v>26240</v>
      </c>
      <c r="J49" s="10">
        <v>39299</v>
      </c>
    </row>
    <row r="50" spans="1:10" ht="17.45" customHeight="1" x14ac:dyDescent="0.25">
      <c r="A50" s="194"/>
      <c r="B50" s="74"/>
      <c r="C50" s="153" t="s">
        <v>215</v>
      </c>
      <c r="D50" s="154" t="s">
        <v>29</v>
      </c>
      <c r="E50" s="99" t="s">
        <v>26</v>
      </c>
      <c r="F50" s="9">
        <v>384</v>
      </c>
      <c r="G50" s="9">
        <v>338</v>
      </c>
      <c r="H50" s="9">
        <v>467</v>
      </c>
      <c r="I50" s="117">
        <v>424</v>
      </c>
      <c r="J50" s="10">
        <v>210</v>
      </c>
    </row>
    <row r="51" spans="1:10" ht="17.45" customHeight="1" x14ac:dyDescent="0.25">
      <c r="A51" s="194"/>
      <c r="B51" s="74"/>
      <c r="C51" s="154"/>
      <c r="D51" s="154"/>
      <c r="E51" s="99" t="s">
        <v>25</v>
      </c>
      <c r="F51" s="9">
        <v>8018</v>
      </c>
      <c r="G51" s="9">
        <v>2665</v>
      </c>
      <c r="H51" s="9">
        <v>3996</v>
      </c>
      <c r="I51" s="117">
        <v>6423</v>
      </c>
      <c r="J51" s="10">
        <v>7362</v>
      </c>
    </row>
    <row r="52" spans="1:10" ht="17.45" customHeight="1" x14ac:dyDescent="0.25">
      <c r="A52" s="194"/>
      <c r="B52" s="74"/>
      <c r="C52" s="154"/>
      <c r="D52" s="154" t="s">
        <v>31</v>
      </c>
      <c r="E52" s="99" t="s">
        <v>26</v>
      </c>
      <c r="F52" s="9">
        <v>65</v>
      </c>
      <c r="G52" s="9">
        <v>9</v>
      </c>
      <c r="H52" s="9">
        <v>59</v>
      </c>
      <c r="I52" s="117">
        <v>59</v>
      </c>
      <c r="J52" s="10">
        <v>71</v>
      </c>
    </row>
    <row r="53" spans="1:10" ht="17.45" customHeight="1" x14ac:dyDescent="0.25">
      <c r="A53" s="194"/>
      <c r="B53" s="74"/>
      <c r="C53" s="154"/>
      <c r="D53" s="154"/>
      <c r="E53" s="99" t="s">
        <v>25</v>
      </c>
      <c r="F53" s="9">
        <v>4715</v>
      </c>
      <c r="G53" s="9">
        <v>92</v>
      </c>
      <c r="H53" s="9">
        <v>863</v>
      </c>
      <c r="I53" s="117">
        <v>2463</v>
      </c>
      <c r="J53" s="10">
        <v>5517</v>
      </c>
    </row>
    <row r="54" spans="1:10" ht="17.45" customHeight="1" x14ac:dyDescent="0.25">
      <c r="A54" s="194"/>
      <c r="B54" s="74"/>
      <c r="C54" s="154"/>
      <c r="D54" s="154" t="s">
        <v>30</v>
      </c>
      <c r="E54" s="99" t="s">
        <v>26</v>
      </c>
      <c r="F54" s="9">
        <v>299</v>
      </c>
      <c r="G54" s="9">
        <v>324</v>
      </c>
      <c r="H54" s="9">
        <v>402</v>
      </c>
      <c r="I54" s="117">
        <v>337</v>
      </c>
      <c r="J54" s="10">
        <v>99</v>
      </c>
    </row>
    <row r="55" spans="1:10" ht="17.45" customHeight="1" x14ac:dyDescent="0.25">
      <c r="A55" s="194"/>
      <c r="B55" s="74"/>
      <c r="C55" s="154"/>
      <c r="D55" s="154"/>
      <c r="E55" s="99" t="s">
        <v>25</v>
      </c>
      <c r="F55" s="9">
        <v>3038</v>
      </c>
      <c r="G55" s="9">
        <v>2484</v>
      </c>
      <c r="H55" s="9">
        <v>3077</v>
      </c>
      <c r="I55" s="117">
        <v>3556</v>
      </c>
      <c r="J55" s="10">
        <v>1093</v>
      </c>
    </row>
    <row r="56" spans="1:10" ht="17.45" customHeight="1" x14ac:dyDescent="0.25">
      <c r="A56" s="194"/>
      <c r="B56" s="74"/>
      <c r="C56" s="154"/>
      <c r="D56" s="153" t="s">
        <v>188</v>
      </c>
      <c r="E56" s="99" t="s">
        <v>26</v>
      </c>
      <c r="F56" s="60">
        <v>20</v>
      </c>
      <c r="G56" s="9">
        <v>5</v>
      </c>
      <c r="H56" s="9">
        <v>6</v>
      </c>
      <c r="I56" s="117">
        <v>28</v>
      </c>
      <c r="J56" s="10">
        <v>40</v>
      </c>
    </row>
    <row r="57" spans="1:10" ht="17.45" customHeight="1" x14ac:dyDescent="0.25">
      <c r="A57" s="194"/>
      <c r="B57" s="74"/>
      <c r="C57" s="154"/>
      <c r="D57" s="154"/>
      <c r="E57" s="99" t="s">
        <v>25</v>
      </c>
      <c r="F57" s="60">
        <v>265</v>
      </c>
      <c r="G57" s="9">
        <v>89</v>
      </c>
      <c r="H57" s="9">
        <v>56</v>
      </c>
      <c r="I57" s="117">
        <v>404</v>
      </c>
      <c r="J57" s="10">
        <v>752</v>
      </c>
    </row>
    <row r="58" spans="1:10" ht="17.45" customHeight="1" x14ac:dyDescent="0.25">
      <c r="A58" s="194"/>
      <c r="B58" s="74"/>
      <c r="C58" s="153" t="s">
        <v>189</v>
      </c>
      <c r="D58" s="154" t="s">
        <v>29</v>
      </c>
      <c r="E58" s="99" t="s">
        <v>26</v>
      </c>
      <c r="F58" s="9">
        <v>2199</v>
      </c>
      <c r="G58" s="9">
        <v>1425</v>
      </c>
      <c r="H58" s="9">
        <v>1408</v>
      </c>
      <c r="I58" s="117">
        <v>1784</v>
      </c>
      <c r="J58" s="10">
        <v>2350</v>
      </c>
    </row>
    <row r="59" spans="1:10" ht="17.45" customHeight="1" x14ac:dyDescent="0.25">
      <c r="A59" s="194"/>
      <c r="B59" s="74"/>
      <c r="C59" s="154"/>
      <c r="D59" s="154"/>
      <c r="E59" s="99" t="s">
        <v>25</v>
      </c>
      <c r="F59" s="9">
        <v>26744</v>
      </c>
      <c r="G59" s="9">
        <v>13411</v>
      </c>
      <c r="H59" s="9">
        <v>13171</v>
      </c>
      <c r="I59" s="117">
        <v>17475</v>
      </c>
      <c r="J59" s="10">
        <v>31060</v>
      </c>
    </row>
    <row r="60" spans="1:10" ht="17.45" customHeight="1" x14ac:dyDescent="0.25">
      <c r="A60" s="194"/>
      <c r="B60" s="74"/>
      <c r="C60" s="154"/>
      <c r="D60" s="154" t="s">
        <v>28</v>
      </c>
      <c r="E60" s="99" t="s">
        <v>26</v>
      </c>
      <c r="F60" s="9">
        <v>345</v>
      </c>
      <c r="G60" s="9">
        <v>506</v>
      </c>
      <c r="H60" s="9">
        <v>302</v>
      </c>
      <c r="I60" s="117">
        <v>374</v>
      </c>
      <c r="J60" s="10">
        <v>155</v>
      </c>
    </row>
    <row r="61" spans="1:10" ht="17.45" customHeight="1" x14ac:dyDescent="0.25">
      <c r="A61" s="194"/>
      <c r="B61" s="74"/>
      <c r="C61" s="154"/>
      <c r="D61" s="154"/>
      <c r="E61" s="99" t="s">
        <v>25</v>
      </c>
      <c r="F61" s="9">
        <v>4566</v>
      </c>
      <c r="G61" s="9">
        <v>5043</v>
      </c>
      <c r="H61" s="9">
        <v>3267</v>
      </c>
      <c r="I61" s="117">
        <v>2897</v>
      </c>
      <c r="J61" s="10">
        <v>3680</v>
      </c>
    </row>
    <row r="62" spans="1:10" ht="17.45" customHeight="1" x14ac:dyDescent="0.25">
      <c r="A62" s="194"/>
      <c r="B62" s="74"/>
      <c r="C62" s="154"/>
      <c r="D62" s="154" t="s">
        <v>27</v>
      </c>
      <c r="E62" s="99" t="s">
        <v>26</v>
      </c>
      <c r="F62" s="9">
        <v>1854</v>
      </c>
      <c r="G62" s="9">
        <v>919</v>
      </c>
      <c r="H62" s="9">
        <v>1106</v>
      </c>
      <c r="I62" s="117">
        <v>1410</v>
      </c>
      <c r="J62" s="10">
        <v>2195</v>
      </c>
    </row>
    <row r="63" spans="1:10" ht="17.45" customHeight="1" x14ac:dyDescent="0.25">
      <c r="A63" s="194"/>
      <c r="B63" s="74"/>
      <c r="C63" s="154"/>
      <c r="D63" s="154"/>
      <c r="E63" s="99" t="s">
        <v>25</v>
      </c>
      <c r="F63" s="9">
        <v>22178</v>
      </c>
      <c r="G63" s="9">
        <v>8368</v>
      </c>
      <c r="H63" s="9">
        <v>9904</v>
      </c>
      <c r="I63" s="117">
        <v>14578</v>
      </c>
      <c r="J63" s="10">
        <v>27380</v>
      </c>
    </row>
    <row r="64" spans="1:10" ht="17.45" customHeight="1" x14ac:dyDescent="0.25">
      <c r="A64" s="194"/>
      <c r="B64" s="74"/>
      <c r="C64" s="196" t="s">
        <v>32</v>
      </c>
      <c r="D64" s="196"/>
      <c r="E64" s="99" t="s">
        <v>26</v>
      </c>
      <c r="F64" s="9">
        <v>15</v>
      </c>
      <c r="G64" s="9">
        <v>11</v>
      </c>
      <c r="H64" s="9">
        <v>10</v>
      </c>
      <c r="I64" s="117">
        <v>6</v>
      </c>
      <c r="J64" s="10">
        <v>1</v>
      </c>
    </row>
    <row r="65" spans="1:10" ht="17.45" customHeight="1" x14ac:dyDescent="0.25">
      <c r="A65" s="194"/>
      <c r="B65" s="85"/>
      <c r="C65" s="196"/>
      <c r="D65" s="196"/>
      <c r="E65" s="99" t="s">
        <v>25</v>
      </c>
      <c r="F65" s="9">
        <v>5672</v>
      </c>
      <c r="G65" s="9">
        <v>3549</v>
      </c>
      <c r="H65" s="9">
        <v>2510</v>
      </c>
      <c r="I65" s="117">
        <v>2342</v>
      </c>
      <c r="J65" s="10">
        <v>877</v>
      </c>
    </row>
    <row r="66" spans="1:10" ht="17.45" customHeight="1" x14ac:dyDescent="0.25">
      <c r="A66" s="194"/>
      <c r="B66" s="199" t="s">
        <v>217</v>
      </c>
      <c r="C66" s="200"/>
      <c r="D66" s="201"/>
      <c r="E66" s="99" t="s">
        <v>24</v>
      </c>
      <c r="F66" s="9">
        <v>549</v>
      </c>
      <c r="G66" s="9" t="s">
        <v>222</v>
      </c>
      <c r="H66" s="9" t="s">
        <v>244</v>
      </c>
      <c r="I66" s="117" t="s">
        <v>244</v>
      </c>
      <c r="J66" s="10" t="s">
        <v>244</v>
      </c>
    </row>
    <row r="67" spans="1:10" ht="17.45" customHeight="1" x14ac:dyDescent="0.25">
      <c r="A67" s="194"/>
      <c r="B67" s="202"/>
      <c r="C67" s="203"/>
      <c r="D67" s="204"/>
      <c r="E67" s="99" t="s">
        <v>23</v>
      </c>
      <c r="F67" s="81">
        <v>7611</v>
      </c>
      <c r="G67" s="81" t="s">
        <v>244</v>
      </c>
      <c r="H67" s="81" t="s">
        <v>244</v>
      </c>
      <c r="I67" s="118" t="s">
        <v>244</v>
      </c>
      <c r="J67" s="11" t="s">
        <v>244</v>
      </c>
    </row>
    <row r="68" spans="1:10" ht="17.45" customHeight="1" x14ac:dyDescent="0.25">
      <c r="A68" s="194" t="s">
        <v>19</v>
      </c>
      <c r="B68" s="154" t="s">
        <v>81</v>
      </c>
      <c r="C68" s="154"/>
      <c r="D68" s="154"/>
      <c r="E68" s="99" t="s">
        <v>26</v>
      </c>
      <c r="F68" s="7">
        <v>8091</v>
      </c>
      <c r="G68" s="7">
        <v>5631</v>
      </c>
      <c r="H68" s="7">
        <v>6167</v>
      </c>
      <c r="I68" s="116">
        <v>7834</v>
      </c>
      <c r="J68" s="72">
        <v>7825</v>
      </c>
    </row>
    <row r="69" spans="1:10" ht="17.45" customHeight="1" x14ac:dyDescent="0.25">
      <c r="A69" s="194"/>
      <c r="B69" s="198"/>
      <c r="C69" s="154"/>
      <c r="D69" s="154"/>
      <c r="E69" s="99" t="s">
        <v>25</v>
      </c>
      <c r="F69" s="9">
        <v>129930</v>
      </c>
      <c r="G69" s="9">
        <v>62022</v>
      </c>
      <c r="H69" s="9">
        <v>75411</v>
      </c>
      <c r="I69" s="117">
        <v>111843</v>
      </c>
      <c r="J69" s="10">
        <v>113355</v>
      </c>
    </row>
    <row r="70" spans="1:10" ht="17.45" customHeight="1" x14ac:dyDescent="0.25">
      <c r="A70" s="194"/>
      <c r="B70" s="74"/>
      <c r="C70" s="153" t="s">
        <v>215</v>
      </c>
      <c r="D70" s="154" t="s">
        <v>29</v>
      </c>
      <c r="E70" s="99" t="s">
        <v>26</v>
      </c>
      <c r="F70" s="9">
        <v>276</v>
      </c>
      <c r="G70" s="9">
        <v>190</v>
      </c>
      <c r="H70" s="9">
        <v>234</v>
      </c>
      <c r="I70" s="117">
        <v>305</v>
      </c>
      <c r="J70" s="10">
        <v>327</v>
      </c>
    </row>
    <row r="71" spans="1:10" ht="17.45" customHeight="1" x14ac:dyDescent="0.25">
      <c r="A71" s="194"/>
      <c r="B71" s="74"/>
      <c r="C71" s="154"/>
      <c r="D71" s="154"/>
      <c r="E71" s="99" t="s">
        <v>25</v>
      </c>
      <c r="F71" s="9">
        <v>16039</v>
      </c>
      <c r="G71" s="9">
        <v>2133</v>
      </c>
      <c r="H71" s="9">
        <v>2234</v>
      </c>
      <c r="I71" s="117">
        <v>9042</v>
      </c>
      <c r="J71" s="10">
        <v>6021</v>
      </c>
    </row>
    <row r="72" spans="1:10" ht="17.45" customHeight="1" x14ac:dyDescent="0.25">
      <c r="A72" s="194"/>
      <c r="B72" s="74"/>
      <c r="C72" s="154"/>
      <c r="D72" s="154" t="s">
        <v>31</v>
      </c>
      <c r="E72" s="99" t="s">
        <v>26</v>
      </c>
      <c r="F72" s="9">
        <v>81</v>
      </c>
      <c r="G72" s="9">
        <v>30</v>
      </c>
      <c r="H72" s="9">
        <v>69</v>
      </c>
      <c r="I72" s="117">
        <v>87</v>
      </c>
      <c r="J72" s="10">
        <v>74</v>
      </c>
    </row>
    <row r="73" spans="1:10" ht="17.45" customHeight="1" x14ac:dyDescent="0.25">
      <c r="A73" s="194"/>
      <c r="B73" s="74"/>
      <c r="C73" s="154"/>
      <c r="D73" s="154"/>
      <c r="E73" s="99" t="s">
        <v>25</v>
      </c>
      <c r="F73" s="9">
        <v>12043</v>
      </c>
      <c r="G73" s="9">
        <v>274</v>
      </c>
      <c r="H73" s="9">
        <v>647</v>
      </c>
      <c r="I73" s="117">
        <v>5869</v>
      </c>
      <c r="J73" s="10">
        <v>1449</v>
      </c>
    </row>
    <row r="74" spans="1:10" ht="17.45" customHeight="1" x14ac:dyDescent="0.25">
      <c r="A74" s="194"/>
      <c r="B74" s="74"/>
      <c r="C74" s="154"/>
      <c r="D74" s="154" t="s">
        <v>30</v>
      </c>
      <c r="E74" s="99" t="s">
        <v>26</v>
      </c>
      <c r="F74" s="9">
        <v>176</v>
      </c>
      <c r="G74" s="9">
        <v>156</v>
      </c>
      <c r="H74" s="9">
        <v>158</v>
      </c>
      <c r="I74" s="117">
        <v>206</v>
      </c>
      <c r="J74" s="10">
        <v>229</v>
      </c>
    </row>
    <row r="75" spans="1:10" ht="17.45" customHeight="1" x14ac:dyDescent="0.25">
      <c r="A75" s="194"/>
      <c r="B75" s="74"/>
      <c r="C75" s="154"/>
      <c r="D75" s="154"/>
      <c r="E75" s="99" t="s">
        <v>25</v>
      </c>
      <c r="F75" s="9">
        <v>3701</v>
      </c>
      <c r="G75" s="9">
        <v>1777</v>
      </c>
      <c r="H75" s="9">
        <v>1497</v>
      </c>
      <c r="I75" s="117">
        <v>2977</v>
      </c>
      <c r="J75" s="10">
        <v>4234</v>
      </c>
    </row>
    <row r="76" spans="1:10" ht="17.45" customHeight="1" x14ac:dyDescent="0.25">
      <c r="A76" s="194"/>
      <c r="B76" s="74"/>
      <c r="C76" s="154"/>
      <c r="D76" s="153" t="s">
        <v>188</v>
      </c>
      <c r="E76" s="99" t="s">
        <v>26</v>
      </c>
      <c r="F76" s="60">
        <v>19</v>
      </c>
      <c r="G76" s="9">
        <v>4</v>
      </c>
      <c r="H76" s="9">
        <v>7</v>
      </c>
      <c r="I76" s="117">
        <v>12</v>
      </c>
      <c r="J76" s="10">
        <v>24</v>
      </c>
    </row>
    <row r="77" spans="1:10" ht="17.45" customHeight="1" x14ac:dyDescent="0.25">
      <c r="A77" s="194"/>
      <c r="B77" s="74"/>
      <c r="C77" s="154"/>
      <c r="D77" s="154"/>
      <c r="E77" s="99" t="s">
        <v>25</v>
      </c>
      <c r="F77" s="60">
        <v>295</v>
      </c>
      <c r="G77" s="9">
        <v>82</v>
      </c>
      <c r="H77" s="9">
        <v>90</v>
      </c>
      <c r="I77" s="117">
        <v>196</v>
      </c>
      <c r="J77" s="10">
        <v>338</v>
      </c>
    </row>
    <row r="78" spans="1:10" ht="17.45" customHeight="1" x14ac:dyDescent="0.25">
      <c r="A78" s="194"/>
      <c r="B78" s="74"/>
      <c r="C78" s="153" t="s">
        <v>189</v>
      </c>
      <c r="D78" s="154" t="s">
        <v>29</v>
      </c>
      <c r="E78" s="99" t="s">
        <v>26</v>
      </c>
      <c r="F78" s="9">
        <v>7814</v>
      </c>
      <c r="G78" s="9">
        <v>5441</v>
      </c>
      <c r="H78" s="9">
        <v>5933</v>
      </c>
      <c r="I78" s="117">
        <v>7529</v>
      </c>
      <c r="J78" s="10">
        <v>7498</v>
      </c>
    </row>
    <row r="79" spans="1:10" ht="17.45" customHeight="1" x14ac:dyDescent="0.25">
      <c r="A79" s="194"/>
      <c r="B79" s="74"/>
      <c r="C79" s="154"/>
      <c r="D79" s="154"/>
      <c r="E79" s="99" t="s">
        <v>25</v>
      </c>
      <c r="F79" s="9">
        <v>113411</v>
      </c>
      <c r="G79" s="9">
        <v>59889</v>
      </c>
      <c r="H79" s="9">
        <v>73177</v>
      </c>
      <c r="I79" s="117">
        <v>102801</v>
      </c>
      <c r="J79" s="10">
        <v>107334</v>
      </c>
    </row>
    <row r="80" spans="1:10" ht="17.45" customHeight="1" x14ac:dyDescent="0.25">
      <c r="A80" s="194"/>
      <c r="B80" s="74"/>
      <c r="C80" s="154"/>
      <c r="D80" s="154" t="s">
        <v>28</v>
      </c>
      <c r="E80" s="99" t="s">
        <v>26</v>
      </c>
      <c r="F80" s="9">
        <v>387</v>
      </c>
      <c r="G80" s="9">
        <v>373</v>
      </c>
      <c r="H80" s="9">
        <v>457</v>
      </c>
      <c r="I80" s="117">
        <v>665</v>
      </c>
      <c r="J80" s="10">
        <v>666</v>
      </c>
    </row>
    <row r="81" spans="1:10" ht="17.45" customHeight="1" x14ac:dyDescent="0.25">
      <c r="A81" s="194"/>
      <c r="B81" s="74"/>
      <c r="C81" s="154"/>
      <c r="D81" s="154"/>
      <c r="E81" s="99" t="s">
        <v>25</v>
      </c>
      <c r="F81" s="9">
        <v>12014</v>
      </c>
      <c r="G81" s="9">
        <v>7568</v>
      </c>
      <c r="H81" s="9">
        <v>12548</v>
      </c>
      <c r="I81" s="117">
        <v>19439</v>
      </c>
      <c r="J81" s="10">
        <v>17765</v>
      </c>
    </row>
    <row r="82" spans="1:10" ht="17.45" customHeight="1" x14ac:dyDescent="0.25">
      <c r="A82" s="194"/>
      <c r="B82" s="74"/>
      <c r="C82" s="154"/>
      <c r="D82" s="154" t="s">
        <v>27</v>
      </c>
      <c r="E82" s="99" t="s">
        <v>26</v>
      </c>
      <c r="F82" s="9">
        <v>7427</v>
      </c>
      <c r="G82" s="9">
        <v>5068</v>
      </c>
      <c r="H82" s="9">
        <v>5476</v>
      </c>
      <c r="I82" s="117">
        <v>6864</v>
      </c>
      <c r="J82" s="10">
        <v>6832</v>
      </c>
    </row>
    <row r="83" spans="1:10" ht="17.45" customHeight="1" x14ac:dyDescent="0.25">
      <c r="A83" s="194"/>
      <c r="B83" s="74"/>
      <c r="C83" s="154"/>
      <c r="D83" s="154"/>
      <c r="E83" s="99" t="s">
        <v>25</v>
      </c>
      <c r="F83" s="9">
        <v>101397</v>
      </c>
      <c r="G83" s="9">
        <v>52321</v>
      </c>
      <c r="H83" s="9">
        <v>60629</v>
      </c>
      <c r="I83" s="117">
        <v>83362</v>
      </c>
      <c r="J83" s="10">
        <v>89569</v>
      </c>
    </row>
    <row r="84" spans="1:10" ht="17.45" customHeight="1" x14ac:dyDescent="0.25">
      <c r="A84" s="194"/>
      <c r="B84" s="74"/>
      <c r="C84" s="196" t="s">
        <v>32</v>
      </c>
      <c r="D84" s="196"/>
      <c r="E84" s="99" t="s">
        <v>26</v>
      </c>
      <c r="F84" s="9">
        <v>1</v>
      </c>
      <c r="G84" s="9" t="s">
        <v>10</v>
      </c>
      <c r="H84" s="9" t="s">
        <v>10</v>
      </c>
      <c r="I84" s="117" t="s">
        <v>10</v>
      </c>
      <c r="J84" s="10" t="s">
        <v>221</v>
      </c>
    </row>
    <row r="85" spans="1:10" ht="17.45" customHeight="1" x14ac:dyDescent="0.25">
      <c r="A85" s="195"/>
      <c r="B85" s="86"/>
      <c r="C85" s="197"/>
      <c r="D85" s="197"/>
      <c r="E85" s="109" t="s">
        <v>25</v>
      </c>
      <c r="F85" s="19">
        <v>480</v>
      </c>
      <c r="G85" s="19" t="s">
        <v>10</v>
      </c>
      <c r="H85" s="19" t="s">
        <v>10</v>
      </c>
      <c r="I85" s="120" t="s">
        <v>10</v>
      </c>
      <c r="J85" s="13" t="s">
        <v>221</v>
      </c>
    </row>
    <row r="86" spans="1:10" x14ac:dyDescent="0.25">
      <c r="A86" s="83"/>
      <c r="C86" s="82"/>
      <c r="D86" s="82"/>
      <c r="E86" s="71"/>
      <c r="F86" s="9"/>
      <c r="G86" s="9"/>
      <c r="H86" s="9"/>
      <c r="I86" s="9"/>
      <c r="J86" s="12" t="s">
        <v>149</v>
      </c>
    </row>
    <row r="87" spans="1:10" x14ac:dyDescent="0.25">
      <c r="A87" s="2" t="s">
        <v>216</v>
      </c>
    </row>
  </sheetData>
  <sheetProtection formatCells="0"/>
  <customSheetViews>
    <customSheetView guid="{8AB3417E-2C3A-460A-9C3A-4848E97227F4}">
      <selection activeCell="J48" sqref="J48"/>
      <rowBreaks count="1" manualBreakCount="1">
        <brk id="47" max="9" man="1"/>
      </rowBreaks>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D1E5155-E33F-466F-8DC4-26CDC04CB961}">
      <selection activeCell="J48" sqref="J48"/>
      <rowBreaks count="1" manualBreakCount="1">
        <brk id="47" max="9" man="1"/>
      </rowBreaks>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s>
  <mergeCells count="52">
    <mergeCell ref="A7:E7"/>
    <mergeCell ref="C30:C37"/>
    <mergeCell ref="D30:D31"/>
    <mergeCell ref="D32:D33"/>
    <mergeCell ref="D34:D35"/>
    <mergeCell ref="C10:C17"/>
    <mergeCell ref="D10:D11"/>
    <mergeCell ref="D12:D13"/>
    <mergeCell ref="D14:D15"/>
    <mergeCell ref="D16:D17"/>
    <mergeCell ref="C18:C23"/>
    <mergeCell ref="D18:D19"/>
    <mergeCell ref="D20:D21"/>
    <mergeCell ref="D22:D23"/>
    <mergeCell ref="D36:D37"/>
    <mergeCell ref="C44:D45"/>
    <mergeCell ref="C24:D25"/>
    <mergeCell ref="D56:D57"/>
    <mergeCell ref="B26:D27"/>
    <mergeCell ref="A28:A47"/>
    <mergeCell ref="A8:A27"/>
    <mergeCell ref="B46:D47"/>
    <mergeCell ref="A48:A67"/>
    <mergeCell ref="C58:C63"/>
    <mergeCell ref="D58:D59"/>
    <mergeCell ref="D60:D61"/>
    <mergeCell ref="D62:D63"/>
    <mergeCell ref="B66:D67"/>
    <mergeCell ref="C64:D65"/>
    <mergeCell ref="B8:D9"/>
    <mergeCell ref="B28:D29"/>
    <mergeCell ref="B48:D49"/>
    <mergeCell ref="C50:C57"/>
    <mergeCell ref="D50:D51"/>
    <mergeCell ref="D52:D53"/>
    <mergeCell ref="D54:D55"/>
    <mergeCell ref="C38:C43"/>
    <mergeCell ref="D38:D39"/>
    <mergeCell ref="D40:D41"/>
    <mergeCell ref="D42:D43"/>
    <mergeCell ref="A68:A85"/>
    <mergeCell ref="C78:C83"/>
    <mergeCell ref="D78:D79"/>
    <mergeCell ref="D80:D81"/>
    <mergeCell ref="D82:D83"/>
    <mergeCell ref="C84:D85"/>
    <mergeCell ref="B68:D69"/>
    <mergeCell ref="C70:C77"/>
    <mergeCell ref="D70:D71"/>
    <mergeCell ref="D72:D73"/>
    <mergeCell ref="D74:D75"/>
    <mergeCell ref="D76:D77"/>
  </mergeCells>
  <phoneticPr fontId="2"/>
  <pageMargins left="0.25" right="0.25" top="0.75" bottom="0.75" header="0.3" footer="0.3"/>
  <pageSetup paperSize="9"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rowBreaks count="1" manualBreakCount="1">
    <brk id="4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44"/>
  <sheetViews>
    <sheetView tabSelected="1" view="pageLayout" topLeftCell="A7" zoomScale="85" zoomScaleNormal="100" zoomScaleSheetLayoutView="100" zoomScalePageLayoutView="85" workbookViewId="0">
      <selection activeCell="G175" sqref="G175"/>
    </sheetView>
  </sheetViews>
  <sheetFormatPr defaultColWidth="1.6640625" defaultRowHeight="12" x14ac:dyDescent="0.25"/>
  <cols>
    <col min="1" max="2" width="3.19921875" style="2" customWidth="1"/>
    <col min="3" max="3" width="17.46484375" style="2" customWidth="1"/>
    <col min="4" max="4" width="7.46484375" style="2" customWidth="1"/>
    <col min="5" max="9" width="13.86328125" style="2" customWidth="1"/>
    <col min="10" max="12" width="5.796875" style="2" customWidth="1"/>
    <col min="13" max="13" width="7.796875" style="2" customWidth="1"/>
    <col min="14" max="14" width="5.796875" style="2" customWidth="1"/>
    <col min="15" max="15" width="7.796875" style="2" customWidth="1"/>
    <col min="16" max="16" width="5.796875" style="2" customWidth="1"/>
    <col min="17" max="17" width="7.796875" style="2" customWidth="1"/>
    <col min="18" max="20" width="5.796875" style="2" customWidth="1"/>
    <col min="21" max="21" width="7.796875" style="2" customWidth="1"/>
    <col min="22" max="26" width="5.796875" style="2" customWidth="1"/>
    <col min="27" max="27" width="7.796875" style="2" customWidth="1"/>
    <col min="28" max="29" width="5.796875" style="2" customWidth="1"/>
    <col min="30" max="40" width="1.6640625" style="2"/>
    <col min="41" max="43" width="1.6640625" style="2" customWidth="1"/>
    <col min="44" max="47" width="1.6640625" style="2"/>
    <col min="48" max="48" width="1.6640625" style="2" customWidth="1"/>
    <col min="49" max="16384" width="1.6640625" style="2"/>
  </cols>
  <sheetData>
    <row r="1" spans="1:37" s="15" customFormat="1" ht="18.75" x14ac:dyDescent="0.25">
      <c r="A1" s="4" t="str">
        <f ca="1">MID(CELL("FILENAME",A1),FIND("]",CELL("FILENAME",A1))+1,99)&amp;"　"&amp;"体育館・スポーツルームの利用状況"</f>
        <v>99　体育館・スポーツルームの利用状況</v>
      </c>
      <c r="B1" s="4"/>
      <c r="C1" s="4"/>
      <c r="D1" s="4"/>
      <c r="E1" s="4"/>
      <c r="F1" s="4"/>
      <c r="G1" s="4"/>
      <c r="H1" s="4"/>
      <c r="I1" s="4"/>
      <c r="J1" s="4"/>
      <c r="K1" s="4"/>
      <c r="L1" s="4"/>
      <c r="M1" s="4"/>
      <c r="N1" s="4"/>
      <c r="O1" s="4"/>
      <c r="P1" s="4"/>
      <c r="Q1" s="4"/>
      <c r="R1" s="4"/>
      <c r="S1" s="4"/>
      <c r="T1" s="4"/>
      <c r="U1" s="4"/>
      <c r="V1" s="4"/>
      <c r="W1" s="4"/>
      <c r="X1" s="4"/>
      <c r="Y1" s="4"/>
      <c r="Z1" s="4"/>
      <c r="AA1" s="4"/>
      <c r="AB1" s="4"/>
      <c r="AC1" s="4"/>
      <c r="AD1" s="53"/>
      <c r="AE1" s="53"/>
      <c r="AF1" s="53"/>
      <c r="AG1" s="53"/>
      <c r="AH1" s="53"/>
      <c r="AI1" s="53"/>
      <c r="AJ1" s="53"/>
      <c r="AK1" s="53"/>
    </row>
    <row r="2" spans="1:37"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5"/>
      <c r="AE2" s="5"/>
      <c r="AF2" s="5"/>
      <c r="AG2" s="5"/>
      <c r="AH2" s="5"/>
      <c r="AI2" s="5"/>
      <c r="AJ2" s="5"/>
      <c r="AK2" s="5"/>
    </row>
    <row r="3" spans="1:37" s="106" customFormat="1" ht="1.25" customHeight="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54"/>
      <c r="AE3" s="54"/>
      <c r="AF3" s="54"/>
      <c r="AG3" s="54"/>
      <c r="AH3" s="54"/>
      <c r="AI3" s="54"/>
      <c r="AJ3" s="54"/>
      <c r="AK3" s="54"/>
    </row>
    <row r="4" spans="1:37" ht="1.25" customHeight="1" x14ac:dyDescent="0.25"/>
    <row r="5" spans="1:37" s="106" customFormat="1" ht="1.25" customHeight="1"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1:37" ht="1.25" customHeight="1" x14ac:dyDescent="0.25"/>
    <row r="7" spans="1:37" ht="17.45" customHeight="1" x14ac:dyDescent="0.25">
      <c r="A7" s="186" t="s">
        <v>16</v>
      </c>
      <c r="B7" s="186"/>
      <c r="C7" s="186"/>
      <c r="D7" s="219"/>
      <c r="E7" s="112" t="s">
        <v>54</v>
      </c>
      <c r="F7" s="112" t="s">
        <v>53</v>
      </c>
      <c r="G7" s="112" t="s">
        <v>52</v>
      </c>
      <c r="H7" s="113" t="s">
        <v>51</v>
      </c>
      <c r="I7" s="113" t="s">
        <v>211</v>
      </c>
    </row>
    <row r="8" spans="1:37" ht="21.6" customHeight="1" x14ac:dyDescent="0.25">
      <c r="A8" s="151" t="s">
        <v>190</v>
      </c>
      <c r="B8" s="187" t="s">
        <v>50</v>
      </c>
      <c r="C8" s="190"/>
      <c r="D8" s="103" t="s">
        <v>24</v>
      </c>
      <c r="E8" s="50">
        <v>1624</v>
      </c>
      <c r="F8" s="50">
        <v>1536</v>
      </c>
      <c r="G8" s="50">
        <v>1545</v>
      </c>
      <c r="H8" s="121">
        <v>1911</v>
      </c>
      <c r="I8" s="49">
        <v>1874</v>
      </c>
    </row>
    <row r="9" spans="1:37" ht="21.6" customHeight="1" x14ac:dyDescent="0.25">
      <c r="A9" s="152"/>
      <c r="B9" s="181"/>
      <c r="C9" s="212"/>
      <c r="D9" s="103" t="s">
        <v>25</v>
      </c>
      <c r="E9" s="50">
        <v>88015</v>
      </c>
      <c r="F9" s="50">
        <v>52168</v>
      </c>
      <c r="G9" s="50">
        <v>56853</v>
      </c>
      <c r="H9" s="121">
        <v>79266</v>
      </c>
      <c r="I9" s="49">
        <v>89613</v>
      </c>
    </row>
    <row r="10" spans="1:37" ht="21.6" customHeight="1" x14ac:dyDescent="0.25">
      <c r="A10" s="152"/>
      <c r="B10" s="65"/>
      <c r="C10" s="189" t="s">
        <v>49</v>
      </c>
      <c r="D10" s="103" t="s">
        <v>24</v>
      </c>
      <c r="E10" s="55">
        <v>31</v>
      </c>
      <c r="F10" s="55">
        <v>94</v>
      </c>
      <c r="G10" s="55">
        <v>89</v>
      </c>
      <c r="H10" s="122">
        <v>78</v>
      </c>
      <c r="I10" s="56">
        <v>66</v>
      </c>
    </row>
    <row r="11" spans="1:37" ht="21.6" customHeight="1" x14ac:dyDescent="0.25">
      <c r="A11" s="152"/>
      <c r="B11" s="65"/>
      <c r="C11" s="189"/>
      <c r="D11" s="103" t="s">
        <v>25</v>
      </c>
      <c r="E11" s="55">
        <v>1877</v>
      </c>
      <c r="F11" s="55">
        <v>1997</v>
      </c>
      <c r="G11" s="55">
        <v>2574</v>
      </c>
      <c r="H11" s="122">
        <v>2553</v>
      </c>
      <c r="I11" s="56">
        <v>2807</v>
      </c>
    </row>
    <row r="12" spans="1:37" ht="21.6" customHeight="1" x14ac:dyDescent="0.25">
      <c r="A12" s="152"/>
      <c r="B12" s="65"/>
      <c r="C12" s="189" t="s">
        <v>48</v>
      </c>
      <c r="D12" s="103" t="s">
        <v>24</v>
      </c>
      <c r="E12" s="55">
        <v>221</v>
      </c>
      <c r="F12" s="55">
        <v>254</v>
      </c>
      <c r="G12" s="55">
        <v>138</v>
      </c>
      <c r="H12" s="122">
        <v>259</v>
      </c>
      <c r="I12" s="56">
        <v>231</v>
      </c>
    </row>
    <row r="13" spans="1:37" ht="21.6" customHeight="1" x14ac:dyDescent="0.25">
      <c r="A13" s="152"/>
      <c r="B13" s="65"/>
      <c r="C13" s="189"/>
      <c r="D13" s="103" t="s">
        <v>36</v>
      </c>
      <c r="E13" s="55">
        <v>9900</v>
      </c>
      <c r="F13" s="55">
        <v>6039</v>
      </c>
      <c r="G13" s="55">
        <v>4568</v>
      </c>
      <c r="H13" s="122">
        <v>9288</v>
      </c>
      <c r="I13" s="56">
        <v>12649</v>
      </c>
    </row>
    <row r="14" spans="1:37" ht="21.6" customHeight="1" x14ac:dyDescent="0.25">
      <c r="A14" s="152"/>
      <c r="B14" s="65"/>
      <c r="C14" s="189" t="s">
        <v>47</v>
      </c>
      <c r="D14" s="103" t="s">
        <v>24</v>
      </c>
      <c r="E14" s="55">
        <v>167</v>
      </c>
      <c r="F14" s="55">
        <v>150</v>
      </c>
      <c r="G14" s="55">
        <v>143</v>
      </c>
      <c r="H14" s="122">
        <v>203</v>
      </c>
      <c r="I14" s="56">
        <v>200</v>
      </c>
    </row>
    <row r="15" spans="1:37" ht="21.6" customHeight="1" x14ac:dyDescent="0.25">
      <c r="A15" s="152"/>
      <c r="B15" s="65"/>
      <c r="C15" s="189"/>
      <c r="D15" s="103" t="s">
        <v>36</v>
      </c>
      <c r="E15" s="55">
        <v>7325</v>
      </c>
      <c r="F15" s="55">
        <v>6359</v>
      </c>
      <c r="G15" s="55">
        <v>6474</v>
      </c>
      <c r="H15" s="122">
        <v>8946</v>
      </c>
      <c r="I15" s="56">
        <v>10146</v>
      </c>
    </row>
    <row r="16" spans="1:37" ht="21.6" customHeight="1" x14ac:dyDescent="0.25">
      <c r="A16" s="152"/>
      <c r="B16" s="65"/>
      <c r="C16" s="189" t="s">
        <v>46</v>
      </c>
      <c r="D16" s="103" t="s">
        <v>45</v>
      </c>
      <c r="E16" s="55">
        <v>180</v>
      </c>
      <c r="F16" s="55">
        <v>244</v>
      </c>
      <c r="G16" s="55">
        <v>203</v>
      </c>
      <c r="H16" s="122">
        <v>267</v>
      </c>
      <c r="I16" s="56">
        <v>233</v>
      </c>
    </row>
    <row r="17" spans="1:9" ht="21.6" customHeight="1" x14ac:dyDescent="0.25">
      <c r="A17" s="152"/>
      <c r="B17" s="65"/>
      <c r="C17" s="189"/>
      <c r="D17" s="103" t="s">
        <v>40</v>
      </c>
      <c r="E17" s="55">
        <v>15655</v>
      </c>
      <c r="F17" s="55">
        <v>10122</v>
      </c>
      <c r="G17" s="55">
        <v>12609</v>
      </c>
      <c r="H17" s="122">
        <v>15758</v>
      </c>
      <c r="I17" s="56">
        <v>16447</v>
      </c>
    </row>
    <row r="18" spans="1:9" ht="21.6" customHeight="1" x14ac:dyDescent="0.25">
      <c r="A18" s="152"/>
      <c r="B18" s="65"/>
      <c r="C18" s="189" t="s">
        <v>44</v>
      </c>
      <c r="D18" s="103" t="s">
        <v>24</v>
      </c>
      <c r="E18" s="55">
        <v>100</v>
      </c>
      <c r="F18" s="55">
        <v>23</v>
      </c>
      <c r="G18" s="55">
        <v>38</v>
      </c>
      <c r="H18" s="122">
        <v>75</v>
      </c>
      <c r="I18" s="56">
        <v>78</v>
      </c>
    </row>
    <row r="19" spans="1:9" ht="21.6" customHeight="1" x14ac:dyDescent="0.25">
      <c r="A19" s="152"/>
      <c r="B19" s="65"/>
      <c r="C19" s="189"/>
      <c r="D19" s="103" t="s">
        <v>25</v>
      </c>
      <c r="E19" s="55">
        <v>10429</v>
      </c>
      <c r="F19" s="55">
        <v>1976</v>
      </c>
      <c r="G19" s="55">
        <v>2734</v>
      </c>
      <c r="H19" s="122">
        <v>6905</v>
      </c>
      <c r="I19" s="56">
        <v>7430</v>
      </c>
    </row>
    <row r="20" spans="1:9" ht="21.6" customHeight="1" x14ac:dyDescent="0.25">
      <c r="A20" s="152"/>
      <c r="B20" s="65"/>
      <c r="C20" s="189" t="s">
        <v>43</v>
      </c>
      <c r="D20" s="103" t="s">
        <v>24</v>
      </c>
      <c r="E20" s="50">
        <v>354</v>
      </c>
      <c r="F20" s="50">
        <v>275</v>
      </c>
      <c r="G20" s="50">
        <v>321</v>
      </c>
      <c r="H20" s="121">
        <v>316</v>
      </c>
      <c r="I20" s="49">
        <v>320</v>
      </c>
    </row>
    <row r="21" spans="1:9" ht="21.6" customHeight="1" x14ac:dyDescent="0.25">
      <c r="A21" s="152"/>
      <c r="B21" s="65"/>
      <c r="C21" s="189"/>
      <c r="D21" s="103" t="s">
        <v>25</v>
      </c>
      <c r="E21" s="50">
        <v>11672</v>
      </c>
      <c r="F21" s="50">
        <v>6833</v>
      </c>
      <c r="G21" s="50">
        <v>7276</v>
      </c>
      <c r="H21" s="121">
        <v>8531</v>
      </c>
      <c r="I21" s="49">
        <v>8800</v>
      </c>
    </row>
    <row r="22" spans="1:9" ht="21.6" customHeight="1" x14ac:dyDescent="0.25">
      <c r="A22" s="152"/>
      <c r="B22" s="65"/>
      <c r="C22" s="189" t="s">
        <v>42</v>
      </c>
      <c r="D22" s="103" t="s">
        <v>41</v>
      </c>
      <c r="E22" s="50">
        <v>57</v>
      </c>
      <c r="F22" s="50">
        <v>94</v>
      </c>
      <c r="G22" s="50">
        <v>72</v>
      </c>
      <c r="H22" s="121">
        <v>91</v>
      </c>
      <c r="I22" s="49">
        <v>88</v>
      </c>
    </row>
    <row r="23" spans="1:9" ht="21.6" customHeight="1" x14ac:dyDescent="0.25">
      <c r="A23" s="152"/>
      <c r="B23" s="65"/>
      <c r="C23" s="189"/>
      <c r="D23" s="103" t="s">
        <v>40</v>
      </c>
      <c r="E23" s="50">
        <v>704</v>
      </c>
      <c r="F23" s="50">
        <v>1085</v>
      </c>
      <c r="G23" s="50">
        <v>1070</v>
      </c>
      <c r="H23" s="121">
        <v>986</v>
      </c>
      <c r="I23" s="49">
        <v>949</v>
      </c>
    </row>
    <row r="24" spans="1:9" ht="21.6" customHeight="1" x14ac:dyDescent="0.25">
      <c r="A24" s="152"/>
      <c r="B24" s="65"/>
      <c r="C24" s="215" t="s">
        <v>163</v>
      </c>
      <c r="D24" s="103" t="s">
        <v>24</v>
      </c>
      <c r="E24" s="50">
        <v>25</v>
      </c>
      <c r="F24" s="50">
        <v>22</v>
      </c>
      <c r="G24" s="50">
        <v>37</v>
      </c>
      <c r="H24" s="121">
        <v>39</v>
      </c>
      <c r="I24" s="49">
        <v>45</v>
      </c>
    </row>
    <row r="25" spans="1:9" ht="21.6" customHeight="1" x14ac:dyDescent="0.25">
      <c r="A25" s="152"/>
      <c r="B25" s="65"/>
      <c r="C25" s="209"/>
      <c r="D25" s="103" t="s">
        <v>25</v>
      </c>
      <c r="E25" s="50">
        <v>3352</v>
      </c>
      <c r="F25" s="50">
        <v>704</v>
      </c>
      <c r="G25" s="50">
        <v>2858</v>
      </c>
      <c r="H25" s="121">
        <v>5057</v>
      </c>
      <c r="I25" s="49">
        <v>5378</v>
      </c>
    </row>
    <row r="26" spans="1:9" ht="21.6" customHeight="1" x14ac:dyDescent="0.25">
      <c r="A26" s="152"/>
      <c r="B26" s="65"/>
      <c r="C26" s="189" t="s">
        <v>39</v>
      </c>
      <c r="D26" s="103" t="s">
        <v>24</v>
      </c>
      <c r="E26" s="47">
        <v>2</v>
      </c>
      <c r="F26" s="47" t="s">
        <v>10</v>
      </c>
      <c r="G26" s="47" t="s">
        <v>18</v>
      </c>
      <c r="H26" s="123" t="s">
        <v>18</v>
      </c>
      <c r="I26" s="48" t="s">
        <v>10</v>
      </c>
    </row>
    <row r="27" spans="1:9" ht="21.6" customHeight="1" x14ac:dyDescent="0.25">
      <c r="A27" s="152"/>
      <c r="B27" s="65"/>
      <c r="C27" s="189"/>
      <c r="D27" s="57" t="s">
        <v>25</v>
      </c>
      <c r="E27" s="47">
        <v>150</v>
      </c>
      <c r="F27" s="47" t="s">
        <v>10</v>
      </c>
      <c r="G27" s="47" t="s">
        <v>18</v>
      </c>
      <c r="H27" s="123" t="s">
        <v>18</v>
      </c>
      <c r="I27" s="48" t="s">
        <v>10</v>
      </c>
    </row>
    <row r="28" spans="1:9" ht="21.6" customHeight="1" x14ac:dyDescent="0.25">
      <c r="A28" s="152"/>
      <c r="B28" s="65"/>
      <c r="C28" s="189" t="s">
        <v>38</v>
      </c>
      <c r="D28" s="103" t="s">
        <v>37</v>
      </c>
      <c r="E28" s="58">
        <v>66</v>
      </c>
      <c r="F28" s="58">
        <v>43</v>
      </c>
      <c r="G28" s="58">
        <v>41</v>
      </c>
      <c r="H28" s="58">
        <v>64</v>
      </c>
      <c r="I28" s="59">
        <v>66</v>
      </c>
    </row>
    <row r="29" spans="1:9" ht="21.6" customHeight="1" x14ac:dyDescent="0.25">
      <c r="A29" s="152"/>
      <c r="B29" s="65"/>
      <c r="C29" s="189"/>
      <c r="D29" s="103" t="s">
        <v>36</v>
      </c>
      <c r="E29" s="58">
        <v>2468</v>
      </c>
      <c r="F29" s="58">
        <v>1360</v>
      </c>
      <c r="G29" s="58">
        <v>778</v>
      </c>
      <c r="H29" s="58">
        <v>884</v>
      </c>
      <c r="I29" s="59">
        <v>1304</v>
      </c>
    </row>
    <row r="30" spans="1:9" ht="21.6" customHeight="1" x14ac:dyDescent="0.25">
      <c r="A30" s="152"/>
      <c r="B30" s="65"/>
      <c r="C30" s="189" t="s">
        <v>35</v>
      </c>
      <c r="D30" s="103" t="s">
        <v>24</v>
      </c>
      <c r="E30" s="50">
        <v>302</v>
      </c>
      <c r="F30" s="50">
        <v>278</v>
      </c>
      <c r="G30" s="50">
        <v>286</v>
      </c>
      <c r="H30" s="121">
        <v>338</v>
      </c>
      <c r="I30" s="49">
        <v>339</v>
      </c>
    </row>
    <row r="31" spans="1:9" ht="21.6" customHeight="1" x14ac:dyDescent="0.25">
      <c r="A31" s="152"/>
      <c r="B31" s="65"/>
      <c r="C31" s="189"/>
      <c r="D31" s="103" t="s">
        <v>25</v>
      </c>
      <c r="E31" s="50">
        <v>21691</v>
      </c>
      <c r="F31" s="50">
        <v>15015</v>
      </c>
      <c r="G31" s="50">
        <v>13688</v>
      </c>
      <c r="H31" s="121">
        <v>17050</v>
      </c>
      <c r="I31" s="49">
        <v>19748</v>
      </c>
    </row>
    <row r="32" spans="1:9" ht="21.6" customHeight="1" x14ac:dyDescent="0.25">
      <c r="A32" s="152"/>
      <c r="B32" s="69"/>
      <c r="C32" s="189" t="s">
        <v>34</v>
      </c>
      <c r="D32" s="103" t="s">
        <v>24</v>
      </c>
      <c r="E32" s="50">
        <v>119</v>
      </c>
      <c r="F32" s="50">
        <v>59</v>
      </c>
      <c r="G32" s="50">
        <v>177</v>
      </c>
      <c r="H32" s="121">
        <v>181</v>
      </c>
      <c r="I32" s="49">
        <v>208</v>
      </c>
    </row>
    <row r="33" spans="1:9" ht="21.6" customHeight="1" x14ac:dyDescent="0.25">
      <c r="A33" s="220"/>
      <c r="B33" s="84"/>
      <c r="C33" s="189"/>
      <c r="D33" s="103" t="s">
        <v>25</v>
      </c>
      <c r="E33" s="90">
        <v>2792</v>
      </c>
      <c r="F33" s="90">
        <v>678</v>
      </c>
      <c r="G33" s="90">
        <v>2224</v>
      </c>
      <c r="H33" s="124">
        <v>3308</v>
      </c>
      <c r="I33" s="91">
        <v>3955</v>
      </c>
    </row>
    <row r="34" spans="1:9" ht="21.6" customHeight="1" x14ac:dyDescent="0.25">
      <c r="A34" s="205" t="s">
        <v>191</v>
      </c>
      <c r="B34" s="217" t="s">
        <v>50</v>
      </c>
      <c r="C34" s="218"/>
      <c r="D34" s="85" t="s">
        <v>24</v>
      </c>
      <c r="E34" s="50">
        <v>1963</v>
      </c>
      <c r="F34" s="50">
        <v>1152</v>
      </c>
      <c r="G34" s="50">
        <v>1770</v>
      </c>
      <c r="H34" s="121">
        <v>1740</v>
      </c>
      <c r="I34" s="49">
        <v>2205</v>
      </c>
    </row>
    <row r="35" spans="1:9" ht="21.6" customHeight="1" x14ac:dyDescent="0.25">
      <c r="A35" s="205"/>
      <c r="B35" s="217"/>
      <c r="C35" s="218"/>
      <c r="D35" s="103" t="s">
        <v>65</v>
      </c>
      <c r="E35" s="50">
        <v>59650</v>
      </c>
      <c r="F35" s="50">
        <v>25117</v>
      </c>
      <c r="G35" s="50">
        <v>36469</v>
      </c>
      <c r="H35" s="121">
        <v>45216</v>
      </c>
      <c r="I35" s="49">
        <v>59622</v>
      </c>
    </row>
    <row r="36" spans="1:9" ht="21.6" customHeight="1" x14ac:dyDescent="0.25">
      <c r="A36" s="205"/>
      <c r="B36" s="65"/>
      <c r="C36" s="216" t="s">
        <v>49</v>
      </c>
      <c r="D36" s="103" t="s">
        <v>24</v>
      </c>
      <c r="E36" s="50">
        <v>99</v>
      </c>
      <c r="F36" s="50">
        <v>53</v>
      </c>
      <c r="G36" s="50">
        <v>93</v>
      </c>
      <c r="H36" s="121">
        <v>69</v>
      </c>
      <c r="I36" s="49">
        <v>60</v>
      </c>
    </row>
    <row r="37" spans="1:9" ht="21.6" customHeight="1" x14ac:dyDescent="0.25">
      <c r="A37" s="205"/>
      <c r="B37" s="65"/>
      <c r="C37" s="216"/>
      <c r="D37" s="103" t="s">
        <v>25</v>
      </c>
      <c r="E37" s="50">
        <v>1545</v>
      </c>
      <c r="F37" s="50">
        <v>818</v>
      </c>
      <c r="G37" s="50">
        <v>1576</v>
      </c>
      <c r="H37" s="121">
        <v>1234</v>
      </c>
      <c r="I37" s="49">
        <v>894</v>
      </c>
    </row>
    <row r="38" spans="1:9" ht="21.6" customHeight="1" x14ac:dyDescent="0.25">
      <c r="A38" s="205"/>
      <c r="B38" s="65"/>
      <c r="C38" s="216" t="s">
        <v>48</v>
      </c>
      <c r="D38" s="103" t="s">
        <v>24</v>
      </c>
      <c r="E38" s="50">
        <v>101</v>
      </c>
      <c r="F38" s="50">
        <v>62</v>
      </c>
      <c r="G38" s="50">
        <v>114</v>
      </c>
      <c r="H38" s="121">
        <v>104</v>
      </c>
      <c r="I38" s="49">
        <v>166</v>
      </c>
    </row>
    <row r="39" spans="1:9" ht="21.6" customHeight="1" x14ac:dyDescent="0.25">
      <c r="A39" s="205"/>
      <c r="B39" s="65"/>
      <c r="C39" s="216"/>
      <c r="D39" s="103" t="s">
        <v>25</v>
      </c>
      <c r="E39" s="50">
        <v>1812</v>
      </c>
      <c r="F39" s="50">
        <v>852</v>
      </c>
      <c r="G39" s="50">
        <v>1936</v>
      </c>
      <c r="H39" s="121">
        <v>1690</v>
      </c>
      <c r="I39" s="49">
        <v>2607</v>
      </c>
    </row>
    <row r="40" spans="1:9" ht="21.6" customHeight="1" x14ac:dyDescent="0.25">
      <c r="A40" s="205"/>
      <c r="B40" s="65"/>
      <c r="C40" s="216" t="s">
        <v>47</v>
      </c>
      <c r="D40" s="103" t="s">
        <v>24</v>
      </c>
      <c r="E40" s="24">
        <v>258</v>
      </c>
      <c r="F40" s="24">
        <v>99</v>
      </c>
      <c r="G40" s="24">
        <v>189</v>
      </c>
      <c r="H40" s="125">
        <v>163</v>
      </c>
      <c r="I40" s="25">
        <v>254</v>
      </c>
    </row>
    <row r="41" spans="1:9" ht="21.6" customHeight="1" x14ac:dyDescent="0.25">
      <c r="A41" s="205"/>
      <c r="B41" s="65"/>
      <c r="C41" s="216"/>
      <c r="D41" s="103" t="s">
        <v>25</v>
      </c>
      <c r="E41" s="50">
        <v>7227</v>
      </c>
      <c r="F41" s="50">
        <v>1901</v>
      </c>
      <c r="G41" s="50">
        <v>3996</v>
      </c>
      <c r="H41" s="121">
        <v>4201</v>
      </c>
      <c r="I41" s="49">
        <v>6216</v>
      </c>
    </row>
    <row r="42" spans="1:9" ht="21.6" customHeight="1" x14ac:dyDescent="0.25">
      <c r="A42" s="205"/>
      <c r="B42" s="65"/>
      <c r="C42" s="216" t="s">
        <v>46</v>
      </c>
      <c r="D42" s="103" t="s">
        <v>24</v>
      </c>
      <c r="E42" s="24">
        <v>335</v>
      </c>
      <c r="F42" s="24">
        <v>153</v>
      </c>
      <c r="G42" s="24">
        <v>293</v>
      </c>
      <c r="H42" s="125">
        <v>239</v>
      </c>
      <c r="I42" s="25">
        <v>369</v>
      </c>
    </row>
    <row r="43" spans="1:9" ht="21.6" customHeight="1" x14ac:dyDescent="0.25">
      <c r="A43" s="205"/>
      <c r="B43" s="65"/>
      <c r="C43" s="216"/>
      <c r="D43" s="103" t="s">
        <v>25</v>
      </c>
      <c r="E43" s="50">
        <v>13016</v>
      </c>
      <c r="F43" s="50">
        <v>4627</v>
      </c>
      <c r="G43" s="50">
        <v>8433</v>
      </c>
      <c r="H43" s="121">
        <v>7901</v>
      </c>
      <c r="I43" s="49">
        <v>12174</v>
      </c>
    </row>
    <row r="44" spans="1:9" ht="21.6" customHeight="1" x14ac:dyDescent="0.25">
      <c r="A44" s="205"/>
      <c r="B44" s="65"/>
      <c r="C44" s="216" t="s">
        <v>64</v>
      </c>
      <c r="D44" s="103" t="s">
        <v>24</v>
      </c>
      <c r="E44" s="24">
        <v>6</v>
      </c>
      <c r="F44" s="24">
        <v>1</v>
      </c>
      <c r="G44" s="24">
        <v>50</v>
      </c>
      <c r="H44" s="125">
        <v>11</v>
      </c>
      <c r="I44" s="25">
        <v>40</v>
      </c>
    </row>
    <row r="45" spans="1:9" ht="21.6" customHeight="1" x14ac:dyDescent="0.25">
      <c r="A45" s="205"/>
      <c r="B45" s="65"/>
      <c r="C45" s="216"/>
      <c r="D45" s="103" t="s">
        <v>25</v>
      </c>
      <c r="E45" s="50">
        <v>238</v>
      </c>
      <c r="F45" s="50">
        <v>4</v>
      </c>
      <c r="G45" s="50">
        <v>557</v>
      </c>
      <c r="H45" s="121">
        <v>196</v>
      </c>
      <c r="I45" s="49">
        <v>680</v>
      </c>
    </row>
    <row r="46" spans="1:9" ht="21.6" customHeight="1" x14ac:dyDescent="0.25">
      <c r="A46" s="205"/>
      <c r="B46" s="65"/>
      <c r="C46" s="216" t="s">
        <v>63</v>
      </c>
      <c r="D46" s="103" t="s">
        <v>37</v>
      </c>
      <c r="E46" s="24">
        <v>53</v>
      </c>
      <c r="F46" s="24">
        <v>38</v>
      </c>
      <c r="G46" s="24">
        <v>26</v>
      </c>
      <c r="H46" s="125">
        <v>37</v>
      </c>
      <c r="I46" s="25">
        <v>45</v>
      </c>
    </row>
    <row r="47" spans="1:9" ht="21.6" customHeight="1" x14ac:dyDescent="0.25">
      <c r="A47" s="205"/>
      <c r="B47" s="65"/>
      <c r="C47" s="216"/>
      <c r="D47" s="103" t="s">
        <v>25</v>
      </c>
      <c r="E47" s="50">
        <v>744</v>
      </c>
      <c r="F47" s="50">
        <v>389</v>
      </c>
      <c r="G47" s="50">
        <v>274</v>
      </c>
      <c r="H47" s="121">
        <v>668</v>
      </c>
      <c r="I47" s="49">
        <v>846</v>
      </c>
    </row>
    <row r="48" spans="1:9" ht="21.6" customHeight="1" x14ac:dyDescent="0.25">
      <c r="A48" s="205"/>
      <c r="B48" s="65"/>
      <c r="C48" s="216" t="s">
        <v>62</v>
      </c>
      <c r="D48" s="103" t="s">
        <v>24</v>
      </c>
      <c r="E48" s="50">
        <v>59</v>
      </c>
      <c r="F48" s="50">
        <v>37</v>
      </c>
      <c r="G48" s="50">
        <v>69</v>
      </c>
      <c r="H48" s="121">
        <v>53</v>
      </c>
      <c r="I48" s="49">
        <v>45</v>
      </c>
    </row>
    <row r="49" spans="1:9" ht="21.6" customHeight="1" x14ac:dyDescent="0.25">
      <c r="A49" s="205"/>
      <c r="B49" s="65"/>
      <c r="C49" s="216"/>
      <c r="D49" s="103" t="s">
        <v>25</v>
      </c>
      <c r="E49" s="50">
        <v>984</v>
      </c>
      <c r="F49" s="50">
        <v>642</v>
      </c>
      <c r="G49" s="50">
        <v>1070</v>
      </c>
      <c r="H49" s="121">
        <v>747</v>
      </c>
      <c r="I49" s="49">
        <v>867</v>
      </c>
    </row>
    <row r="50" spans="1:9" ht="21.6" customHeight="1" x14ac:dyDescent="0.25">
      <c r="A50" s="205"/>
      <c r="B50" s="65"/>
      <c r="C50" s="216" t="s">
        <v>61</v>
      </c>
      <c r="D50" s="103" t="s">
        <v>24</v>
      </c>
      <c r="E50" s="50">
        <v>33</v>
      </c>
      <c r="F50" s="50">
        <v>12</v>
      </c>
      <c r="G50" s="50">
        <v>5</v>
      </c>
      <c r="H50" s="121">
        <v>9</v>
      </c>
      <c r="I50" s="49">
        <v>9</v>
      </c>
    </row>
    <row r="51" spans="1:9" ht="21.6" customHeight="1" x14ac:dyDescent="0.25">
      <c r="A51" s="205"/>
      <c r="B51" s="65"/>
      <c r="C51" s="216"/>
      <c r="D51" s="103" t="s">
        <v>25</v>
      </c>
      <c r="E51" s="50">
        <v>534</v>
      </c>
      <c r="F51" s="50">
        <v>158</v>
      </c>
      <c r="G51" s="50">
        <v>107</v>
      </c>
      <c r="H51" s="121">
        <v>197</v>
      </c>
      <c r="I51" s="49">
        <v>197</v>
      </c>
    </row>
    <row r="52" spans="1:9" ht="21.6" customHeight="1" x14ac:dyDescent="0.25">
      <c r="A52" s="205"/>
      <c r="B52" s="65"/>
      <c r="C52" s="216" t="s">
        <v>60</v>
      </c>
      <c r="D52" s="103" t="s">
        <v>24</v>
      </c>
      <c r="E52" s="50">
        <v>515</v>
      </c>
      <c r="F52" s="50">
        <v>380</v>
      </c>
      <c r="G52" s="50">
        <v>443</v>
      </c>
      <c r="H52" s="121">
        <v>536</v>
      </c>
      <c r="I52" s="49">
        <v>549</v>
      </c>
    </row>
    <row r="53" spans="1:9" ht="21.6" customHeight="1" x14ac:dyDescent="0.25">
      <c r="A53" s="205"/>
      <c r="B53" s="65"/>
      <c r="C53" s="216"/>
      <c r="D53" s="103" t="s">
        <v>25</v>
      </c>
      <c r="E53" s="50">
        <v>19424</v>
      </c>
      <c r="F53" s="50">
        <v>9275</v>
      </c>
      <c r="G53" s="50">
        <v>9948</v>
      </c>
      <c r="H53" s="121">
        <v>15106</v>
      </c>
      <c r="I53" s="49">
        <v>17937</v>
      </c>
    </row>
    <row r="54" spans="1:9" ht="21.6" customHeight="1" x14ac:dyDescent="0.25">
      <c r="A54" s="205"/>
      <c r="B54" s="65"/>
      <c r="C54" s="215" t="s">
        <v>162</v>
      </c>
      <c r="D54" s="103" t="s">
        <v>24</v>
      </c>
      <c r="E54" s="50">
        <v>31</v>
      </c>
      <c r="F54" s="50">
        <v>14</v>
      </c>
      <c r="G54" s="50">
        <v>15</v>
      </c>
      <c r="H54" s="121">
        <v>29</v>
      </c>
      <c r="I54" s="49">
        <v>76</v>
      </c>
    </row>
    <row r="55" spans="1:9" ht="21.6" customHeight="1" x14ac:dyDescent="0.25">
      <c r="A55" s="205"/>
      <c r="B55" s="65"/>
      <c r="C55" s="215"/>
      <c r="D55" s="103" t="s">
        <v>25</v>
      </c>
      <c r="E55" s="50">
        <v>646</v>
      </c>
      <c r="F55" s="50">
        <v>156</v>
      </c>
      <c r="G55" s="50">
        <v>310</v>
      </c>
      <c r="H55" s="121">
        <v>402</v>
      </c>
      <c r="I55" s="49">
        <v>1402</v>
      </c>
    </row>
    <row r="56" spans="1:9" ht="21.6" customHeight="1" x14ac:dyDescent="0.25">
      <c r="A56" s="205"/>
      <c r="B56" s="65"/>
      <c r="C56" s="216" t="s">
        <v>59</v>
      </c>
      <c r="D56" s="103" t="s">
        <v>24</v>
      </c>
      <c r="E56" s="50">
        <v>54</v>
      </c>
      <c r="F56" s="50">
        <v>18</v>
      </c>
      <c r="G56" s="50">
        <v>44</v>
      </c>
      <c r="H56" s="121">
        <v>32</v>
      </c>
      <c r="I56" s="49">
        <v>60</v>
      </c>
    </row>
    <row r="57" spans="1:9" ht="21.6" customHeight="1" x14ac:dyDescent="0.25">
      <c r="A57" s="205"/>
      <c r="B57" s="65"/>
      <c r="C57" s="216"/>
      <c r="D57" s="103" t="s">
        <v>25</v>
      </c>
      <c r="E57" s="50">
        <v>855</v>
      </c>
      <c r="F57" s="50">
        <v>300</v>
      </c>
      <c r="G57" s="50">
        <v>407</v>
      </c>
      <c r="H57" s="121">
        <v>414</v>
      </c>
      <c r="I57" s="49">
        <v>1012</v>
      </c>
    </row>
    <row r="58" spans="1:9" ht="21.6" customHeight="1" x14ac:dyDescent="0.25">
      <c r="A58" s="205"/>
      <c r="B58" s="65"/>
      <c r="C58" s="215" t="s">
        <v>58</v>
      </c>
      <c r="D58" s="103" t="s">
        <v>41</v>
      </c>
      <c r="E58" s="50">
        <v>199</v>
      </c>
      <c r="F58" s="50">
        <v>181</v>
      </c>
      <c r="G58" s="50">
        <v>228</v>
      </c>
      <c r="H58" s="121">
        <v>259</v>
      </c>
      <c r="I58" s="49">
        <v>309</v>
      </c>
    </row>
    <row r="59" spans="1:9" ht="21.6" customHeight="1" x14ac:dyDescent="0.25">
      <c r="A59" s="205"/>
      <c r="B59" s="65"/>
      <c r="C59" s="215"/>
      <c r="D59" s="103" t="s">
        <v>40</v>
      </c>
      <c r="E59" s="50">
        <v>8288</v>
      </c>
      <c r="F59" s="50">
        <v>4375</v>
      </c>
      <c r="G59" s="50">
        <v>5054</v>
      </c>
      <c r="H59" s="121">
        <v>8411</v>
      </c>
      <c r="I59" s="49">
        <v>11018</v>
      </c>
    </row>
    <row r="60" spans="1:9" ht="21.6" customHeight="1" x14ac:dyDescent="0.25">
      <c r="A60" s="205"/>
      <c r="B60" s="65"/>
      <c r="C60" s="215" t="s">
        <v>57</v>
      </c>
      <c r="D60" s="103" t="s">
        <v>41</v>
      </c>
      <c r="E60" s="50">
        <v>39</v>
      </c>
      <c r="F60" s="50">
        <v>23</v>
      </c>
      <c r="G60" s="50">
        <v>30</v>
      </c>
      <c r="H60" s="121">
        <v>40</v>
      </c>
      <c r="I60" s="49">
        <v>39</v>
      </c>
    </row>
    <row r="61" spans="1:9" ht="21.6" customHeight="1" x14ac:dyDescent="0.25">
      <c r="A61" s="205"/>
      <c r="B61" s="65"/>
      <c r="C61" s="215"/>
      <c r="D61" s="103" t="s">
        <v>40</v>
      </c>
      <c r="E61" s="50">
        <v>1186</v>
      </c>
      <c r="F61" s="50">
        <v>576</v>
      </c>
      <c r="G61" s="50">
        <v>999</v>
      </c>
      <c r="H61" s="121">
        <v>1956</v>
      </c>
      <c r="I61" s="49">
        <v>1926</v>
      </c>
    </row>
    <row r="62" spans="1:9" ht="21.6" customHeight="1" x14ac:dyDescent="0.25">
      <c r="A62" s="205"/>
      <c r="B62" s="65"/>
      <c r="C62" s="191" t="s">
        <v>56</v>
      </c>
      <c r="D62" s="103" t="s">
        <v>41</v>
      </c>
      <c r="E62" s="51">
        <v>88</v>
      </c>
      <c r="F62" s="51">
        <v>38</v>
      </c>
      <c r="G62" s="51">
        <v>72</v>
      </c>
      <c r="H62" s="51">
        <v>60</v>
      </c>
      <c r="I62" s="52">
        <v>93</v>
      </c>
    </row>
    <row r="63" spans="1:9" ht="21.6" customHeight="1" x14ac:dyDescent="0.25">
      <c r="A63" s="151"/>
      <c r="B63" s="65"/>
      <c r="C63" s="191"/>
      <c r="D63" s="103" t="s">
        <v>40</v>
      </c>
      <c r="E63" s="50">
        <v>1835</v>
      </c>
      <c r="F63" s="50">
        <v>478</v>
      </c>
      <c r="G63" s="50">
        <v>543</v>
      </c>
      <c r="H63" s="121">
        <v>624</v>
      </c>
      <c r="I63" s="49">
        <v>1090</v>
      </c>
    </row>
    <row r="64" spans="1:9" ht="21.6" customHeight="1" x14ac:dyDescent="0.25">
      <c r="A64" s="88" t="s">
        <v>138</v>
      </c>
      <c r="B64" s="69"/>
      <c r="C64" s="216" t="s">
        <v>55</v>
      </c>
      <c r="D64" s="103" t="s">
        <v>24</v>
      </c>
      <c r="E64" s="50">
        <v>93</v>
      </c>
      <c r="F64" s="50">
        <v>43</v>
      </c>
      <c r="G64" s="50">
        <v>99</v>
      </c>
      <c r="H64" s="121">
        <v>99</v>
      </c>
      <c r="I64" s="49">
        <v>91</v>
      </c>
    </row>
    <row r="65" spans="1:9" ht="21.6" customHeight="1" x14ac:dyDescent="0.25">
      <c r="A65" s="66"/>
      <c r="B65" s="84"/>
      <c r="C65" s="216"/>
      <c r="D65" s="103" t="s">
        <v>25</v>
      </c>
      <c r="E65" s="90">
        <v>1316</v>
      </c>
      <c r="F65" s="90">
        <v>566</v>
      </c>
      <c r="G65" s="90">
        <v>1259</v>
      </c>
      <c r="H65" s="124">
        <v>1469</v>
      </c>
      <c r="I65" s="91">
        <v>756</v>
      </c>
    </row>
    <row r="66" spans="1:9" ht="19.25" customHeight="1" x14ac:dyDescent="0.25">
      <c r="A66" s="205" t="s">
        <v>194</v>
      </c>
      <c r="B66" s="181" t="s">
        <v>50</v>
      </c>
      <c r="C66" s="212"/>
      <c r="D66" s="85" t="s">
        <v>24</v>
      </c>
      <c r="E66" s="47">
        <v>2872</v>
      </c>
      <c r="F66" s="47">
        <v>3110</v>
      </c>
      <c r="G66" s="47">
        <v>3468</v>
      </c>
      <c r="H66" s="123">
        <v>4442</v>
      </c>
      <c r="I66" s="48">
        <v>4536</v>
      </c>
    </row>
    <row r="67" spans="1:9" ht="19.25" customHeight="1" x14ac:dyDescent="0.25">
      <c r="A67" s="205"/>
      <c r="B67" s="181"/>
      <c r="C67" s="211"/>
      <c r="D67" s="103" t="s">
        <v>25</v>
      </c>
      <c r="E67" s="47">
        <v>118166</v>
      </c>
      <c r="F67" s="47">
        <v>93985</v>
      </c>
      <c r="G67" s="47">
        <v>108138</v>
      </c>
      <c r="H67" s="123">
        <v>156031</v>
      </c>
      <c r="I67" s="48">
        <v>170429</v>
      </c>
    </row>
    <row r="68" spans="1:9" ht="19.25" customHeight="1" x14ac:dyDescent="0.25">
      <c r="A68" s="205"/>
      <c r="B68" s="65"/>
      <c r="C68" s="190" t="s">
        <v>49</v>
      </c>
      <c r="D68" s="103" t="s">
        <v>24</v>
      </c>
      <c r="E68" s="47">
        <v>80</v>
      </c>
      <c r="F68" s="47">
        <v>112</v>
      </c>
      <c r="G68" s="47">
        <v>168</v>
      </c>
      <c r="H68" s="123">
        <v>130</v>
      </c>
      <c r="I68" s="48">
        <v>144</v>
      </c>
    </row>
    <row r="69" spans="1:9" ht="19.25" customHeight="1" x14ac:dyDescent="0.25">
      <c r="A69" s="205"/>
      <c r="B69" s="65"/>
      <c r="C69" s="211"/>
      <c r="D69" s="103" t="s">
        <v>25</v>
      </c>
      <c r="E69" s="47">
        <v>6318</v>
      </c>
      <c r="F69" s="47">
        <v>2593</v>
      </c>
      <c r="G69" s="47">
        <v>5948</v>
      </c>
      <c r="H69" s="123">
        <v>6979</v>
      </c>
      <c r="I69" s="48">
        <v>7600</v>
      </c>
    </row>
    <row r="70" spans="1:9" ht="19.25" customHeight="1" x14ac:dyDescent="0.25">
      <c r="A70" s="205"/>
      <c r="B70" s="65"/>
      <c r="C70" s="190" t="s">
        <v>48</v>
      </c>
      <c r="D70" s="103" t="s">
        <v>24</v>
      </c>
      <c r="E70" s="47">
        <v>228</v>
      </c>
      <c r="F70" s="47">
        <v>209</v>
      </c>
      <c r="G70" s="47">
        <v>319</v>
      </c>
      <c r="H70" s="123">
        <v>444</v>
      </c>
      <c r="I70" s="48">
        <v>469</v>
      </c>
    </row>
    <row r="71" spans="1:9" ht="19.25" customHeight="1" x14ac:dyDescent="0.25">
      <c r="A71" s="205"/>
      <c r="B71" s="65"/>
      <c r="C71" s="211"/>
      <c r="D71" s="103" t="s">
        <v>25</v>
      </c>
      <c r="E71" s="47">
        <v>10038</v>
      </c>
      <c r="F71" s="47">
        <v>6821</v>
      </c>
      <c r="G71" s="47">
        <v>11449</v>
      </c>
      <c r="H71" s="123">
        <v>20715</v>
      </c>
      <c r="I71" s="48">
        <v>21197</v>
      </c>
    </row>
    <row r="72" spans="1:9" ht="19.25" customHeight="1" x14ac:dyDescent="0.25">
      <c r="A72" s="205"/>
      <c r="B72" s="65"/>
      <c r="C72" s="190" t="s">
        <v>47</v>
      </c>
      <c r="D72" s="103" t="s">
        <v>24</v>
      </c>
      <c r="E72" s="47">
        <v>169</v>
      </c>
      <c r="F72" s="47">
        <v>173</v>
      </c>
      <c r="G72" s="47">
        <v>220</v>
      </c>
      <c r="H72" s="123">
        <v>263</v>
      </c>
      <c r="I72" s="48">
        <v>240</v>
      </c>
    </row>
    <row r="73" spans="1:9" ht="19.25" customHeight="1" x14ac:dyDescent="0.25">
      <c r="A73" s="205"/>
      <c r="B73" s="65"/>
      <c r="C73" s="211"/>
      <c r="D73" s="103" t="s">
        <v>25</v>
      </c>
      <c r="E73" s="47">
        <v>10989</v>
      </c>
      <c r="F73" s="47">
        <v>7955</v>
      </c>
      <c r="G73" s="47">
        <v>9690</v>
      </c>
      <c r="H73" s="123">
        <v>14123</v>
      </c>
      <c r="I73" s="48">
        <v>15191</v>
      </c>
    </row>
    <row r="74" spans="1:9" ht="19.25" customHeight="1" x14ac:dyDescent="0.25">
      <c r="A74" s="205"/>
      <c r="B74" s="65"/>
      <c r="C74" s="190" t="s">
        <v>46</v>
      </c>
      <c r="D74" s="103" t="s">
        <v>24</v>
      </c>
      <c r="E74" s="47">
        <v>203</v>
      </c>
      <c r="F74" s="47">
        <v>231</v>
      </c>
      <c r="G74" s="47">
        <v>230</v>
      </c>
      <c r="H74" s="123">
        <v>315</v>
      </c>
      <c r="I74" s="48">
        <v>277</v>
      </c>
    </row>
    <row r="75" spans="1:9" ht="19.25" customHeight="1" x14ac:dyDescent="0.25">
      <c r="A75" s="205"/>
      <c r="B75" s="65"/>
      <c r="C75" s="211"/>
      <c r="D75" s="103" t="s">
        <v>25</v>
      </c>
      <c r="E75" s="47">
        <v>11987</v>
      </c>
      <c r="F75" s="47">
        <v>10653</v>
      </c>
      <c r="G75" s="47">
        <v>9754</v>
      </c>
      <c r="H75" s="123">
        <v>13147</v>
      </c>
      <c r="I75" s="48">
        <v>13110</v>
      </c>
    </row>
    <row r="76" spans="1:9" ht="19.25" customHeight="1" x14ac:dyDescent="0.25">
      <c r="A76" s="205"/>
      <c r="B76" s="65"/>
      <c r="C76" s="190" t="s">
        <v>64</v>
      </c>
      <c r="D76" s="103" t="s">
        <v>24</v>
      </c>
      <c r="E76" s="47">
        <v>58</v>
      </c>
      <c r="F76" s="47">
        <v>58</v>
      </c>
      <c r="G76" s="47">
        <v>67</v>
      </c>
      <c r="H76" s="123">
        <v>85</v>
      </c>
      <c r="I76" s="48">
        <v>91</v>
      </c>
    </row>
    <row r="77" spans="1:9" ht="19.25" customHeight="1" x14ac:dyDescent="0.25">
      <c r="A77" s="205"/>
      <c r="B77" s="65"/>
      <c r="C77" s="211"/>
      <c r="D77" s="103" t="s">
        <v>25</v>
      </c>
      <c r="E77" s="47">
        <v>1528</v>
      </c>
      <c r="F77" s="47">
        <v>730</v>
      </c>
      <c r="G77" s="47">
        <v>1110</v>
      </c>
      <c r="H77" s="123">
        <v>1957</v>
      </c>
      <c r="I77" s="48">
        <v>1438</v>
      </c>
    </row>
    <row r="78" spans="1:9" ht="19.25" customHeight="1" x14ac:dyDescent="0.25">
      <c r="A78" s="205"/>
      <c r="B78" s="65"/>
      <c r="C78" s="190" t="s">
        <v>61</v>
      </c>
      <c r="D78" s="103" t="s">
        <v>24</v>
      </c>
      <c r="E78" s="47">
        <v>106</v>
      </c>
      <c r="F78" s="47">
        <v>74</v>
      </c>
      <c r="G78" s="47">
        <v>121</v>
      </c>
      <c r="H78" s="123">
        <v>152</v>
      </c>
      <c r="I78" s="48">
        <v>173</v>
      </c>
    </row>
    <row r="79" spans="1:9" ht="19.25" customHeight="1" x14ac:dyDescent="0.25">
      <c r="A79" s="205"/>
      <c r="B79" s="65"/>
      <c r="C79" s="211"/>
      <c r="D79" s="103" t="s">
        <v>25</v>
      </c>
      <c r="E79" s="47">
        <v>1577</v>
      </c>
      <c r="F79" s="47">
        <v>883</v>
      </c>
      <c r="G79" s="47">
        <v>1756</v>
      </c>
      <c r="H79" s="123">
        <v>2593</v>
      </c>
      <c r="I79" s="48">
        <v>2688</v>
      </c>
    </row>
    <row r="80" spans="1:9" ht="19.25" customHeight="1" x14ac:dyDescent="0.25">
      <c r="A80" s="205"/>
      <c r="B80" s="65"/>
      <c r="C80" s="190" t="s">
        <v>75</v>
      </c>
      <c r="D80" s="103" t="s">
        <v>24</v>
      </c>
      <c r="E80" s="47">
        <v>1122</v>
      </c>
      <c r="F80" s="47">
        <v>1227</v>
      </c>
      <c r="G80" s="47">
        <v>1318</v>
      </c>
      <c r="H80" s="123">
        <v>1685</v>
      </c>
      <c r="I80" s="48">
        <v>1781</v>
      </c>
    </row>
    <row r="81" spans="1:9" ht="19.25" customHeight="1" x14ac:dyDescent="0.25">
      <c r="A81" s="205"/>
      <c r="B81" s="65"/>
      <c r="C81" s="211"/>
      <c r="D81" s="103" t="s">
        <v>25</v>
      </c>
      <c r="E81" s="47">
        <v>33211</v>
      </c>
      <c r="F81" s="47">
        <v>32058</v>
      </c>
      <c r="G81" s="47">
        <v>35742</v>
      </c>
      <c r="H81" s="123">
        <v>47612</v>
      </c>
      <c r="I81" s="48">
        <v>52525</v>
      </c>
    </row>
    <row r="82" spans="1:9" ht="19.25" customHeight="1" x14ac:dyDescent="0.25">
      <c r="A82" s="205"/>
      <c r="B82" s="65"/>
      <c r="C82" s="213" t="s">
        <v>162</v>
      </c>
      <c r="D82" s="103" t="s">
        <v>24</v>
      </c>
      <c r="E82" s="47">
        <v>31</v>
      </c>
      <c r="F82" s="47">
        <v>44</v>
      </c>
      <c r="G82" s="47">
        <v>88</v>
      </c>
      <c r="H82" s="123">
        <v>163</v>
      </c>
      <c r="I82" s="48">
        <v>185</v>
      </c>
    </row>
    <row r="83" spans="1:9" ht="19.25" customHeight="1" x14ac:dyDescent="0.25">
      <c r="A83" s="205"/>
      <c r="B83" s="65"/>
      <c r="C83" s="214"/>
      <c r="D83" s="103" t="s">
        <v>25</v>
      </c>
      <c r="E83" s="47">
        <v>688</v>
      </c>
      <c r="F83" s="47">
        <v>2128</v>
      </c>
      <c r="G83" s="47">
        <v>2227</v>
      </c>
      <c r="H83" s="123">
        <v>5695</v>
      </c>
      <c r="I83" s="48">
        <v>8619</v>
      </c>
    </row>
    <row r="84" spans="1:9" ht="19.25" customHeight="1" x14ac:dyDescent="0.25">
      <c r="A84" s="205"/>
      <c r="B84" s="65"/>
      <c r="C84" s="190" t="s">
        <v>74</v>
      </c>
      <c r="D84" s="103" t="s">
        <v>24</v>
      </c>
      <c r="E84" s="47">
        <v>50</v>
      </c>
      <c r="F84" s="47">
        <v>48</v>
      </c>
      <c r="G84" s="47">
        <v>71</v>
      </c>
      <c r="H84" s="123">
        <v>91</v>
      </c>
      <c r="I84" s="48">
        <v>120</v>
      </c>
    </row>
    <row r="85" spans="1:9" ht="19.25" customHeight="1" x14ac:dyDescent="0.25">
      <c r="A85" s="205"/>
      <c r="B85" s="65"/>
      <c r="C85" s="211"/>
      <c r="D85" s="103" t="s">
        <v>25</v>
      </c>
      <c r="E85" s="47">
        <v>1294</v>
      </c>
      <c r="F85" s="47">
        <v>1267</v>
      </c>
      <c r="G85" s="47">
        <v>1556</v>
      </c>
      <c r="H85" s="123">
        <v>2779</v>
      </c>
      <c r="I85" s="48">
        <v>4033</v>
      </c>
    </row>
    <row r="86" spans="1:9" ht="19.25" customHeight="1" x14ac:dyDescent="0.25">
      <c r="A86" s="205"/>
      <c r="B86" s="65"/>
      <c r="C86" s="190" t="s">
        <v>62</v>
      </c>
      <c r="D86" s="103" t="s">
        <v>24</v>
      </c>
      <c r="E86" s="47">
        <v>86</v>
      </c>
      <c r="F86" s="47">
        <v>101</v>
      </c>
      <c r="G86" s="47">
        <v>43</v>
      </c>
      <c r="H86" s="123">
        <v>93</v>
      </c>
      <c r="I86" s="48">
        <v>88</v>
      </c>
    </row>
    <row r="87" spans="1:9" ht="19.25" customHeight="1" x14ac:dyDescent="0.25">
      <c r="A87" s="205"/>
      <c r="B87" s="65"/>
      <c r="C87" s="211"/>
      <c r="D87" s="103" t="s">
        <v>25</v>
      </c>
      <c r="E87" s="47">
        <v>2150</v>
      </c>
      <c r="F87" s="47">
        <v>1798</v>
      </c>
      <c r="G87" s="47">
        <v>879</v>
      </c>
      <c r="H87" s="123">
        <v>2361</v>
      </c>
      <c r="I87" s="48">
        <v>2107</v>
      </c>
    </row>
    <row r="88" spans="1:9" ht="19.25" customHeight="1" x14ac:dyDescent="0.25">
      <c r="A88" s="205"/>
      <c r="B88" s="65"/>
      <c r="C88" s="190" t="s">
        <v>73</v>
      </c>
      <c r="D88" s="103" t="s">
        <v>24</v>
      </c>
      <c r="E88" s="47">
        <v>23</v>
      </c>
      <c r="F88" s="47">
        <v>6</v>
      </c>
      <c r="G88" s="47">
        <v>4</v>
      </c>
      <c r="H88" s="42" t="s">
        <v>10</v>
      </c>
      <c r="I88" s="43" t="s">
        <v>10</v>
      </c>
    </row>
    <row r="89" spans="1:9" ht="19.25" customHeight="1" x14ac:dyDescent="0.25">
      <c r="A89" s="205"/>
      <c r="B89" s="65"/>
      <c r="C89" s="211"/>
      <c r="D89" s="103" t="s">
        <v>25</v>
      </c>
      <c r="E89" s="47">
        <v>39</v>
      </c>
      <c r="F89" s="47">
        <v>7</v>
      </c>
      <c r="G89" s="47">
        <v>131</v>
      </c>
      <c r="H89" s="42" t="s">
        <v>10</v>
      </c>
      <c r="I89" s="43" t="s">
        <v>10</v>
      </c>
    </row>
    <row r="90" spans="1:9" ht="19.25" customHeight="1" x14ac:dyDescent="0.25">
      <c r="A90" s="205"/>
      <c r="B90" s="65"/>
      <c r="C90" s="190" t="s">
        <v>42</v>
      </c>
      <c r="D90" s="103" t="s">
        <v>24</v>
      </c>
      <c r="E90" s="47">
        <v>97</v>
      </c>
      <c r="F90" s="47">
        <v>165</v>
      </c>
      <c r="G90" s="47">
        <v>170</v>
      </c>
      <c r="H90" s="123">
        <v>217</v>
      </c>
      <c r="I90" s="48">
        <v>143</v>
      </c>
    </row>
    <row r="91" spans="1:9" ht="19.25" customHeight="1" x14ac:dyDescent="0.25">
      <c r="A91" s="205"/>
      <c r="B91" s="65"/>
      <c r="C91" s="211"/>
      <c r="D91" s="103" t="s">
        <v>25</v>
      </c>
      <c r="E91" s="47">
        <v>1428</v>
      </c>
      <c r="F91" s="47">
        <v>2410</v>
      </c>
      <c r="G91" s="47">
        <v>2972</v>
      </c>
      <c r="H91" s="123">
        <v>3190</v>
      </c>
      <c r="I91" s="48">
        <v>1686</v>
      </c>
    </row>
    <row r="92" spans="1:9" ht="19.25" customHeight="1" x14ac:dyDescent="0.25">
      <c r="A92" s="205"/>
      <c r="B92" s="65"/>
      <c r="C92" s="190" t="s">
        <v>35</v>
      </c>
      <c r="D92" s="103" t="s">
        <v>24</v>
      </c>
      <c r="E92" s="47">
        <v>230</v>
      </c>
      <c r="F92" s="47">
        <v>256</v>
      </c>
      <c r="G92" s="47">
        <v>289</v>
      </c>
      <c r="H92" s="123">
        <v>346</v>
      </c>
      <c r="I92" s="48">
        <v>348</v>
      </c>
    </row>
    <row r="93" spans="1:9" ht="19.25" customHeight="1" x14ac:dyDescent="0.25">
      <c r="A93" s="205"/>
      <c r="B93" s="65"/>
      <c r="C93" s="211"/>
      <c r="D93" s="103" t="s">
        <v>25</v>
      </c>
      <c r="E93" s="47">
        <v>24971</v>
      </c>
      <c r="F93" s="47">
        <v>14594</v>
      </c>
      <c r="G93" s="47">
        <v>16114</v>
      </c>
      <c r="H93" s="123">
        <v>22158</v>
      </c>
      <c r="I93" s="48">
        <v>26975</v>
      </c>
    </row>
    <row r="94" spans="1:9" ht="19.25" customHeight="1" x14ac:dyDescent="0.25">
      <c r="A94" s="205"/>
      <c r="B94" s="65"/>
      <c r="C94" s="190" t="s">
        <v>58</v>
      </c>
      <c r="D94" s="103" t="s">
        <v>24</v>
      </c>
      <c r="E94" s="47">
        <v>170</v>
      </c>
      <c r="F94" s="47">
        <v>195</v>
      </c>
      <c r="G94" s="47">
        <v>163</v>
      </c>
      <c r="H94" s="123">
        <v>266</v>
      </c>
      <c r="I94" s="48">
        <v>295</v>
      </c>
    </row>
    <row r="95" spans="1:9" ht="19.25" customHeight="1" x14ac:dyDescent="0.25">
      <c r="A95" s="205"/>
      <c r="B95" s="65"/>
      <c r="C95" s="211"/>
      <c r="D95" s="103" t="s">
        <v>25</v>
      </c>
      <c r="E95" s="47">
        <v>7443</v>
      </c>
      <c r="F95" s="47">
        <v>5841</v>
      </c>
      <c r="G95" s="47">
        <v>6377</v>
      </c>
      <c r="H95" s="123">
        <v>9455</v>
      </c>
      <c r="I95" s="48">
        <v>10428</v>
      </c>
    </row>
    <row r="96" spans="1:9" ht="19.25" customHeight="1" x14ac:dyDescent="0.25">
      <c r="A96" s="205"/>
      <c r="B96" s="65"/>
      <c r="C96" s="190" t="s">
        <v>72</v>
      </c>
      <c r="D96" s="103" t="s">
        <v>24</v>
      </c>
      <c r="E96" s="47">
        <v>7</v>
      </c>
      <c r="F96" s="47" t="s">
        <v>10</v>
      </c>
      <c r="G96" s="47">
        <v>22</v>
      </c>
      <c r="H96" s="42" t="s">
        <v>10</v>
      </c>
      <c r="I96" s="43" t="s">
        <v>10</v>
      </c>
    </row>
    <row r="97" spans="1:9" ht="19.25" customHeight="1" x14ac:dyDescent="0.25">
      <c r="A97" s="205"/>
      <c r="B97" s="65"/>
      <c r="C97" s="211"/>
      <c r="D97" s="103" t="s">
        <v>25</v>
      </c>
      <c r="E97" s="47">
        <v>46</v>
      </c>
      <c r="F97" s="47" t="s">
        <v>10</v>
      </c>
      <c r="G97" s="47">
        <v>288</v>
      </c>
      <c r="H97" s="42" t="s">
        <v>10</v>
      </c>
      <c r="I97" s="43" t="s">
        <v>10</v>
      </c>
    </row>
    <row r="98" spans="1:9" ht="19.25" customHeight="1" x14ac:dyDescent="0.25">
      <c r="A98" s="205"/>
      <c r="B98" s="65"/>
      <c r="C98" s="190" t="s">
        <v>71</v>
      </c>
      <c r="D98" s="103" t="s">
        <v>24</v>
      </c>
      <c r="E98" s="47">
        <v>54</v>
      </c>
      <c r="F98" s="47">
        <v>63</v>
      </c>
      <c r="G98" s="47">
        <v>66</v>
      </c>
      <c r="H98" s="123">
        <v>159</v>
      </c>
      <c r="I98" s="48">
        <v>150</v>
      </c>
    </row>
    <row r="99" spans="1:9" ht="19.25" customHeight="1" x14ac:dyDescent="0.25">
      <c r="A99" s="151"/>
      <c r="B99" s="65"/>
      <c r="C99" s="211"/>
      <c r="D99" s="103" t="s">
        <v>25</v>
      </c>
      <c r="E99" s="47">
        <v>897</v>
      </c>
      <c r="F99" s="47">
        <v>750</v>
      </c>
      <c r="G99" s="47">
        <v>662</v>
      </c>
      <c r="H99" s="123">
        <v>2978</v>
      </c>
      <c r="I99" s="48">
        <v>2650</v>
      </c>
    </row>
    <row r="100" spans="1:9" ht="19.25" customHeight="1" x14ac:dyDescent="0.25">
      <c r="A100" s="88" t="s">
        <v>192</v>
      </c>
      <c r="B100" s="69"/>
      <c r="C100" s="190" t="s">
        <v>34</v>
      </c>
      <c r="D100" s="103" t="s">
        <v>24</v>
      </c>
      <c r="E100" s="47">
        <v>158</v>
      </c>
      <c r="F100" s="47">
        <v>148</v>
      </c>
      <c r="G100" s="47">
        <v>109</v>
      </c>
      <c r="H100" s="123">
        <v>33</v>
      </c>
      <c r="I100" s="48">
        <v>32</v>
      </c>
    </row>
    <row r="101" spans="1:9" ht="19.25" customHeight="1" x14ac:dyDescent="0.25">
      <c r="A101" s="66"/>
      <c r="B101" s="84"/>
      <c r="C101" s="211"/>
      <c r="D101" s="103" t="s">
        <v>25</v>
      </c>
      <c r="E101" s="92">
        <v>3562</v>
      </c>
      <c r="F101" s="92">
        <v>3497</v>
      </c>
      <c r="G101" s="92">
        <v>1483</v>
      </c>
      <c r="H101" s="126">
        <v>289</v>
      </c>
      <c r="I101" s="93">
        <v>182</v>
      </c>
    </row>
    <row r="102" spans="1:9" ht="17.45" customHeight="1" x14ac:dyDescent="0.25">
      <c r="A102" s="151" t="s">
        <v>193</v>
      </c>
      <c r="B102" s="181" t="s">
        <v>50</v>
      </c>
      <c r="C102" s="212"/>
      <c r="D102" s="85" t="s">
        <v>24</v>
      </c>
      <c r="E102" s="47">
        <v>2367</v>
      </c>
      <c r="F102" s="47">
        <v>2132</v>
      </c>
      <c r="G102" s="47">
        <v>2176</v>
      </c>
      <c r="H102" s="121">
        <v>2684</v>
      </c>
      <c r="I102" s="49">
        <v>1990</v>
      </c>
    </row>
    <row r="103" spans="1:9" ht="17.45" customHeight="1" x14ac:dyDescent="0.25">
      <c r="A103" s="152"/>
      <c r="B103" s="181"/>
      <c r="C103" s="212"/>
      <c r="D103" s="103" t="s">
        <v>25</v>
      </c>
      <c r="E103" s="47">
        <v>102118</v>
      </c>
      <c r="F103" s="47">
        <v>61965</v>
      </c>
      <c r="G103" s="47">
        <v>60753</v>
      </c>
      <c r="H103" s="121">
        <v>84665</v>
      </c>
      <c r="I103" s="49">
        <v>67144</v>
      </c>
    </row>
    <row r="104" spans="1:9" ht="17.45" customHeight="1" x14ac:dyDescent="0.25">
      <c r="A104" s="152"/>
      <c r="B104" s="65"/>
      <c r="C104" s="189" t="s">
        <v>47</v>
      </c>
      <c r="D104" s="103" t="s">
        <v>24</v>
      </c>
      <c r="E104" s="47">
        <v>333</v>
      </c>
      <c r="F104" s="47">
        <v>296</v>
      </c>
      <c r="G104" s="47">
        <v>259</v>
      </c>
      <c r="H104" s="121">
        <v>381</v>
      </c>
      <c r="I104" s="49">
        <v>322</v>
      </c>
    </row>
    <row r="105" spans="1:9" ht="17.45" customHeight="1" x14ac:dyDescent="0.25">
      <c r="A105" s="152"/>
      <c r="B105" s="65"/>
      <c r="C105" s="189"/>
      <c r="D105" s="103" t="s">
        <v>25</v>
      </c>
      <c r="E105" s="47">
        <v>19039</v>
      </c>
      <c r="F105" s="47">
        <v>12678</v>
      </c>
      <c r="G105" s="47">
        <v>12195</v>
      </c>
      <c r="H105" s="121">
        <v>16725</v>
      </c>
      <c r="I105" s="49">
        <v>13813</v>
      </c>
    </row>
    <row r="106" spans="1:9" ht="17.45" customHeight="1" x14ac:dyDescent="0.25">
      <c r="A106" s="152"/>
      <c r="B106" s="65"/>
      <c r="C106" s="189" t="s">
        <v>70</v>
      </c>
      <c r="D106" s="103" t="s">
        <v>24</v>
      </c>
      <c r="E106" s="47">
        <v>143</v>
      </c>
      <c r="F106" s="47">
        <v>168</v>
      </c>
      <c r="G106" s="47">
        <v>168</v>
      </c>
      <c r="H106" s="121">
        <v>209</v>
      </c>
      <c r="I106" s="49">
        <v>191</v>
      </c>
    </row>
    <row r="107" spans="1:9" ht="17.45" customHeight="1" x14ac:dyDescent="0.25">
      <c r="A107" s="152"/>
      <c r="B107" s="65"/>
      <c r="C107" s="189"/>
      <c r="D107" s="103" t="s">
        <v>25</v>
      </c>
      <c r="E107" s="47">
        <v>6811</v>
      </c>
      <c r="F107" s="47">
        <v>3897</v>
      </c>
      <c r="G107" s="47">
        <v>4661</v>
      </c>
      <c r="H107" s="121">
        <v>4897</v>
      </c>
      <c r="I107" s="49">
        <v>6217</v>
      </c>
    </row>
    <row r="108" spans="1:9" ht="17.45" customHeight="1" x14ac:dyDescent="0.25">
      <c r="A108" s="152"/>
      <c r="B108" s="65"/>
      <c r="C108" s="216" t="s">
        <v>48</v>
      </c>
      <c r="D108" s="103" t="s">
        <v>24</v>
      </c>
      <c r="E108" s="47">
        <v>386</v>
      </c>
      <c r="F108" s="47">
        <v>413</v>
      </c>
      <c r="G108" s="47">
        <v>345</v>
      </c>
      <c r="H108" s="121">
        <v>470</v>
      </c>
      <c r="I108" s="49">
        <v>355</v>
      </c>
    </row>
    <row r="109" spans="1:9" ht="17.45" customHeight="1" x14ac:dyDescent="0.25">
      <c r="A109" s="152"/>
      <c r="B109" s="65"/>
      <c r="C109" s="216"/>
      <c r="D109" s="103" t="s">
        <v>25</v>
      </c>
      <c r="E109" s="47">
        <v>17353</v>
      </c>
      <c r="F109" s="47">
        <v>10055</v>
      </c>
      <c r="G109" s="47">
        <v>7523</v>
      </c>
      <c r="H109" s="121">
        <v>14919</v>
      </c>
      <c r="I109" s="49">
        <v>10277</v>
      </c>
    </row>
    <row r="110" spans="1:9" ht="17.45" customHeight="1" x14ac:dyDescent="0.25">
      <c r="A110" s="152"/>
      <c r="B110" s="65"/>
      <c r="C110" s="189" t="s">
        <v>46</v>
      </c>
      <c r="D110" s="103" t="s">
        <v>24</v>
      </c>
      <c r="E110" s="47">
        <v>302</v>
      </c>
      <c r="F110" s="47">
        <v>278</v>
      </c>
      <c r="G110" s="47">
        <v>309</v>
      </c>
      <c r="H110" s="121">
        <v>393</v>
      </c>
      <c r="I110" s="49">
        <v>278</v>
      </c>
    </row>
    <row r="111" spans="1:9" ht="17.45" customHeight="1" x14ac:dyDescent="0.25">
      <c r="A111" s="152"/>
      <c r="B111" s="65"/>
      <c r="C111" s="189"/>
      <c r="D111" s="103" t="s">
        <v>25</v>
      </c>
      <c r="E111" s="47">
        <v>22234</v>
      </c>
      <c r="F111" s="47">
        <v>11135</v>
      </c>
      <c r="G111" s="47">
        <v>13200</v>
      </c>
      <c r="H111" s="121">
        <v>18820</v>
      </c>
      <c r="I111" s="49">
        <v>14820</v>
      </c>
    </row>
    <row r="112" spans="1:9" ht="17.45" customHeight="1" x14ac:dyDescent="0.25">
      <c r="A112" s="152"/>
      <c r="B112" s="65"/>
      <c r="C112" s="189" t="s">
        <v>69</v>
      </c>
      <c r="D112" s="103" t="s">
        <v>24</v>
      </c>
      <c r="E112" s="47">
        <v>315</v>
      </c>
      <c r="F112" s="47">
        <v>278</v>
      </c>
      <c r="G112" s="47">
        <v>289</v>
      </c>
      <c r="H112" s="121">
        <v>344</v>
      </c>
      <c r="I112" s="49">
        <v>287</v>
      </c>
    </row>
    <row r="113" spans="1:9" ht="17.45" customHeight="1" x14ac:dyDescent="0.25">
      <c r="A113" s="152"/>
      <c r="B113" s="65"/>
      <c r="C113" s="189"/>
      <c r="D113" s="103" t="s">
        <v>25</v>
      </c>
      <c r="E113" s="47">
        <v>17374</v>
      </c>
      <c r="F113" s="47">
        <v>11114</v>
      </c>
      <c r="G113" s="47">
        <v>9935</v>
      </c>
      <c r="H113" s="121">
        <v>13479</v>
      </c>
      <c r="I113" s="49">
        <v>11466</v>
      </c>
    </row>
    <row r="114" spans="1:9" ht="17.45" customHeight="1" x14ac:dyDescent="0.25">
      <c r="A114" s="152"/>
      <c r="B114" s="65"/>
      <c r="C114" s="189" t="s">
        <v>60</v>
      </c>
      <c r="D114" s="103" t="s">
        <v>24</v>
      </c>
      <c r="E114" s="47">
        <v>631</v>
      </c>
      <c r="F114" s="47">
        <v>539</v>
      </c>
      <c r="G114" s="47">
        <v>483</v>
      </c>
      <c r="H114" s="121">
        <v>668</v>
      </c>
      <c r="I114" s="49">
        <v>390</v>
      </c>
    </row>
    <row r="115" spans="1:9" ht="17.45" customHeight="1" x14ac:dyDescent="0.25">
      <c r="A115" s="152"/>
      <c r="B115" s="65"/>
      <c r="C115" s="189"/>
      <c r="D115" s="103" t="s">
        <v>25</v>
      </c>
      <c r="E115" s="47">
        <v>13743</v>
      </c>
      <c r="F115" s="47">
        <v>9183</v>
      </c>
      <c r="G115" s="47">
        <v>7590</v>
      </c>
      <c r="H115" s="121">
        <v>10589</v>
      </c>
      <c r="I115" s="49">
        <v>6661</v>
      </c>
    </row>
    <row r="116" spans="1:9" ht="17.45" customHeight="1" x14ac:dyDescent="0.25">
      <c r="A116" s="152"/>
      <c r="B116" s="65"/>
      <c r="C116" s="215" t="s">
        <v>162</v>
      </c>
      <c r="D116" s="103" t="s">
        <v>24</v>
      </c>
      <c r="E116" s="47">
        <v>79</v>
      </c>
      <c r="F116" s="47">
        <v>62</v>
      </c>
      <c r="G116" s="47">
        <v>25</v>
      </c>
      <c r="H116" s="121">
        <v>37</v>
      </c>
      <c r="I116" s="49">
        <v>51</v>
      </c>
    </row>
    <row r="117" spans="1:9" ht="17.45" customHeight="1" x14ac:dyDescent="0.25">
      <c r="A117" s="152"/>
      <c r="B117" s="65"/>
      <c r="C117" s="215"/>
      <c r="D117" s="103" t="s">
        <v>25</v>
      </c>
      <c r="E117" s="47">
        <v>2651</v>
      </c>
      <c r="F117" s="47">
        <v>2158</v>
      </c>
      <c r="G117" s="47">
        <v>719</v>
      </c>
      <c r="H117" s="121">
        <v>1125</v>
      </c>
      <c r="I117" s="49">
        <v>2130</v>
      </c>
    </row>
    <row r="118" spans="1:9" ht="17.45" customHeight="1" x14ac:dyDescent="0.25">
      <c r="A118" s="152"/>
      <c r="B118" s="65"/>
      <c r="C118" s="189" t="s">
        <v>68</v>
      </c>
      <c r="D118" s="103" t="s">
        <v>24</v>
      </c>
      <c r="E118" s="47">
        <v>19</v>
      </c>
      <c r="F118" s="47" t="s">
        <v>10</v>
      </c>
      <c r="G118" s="47" t="s">
        <v>10</v>
      </c>
      <c r="H118" s="123" t="s">
        <v>10</v>
      </c>
      <c r="I118" s="48" t="s">
        <v>10</v>
      </c>
    </row>
    <row r="119" spans="1:9" ht="17.45" customHeight="1" x14ac:dyDescent="0.25">
      <c r="A119" s="152"/>
      <c r="B119" s="65"/>
      <c r="C119" s="189"/>
      <c r="D119" s="103" t="s">
        <v>25</v>
      </c>
      <c r="E119" s="47">
        <v>29</v>
      </c>
      <c r="F119" s="47" t="s">
        <v>10</v>
      </c>
      <c r="G119" s="47" t="s">
        <v>10</v>
      </c>
      <c r="H119" s="123" t="s">
        <v>10</v>
      </c>
      <c r="I119" s="48" t="s">
        <v>10</v>
      </c>
    </row>
    <row r="120" spans="1:9" ht="17.45" customHeight="1" x14ac:dyDescent="0.25">
      <c r="A120" s="152"/>
      <c r="B120" s="65"/>
      <c r="C120" s="189" t="s">
        <v>39</v>
      </c>
      <c r="D120" s="103" t="s">
        <v>24</v>
      </c>
      <c r="E120" s="47">
        <v>23</v>
      </c>
      <c r="F120" s="47">
        <v>13</v>
      </c>
      <c r="G120" s="47">
        <v>1</v>
      </c>
      <c r="H120" s="121">
        <v>2</v>
      </c>
      <c r="I120" s="49">
        <v>1</v>
      </c>
    </row>
    <row r="121" spans="1:9" ht="17.45" customHeight="1" x14ac:dyDescent="0.25">
      <c r="A121" s="152"/>
      <c r="B121" s="65"/>
      <c r="C121" s="189"/>
      <c r="D121" s="103" t="s">
        <v>25</v>
      </c>
      <c r="E121" s="47">
        <v>346</v>
      </c>
      <c r="F121" s="47">
        <v>121</v>
      </c>
      <c r="G121" s="47">
        <v>54</v>
      </c>
      <c r="H121" s="121">
        <v>98</v>
      </c>
      <c r="I121" s="49">
        <v>37</v>
      </c>
    </row>
    <row r="122" spans="1:9" ht="17.45" customHeight="1" x14ac:dyDescent="0.25">
      <c r="A122" s="152"/>
      <c r="B122" s="69"/>
      <c r="C122" s="216" t="s">
        <v>67</v>
      </c>
      <c r="D122" s="103" t="s">
        <v>24</v>
      </c>
      <c r="E122" s="47">
        <v>62</v>
      </c>
      <c r="F122" s="47">
        <v>59</v>
      </c>
      <c r="G122" s="47">
        <v>65</v>
      </c>
      <c r="H122" s="121">
        <v>65</v>
      </c>
      <c r="I122" s="49">
        <v>37</v>
      </c>
    </row>
    <row r="123" spans="1:9" ht="17.45" customHeight="1" x14ac:dyDescent="0.25">
      <c r="A123" s="152"/>
      <c r="B123" s="69"/>
      <c r="C123" s="216"/>
      <c r="D123" s="103" t="s">
        <v>25</v>
      </c>
      <c r="E123" s="47">
        <v>1168</v>
      </c>
      <c r="F123" s="47">
        <v>910</v>
      </c>
      <c r="G123" s="47">
        <v>1203</v>
      </c>
      <c r="H123" s="121">
        <v>1076</v>
      </c>
      <c r="I123" s="49">
        <v>478</v>
      </c>
    </row>
    <row r="124" spans="1:9" ht="17.45" customHeight="1" x14ac:dyDescent="0.25">
      <c r="A124" s="88" t="s">
        <v>196</v>
      </c>
      <c r="B124" s="69"/>
      <c r="C124" s="189" t="s">
        <v>34</v>
      </c>
      <c r="D124" s="103" t="s">
        <v>24</v>
      </c>
      <c r="E124" s="47">
        <v>74</v>
      </c>
      <c r="F124" s="47">
        <v>26</v>
      </c>
      <c r="G124" s="47">
        <v>232</v>
      </c>
      <c r="H124" s="121">
        <v>115</v>
      </c>
      <c r="I124" s="49">
        <v>78</v>
      </c>
    </row>
    <row r="125" spans="1:9" ht="17.45" customHeight="1" x14ac:dyDescent="0.25">
      <c r="A125" s="132"/>
      <c r="B125" s="84"/>
      <c r="C125" s="189"/>
      <c r="D125" s="103" t="s">
        <v>25</v>
      </c>
      <c r="E125" s="92">
        <v>1370</v>
      </c>
      <c r="F125" s="92">
        <v>714</v>
      </c>
      <c r="G125" s="92">
        <v>3673</v>
      </c>
      <c r="H125" s="124">
        <v>2937</v>
      </c>
      <c r="I125" s="91">
        <v>1245</v>
      </c>
    </row>
    <row r="126" spans="1:9" ht="17.45" customHeight="1" x14ac:dyDescent="0.25">
      <c r="A126" s="205" t="s">
        <v>195</v>
      </c>
      <c r="B126" s="181" t="s">
        <v>81</v>
      </c>
      <c r="C126" s="212"/>
      <c r="D126" s="85" t="s">
        <v>24</v>
      </c>
      <c r="E126" s="42">
        <v>1014</v>
      </c>
      <c r="F126" s="42">
        <v>582</v>
      </c>
      <c r="G126" s="42">
        <v>868</v>
      </c>
      <c r="H126" s="42">
        <v>1140</v>
      </c>
      <c r="I126" s="43">
        <v>1135</v>
      </c>
    </row>
    <row r="127" spans="1:9" ht="17.45" customHeight="1" x14ac:dyDescent="0.25">
      <c r="A127" s="205"/>
      <c r="B127" s="181"/>
      <c r="C127" s="211"/>
      <c r="D127" s="103" t="s">
        <v>25</v>
      </c>
      <c r="E127" s="42">
        <v>23756</v>
      </c>
      <c r="F127" s="42">
        <v>10269</v>
      </c>
      <c r="G127" s="42">
        <v>14493</v>
      </c>
      <c r="H127" s="42">
        <v>21231</v>
      </c>
      <c r="I127" s="43">
        <v>22425</v>
      </c>
    </row>
    <row r="128" spans="1:9" ht="17.45" customHeight="1" x14ac:dyDescent="0.25">
      <c r="A128" s="205"/>
      <c r="B128" s="65"/>
      <c r="C128" s="189" t="s">
        <v>80</v>
      </c>
      <c r="D128" s="103" t="s">
        <v>24</v>
      </c>
      <c r="E128" s="42">
        <v>491</v>
      </c>
      <c r="F128" s="42">
        <v>283</v>
      </c>
      <c r="G128" s="42">
        <v>390</v>
      </c>
      <c r="H128" s="42">
        <v>492</v>
      </c>
      <c r="I128" s="43">
        <v>507</v>
      </c>
    </row>
    <row r="129" spans="1:9" ht="17.45" customHeight="1" x14ac:dyDescent="0.25">
      <c r="A129" s="205"/>
      <c r="B129" s="65"/>
      <c r="C129" s="189"/>
      <c r="D129" s="103" t="s">
        <v>25</v>
      </c>
      <c r="E129" s="42">
        <v>8488</v>
      </c>
      <c r="F129" s="42">
        <v>4878</v>
      </c>
      <c r="G129" s="42">
        <v>6535</v>
      </c>
      <c r="H129" s="42">
        <v>8367</v>
      </c>
      <c r="I129" s="43">
        <v>8193</v>
      </c>
    </row>
    <row r="130" spans="1:9" ht="17.45" customHeight="1" x14ac:dyDescent="0.25">
      <c r="A130" s="205"/>
      <c r="B130" s="65"/>
      <c r="C130" s="189" t="s">
        <v>35</v>
      </c>
      <c r="D130" s="103" t="s">
        <v>24</v>
      </c>
      <c r="E130" s="42">
        <v>315</v>
      </c>
      <c r="F130" s="42">
        <v>181</v>
      </c>
      <c r="G130" s="42">
        <v>265</v>
      </c>
      <c r="H130" s="42">
        <v>349</v>
      </c>
      <c r="I130" s="43">
        <v>345</v>
      </c>
    </row>
    <row r="131" spans="1:9" ht="17.45" customHeight="1" x14ac:dyDescent="0.25">
      <c r="A131" s="205"/>
      <c r="B131" s="65"/>
      <c r="C131" s="189"/>
      <c r="D131" s="103" t="s">
        <v>25</v>
      </c>
      <c r="E131" s="42">
        <v>10599</v>
      </c>
      <c r="F131" s="42">
        <v>3732</v>
      </c>
      <c r="G131" s="42">
        <v>4852</v>
      </c>
      <c r="H131" s="42">
        <v>8214</v>
      </c>
      <c r="I131" s="43">
        <v>9224</v>
      </c>
    </row>
    <row r="132" spans="1:9" ht="17.45" customHeight="1" x14ac:dyDescent="0.25">
      <c r="A132" s="205"/>
      <c r="B132" s="65"/>
      <c r="C132" s="189" t="s">
        <v>75</v>
      </c>
      <c r="D132" s="103" t="s">
        <v>24</v>
      </c>
      <c r="E132" s="42">
        <v>108</v>
      </c>
      <c r="F132" s="42">
        <v>68</v>
      </c>
      <c r="G132" s="42">
        <v>129</v>
      </c>
      <c r="H132" s="42">
        <v>214</v>
      </c>
      <c r="I132" s="43">
        <v>188</v>
      </c>
    </row>
    <row r="133" spans="1:9" ht="17.45" customHeight="1" x14ac:dyDescent="0.25">
      <c r="A133" s="205"/>
      <c r="B133" s="65"/>
      <c r="C133" s="189"/>
      <c r="D133" s="103" t="s">
        <v>25</v>
      </c>
      <c r="E133" s="42">
        <v>1666</v>
      </c>
      <c r="F133" s="42">
        <v>1029</v>
      </c>
      <c r="G133" s="42">
        <v>2035</v>
      </c>
      <c r="H133" s="42">
        <v>2982</v>
      </c>
      <c r="I133" s="43">
        <v>2630</v>
      </c>
    </row>
    <row r="134" spans="1:9" ht="17.45" customHeight="1" x14ac:dyDescent="0.25">
      <c r="A134" s="205"/>
      <c r="B134" s="65"/>
      <c r="C134" s="209" t="s">
        <v>79</v>
      </c>
      <c r="D134" s="103" t="s">
        <v>77</v>
      </c>
      <c r="E134" s="42">
        <v>85</v>
      </c>
      <c r="F134" s="42">
        <v>49</v>
      </c>
      <c r="G134" s="42" t="s">
        <v>10</v>
      </c>
      <c r="H134" s="42" t="s">
        <v>10</v>
      </c>
      <c r="I134" s="43" t="s">
        <v>10</v>
      </c>
    </row>
    <row r="135" spans="1:9" ht="17.45" customHeight="1" x14ac:dyDescent="0.25">
      <c r="A135" s="205"/>
      <c r="B135" s="65"/>
      <c r="C135" s="209"/>
      <c r="D135" s="103" t="s">
        <v>76</v>
      </c>
      <c r="E135" s="42">
        <v>1184</v>
      </c>
      <c r="F135" s="42">
        <v>620</v>
      </c>
      <c r="G135" s="42" t="s">
        <v>10</v>
      </c>
      <c r="H135" s="42" t="s">
        <v>10</v>
      </c>
      <c r="I135" s="43" t="s">
        <v>10</v>
      </c>
    </row>
    <row r="136" spans="1:9" ht="17.45" customHeight="1" x14ac:dyDescent="0.25">
      <c r="A136" s="205"/>
      <c r="B136" s="65"/>
      <c r="C136" s="189" t="s">
        <v>78</v>
      </c>
      <c r="D136" s="103" t="s">
        <v>77</v>
      </c>
      <c r="E136" s="42">
        <v>2</v>
      </c>
      <c r="F136" s="42">
        <v>1</v>
      </c>
      <c r="G136" s="42" t="s">
        <v>10</v>
      </c>
      <c r="H136" s="42" t="s">
        <v>10</v>
      </c>
      <c r="I136" s="43" t="s">
        <v>10</v>
      </c>
    </row>
    <row r="137" spans="1:9" ht="17.45" customHeight="1" x14ac:dyDescent="0.25">
      <c r="A137" s="205"/>
      <c r="B137" s="65"/>
      <c r="C137" s="189"/>
      <c r="D137" s="103" t="s">
        <v>76</v>
      </c>
      <c r="E137" s="42">
        <v>49</v>
      </c>
      <c r="F137" s="42">
        <v>10</v>
      </c>
      <c r="G137" s="42" t="s">
        <v>10</v>
      </c>
      <c r="H137" s="42" t="s">
        <v>10</v>
      </c>
      <c r="I137" s="43" t="s">
        <v>10</v>
      </c>
    </row>
    <row r="138" spans="1:9" ht="17.45" customHeight="1" x14ac:dyDescent="0.25">
      <c r="A138" s="151"/>
      <c r="B138" s="65"/>
      <c r="C138" s="189" t="s">
        <v>34</v>
      </c>
      <c r="D138" s="103" t="s">
        <v>24</v>
      </c>
      <c r="E138" s="42">
        <v>13</v>
      </c>
      <c r="F138" s="42" t="s">
        <v>10</v>
      </c>
      <c r="G138" s="42">
        <v>84</v>
      </c>
      <c r="H138" s="42">
        <v>85</v>
      </c>
      <c r="I138" s="43">
        <v>95</v>
      </c>
    </row>
    <row r="139" spans="1:9" ht="17.45" customHeight="1" x14ac:dyDescent="0.25">
      <c r="A139" s="89" t="s">
        <v>218</v>
      </c>
      <c r="B139" s="67"/>
      <c r="C139" s="210"/>
      <c r="D139" s="44" t="s">
        <v>25</v>
      </c>
      <c r="E139" s="45">
        <v>1770</v>
      </c>
      <c r="F139" s="45" t="s">
        <v>10</v>
      </c>
      <c r="G139" s="45">
        <v>1071</v>
      </c>
      <c r="H139" s="45">
        <v>1668</v>
      </c>
      <c r="I139" s="46">
        <v>2378</v>
      </c>
    </row>
    <row r="140" spans="1:9" x14ac:dyDescent="0.25">
      <c r="I140" s="12" t="s">
        <v>33</v>
      </c>
    </row>
    <row r="141" spans="1:9" s="61" customFormat="1" ht="29.45" customHeight="1" x14ac:dyDescent="0.25">
      <c r="A141" s="208" t="s">
        <v>213</v>
      </c>
      <c r="B141" s="208"/>
      <c r="C141" s="208"/>
      <c r="D141" s="208"/>
      <c r="E141" s="208"/>
      <c r="F141" s="208"/>
      <c r="G141" s="208"/>
      <c r="H141" s="208"/>
      <c r="I141" s="208"/>
    </row>
    <row r="142" spans="1:9" x14ac:dyDescent="0.25">
      <c r="A142" s="2" t="s">
        <v>214</v>
      </c>
    </row>
    <row r="143" spans="1:9" x14ac:dyDescent="0.25">
      <c r="A143" s="2" t="s">
        <v>220</v>
      </c>
    </row>
    <row r="144" spans="1:9" x14ac:dyDescent="0.25">
      <c r="A144" s="2" t="s">
        <v>219</v>
      </c>
    </row>
  </sheetData>
  <sheetProtection formatCells="0"/>
  <customSheetViews>
    <customSheetView guid="{8AB3417E-2C3A-460A-9C3A-4848E97227F4}">
      <selection activeCell="I8" sqref="I8"/>
      <rowBreaks count="3" manualBreakCount="3">
        <brk id="33" max="8" man="1"/>
        <brk id="65" max="8" man="1"/>
        <brk id="101" max="8" man="1"/>
      </rowBreaks>
      <pageMargins left="0.23622047244094491" right="0.23622047244094491" top="0.74803149606299213" bottom="0.74803149606299213" header="0.31496062992125984" footer="0.31496062992125984"/>
      <pageSetup paperSize="9" fitToHeight="0" orientation="portrait" r:id="rId1"/>
      <headerFooter>
        <oddFooter>&amp;L&amp;"HGPｺﾞｼｯｸM,ﾒﾃﾞｨｳﾑ"&amp;A&amp;R&amp;"HGPｺﾞｼｯｸM,ﾒﾃﾞｨｳﾑ"&amp;A</oddFooter>
      </headerFooter>
    </customSheetView>
    <customSheetView guid="{4D1E5155-E33F-466F-8DC4-26CDC04CB961}">
      <selection activeCell="I8" sqref="I8"/>
      <rowBreaks count="3" manualBreakCount="3">
        <brk id="33" max="8" man="1"/>
        <brk id="65" max="8" man="1"/>
        <brk id="101" max="8" man="1"/>
      </rowBreaks>
      <pageMargins left="0.23622047244094491" right="0.23622047244094491" top="0.74803149606299213" bottom="0.74803149606299213" header="0.31496062992125984" footer="0.31496062992125984"/>
      <pageSetup paperSize="9" fitToHeight="0" orientation="portrait" r:id="rId2"/>
      <headerFooter>
        <oddFooter>&amp;L&amp;"HGPｺﾞｼｯｸM,ﾒﾃﾞｨｳﾑ"&amp;A&amp;R&amp;"HGPｺﾞｼｯｸM,ﾒﾃﾞｨｳﾑ"&amp;A</oddFooter>
      </headerFooter>
    </customSheetView>
  </customSheetViews>
  <mergeCells count="73">
    <mergeCell ref="C28:C29"/>
    <mergeCell ref="C30:C31"/>
    <mergeCell ref="A8:A33"/>
    <mergeCell ref="C18:C19"/>
    <mergeCell ref="C20:C21"/>
    <mergeCell ref="C22:C23"/>
    <mergeCell ref="C24:C25"/>
    <mergeCell ref="C26:C27"/>
    <mergeCell ref="C32:C33"/>
    <mergeCell ref="A7:D7"/>
    <mergeCell ref="C10:C11"/>
    <mergeCell ref="C12:C13"/>
    <mergeCell ref="C14:C15"/>
    <mergeCell ref="C16:C17"/>
    <mergeCell ref="B8:C9"/>
    <mergeCell ref="B34:C35"/>
    <mergeCell ref="C46:C47"/>
    <mergeCell ref="B66:C67"/>
    <mergeCell ref="B102:C103"/>
    <mergeCell ref="C48:C49"/>
    <mergeCell ref="C50:C51"/>
    <mergeCell ref="C52:C53"/>
    <mergeCell ref="C54:C55"/>
    <mergeCell ref="C56:C57"/>
    <mergeCell ref="C58:C59"/>
    <mergeCell ref="C44:C45"/>
    <mergeCell ref="C36:C37"/>
    <mergeCell ref="C38:C39"/>
    <mergeCell ref="C40:C41"/>
    <mergeCell ref="C42:C43"/>
    <mergeCell ref="C104:C105"/>
    <mergeCell ref="C106:C107"/>
    <mergeCell ref="C60:C61"/>
    <mergeCell ref="C62:C63"/>
    <mergeCell ref="C64:C65"/>
    <mergeCell ref="C78:C79"/>
    <mergeCell ref="C68:C69"/>
    <mergeCell ref="C70:C71"/>
    <mergeCell ref="C72:C73"/>
    <mergeCell ref="C74:C75"/>
    <mergeCell ref="C76:C77"/>
    <mergeCell ref="B126:C127"/>
    <mergeCell ref="C80:C81"/>
    <mergeCell ref="C82:C83"/>
    <mergeCell ref="C84:C85"/>
    <mergeCell ref="C86:C87"/>
    <mergeCell ref="C88:C89"/>
    <mergeCell ref="C90:C91"/>
    <mergeCell ref="C124:C125"/>
    <mergeCell ref="C116:C117"/>
    <mergeCell ref="C118:C119"/>
    <mergeCell ref="C120:C121"/>
    <mergeCell ref="C122:C123"/>
    <mergeCell ref="C110:C111"/>
    <mergeCell ref="C112:C113"/>
    <mergeCell ref="C114:C115"/>
    <mergeCell ref="C108:C109"/>
    <mergeCell ref="A102:A123"/>
    <mergeCell ref="A66:A99"/>
    <mergeCell ref="A34:A63"/>
    <mergeCell ref="A126:A138"/>
    <mergeCell ref="A141:I141"/>
    <mergeCell ref="C128:C129"/>
    <mergeCell ref="C130:C131"/>
    <mergeCell ref="C132:C133"/>
    <mergeCell ref="C134:C135"/>
    <mergeCell ref="C136:C137"/>
    <mergeCell ref="C138:C139"/>
    <mergeCell ref="C92:C93"/>
    <mergeCell ref="C94:C95"/>
    <mergeCell ref="C96:C97"/>
    <mergeCell ref="C98:C99"/>
    <mergeCell ref="C100:C101"/>
  </mergeCell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rowBreaks count="3" manualBreakCount="3">
    <brk id="33" max="8" man="1"/>
    <brk id="65" max="8" man="1"/>
    <brk id="10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0"/>
  <sheetViews>
    <sheetView tabSelected="1" view="pageLayout" zoomScaleNormal="100" zoomScaleSheetLayoutView="100" workbookViewId="0">
      <selection activeCell="G175" sqref="G175"/>
    </sheetView>
  </sheetViews>
  <sheetFormatPr defaultColWidth="1.6640625" defaultRowHeight="12" x14ac:dyDescent="0.25"/>
  <cols>
    <col min="1" max="1" width="16.6640625" style="2" customWidth="1"/>
    <col min="2" max="2" width="2.33203125" style="2" customWidth="1"/>
    <col min="3" max="3" width="11.6640625" style="2" customWidth="1"/>
    <col min="4" max="4" width="6.46484375" style="2" customWidth="1"/>
    <col min="5" max="9" width="12.6640625" style="2" customWidth="1"/>
    <col min="10" max="33" width="5.796875" style="2" customWidth="1"/>
    <col min="34" max="16384" width="1.6640625" style="2"/>
  </cols>
  <sheetData>
    <row r="1" spans="1:33" s="15" customFormat="1" ht="18.75" x14ac:dyDescent="0.25">
      <c r="A1" s="4" t="str">
        <f ca="1">MID(CELL("FILENAME",A1),FIND("]",CELL("FILENAME",A1))+1,99)&amp;"　"&amp;"文化芸術センター・ローズ文化ホールの利用状況"</f>
        <v>100　文化芸術センター・ローズ文化ホールの利用状況</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row>
    <row r="2" spans="1:33" x14ac:dyDescent="0.25">
      <c r="A2" s="1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3" spans="1:33" s="106" customFormat="1" ht="1.25" customHeight="1" x14ac:dyDescent="0.25">
      <c r="A3" s="17"/>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3" ht="1.25" customHeight="1" x14ac:dyDescent="0.25">
      <c r="A4" s="1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s="106" customFormat="1" ht="1.25" customHeight="1" x14ac:dyDescent="0.25">
      <c r="A5" s="17"/>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ht="1.25" customHeight="1" x14ac:dyDescent="0.25"/>
    <row r="7" spans="1:33" ht="20" customHeight="1" x14ac:dyDescent="0.25">
      <c r="A7" s="186" t="s">
        <v>16</v>
      </c>
      <c r="B7" s="219"/>
      <c r="C7" s="219"/>
      <c r="D7" s="219"/>
      <c r="E7" s="112" t="s">
        <v>66</v>
      </c>
      <c r="F7" s="112" t="s">
        <v>53</v>
      </c>
      <c r="G7" s="112" t="s">
        <v>180</v>
      </c>
      <c r="H7" s="113" t="s">
        <v>51</v>
      </c>
      <c r="I7" s="113" t="s">
        <v>230</v>
      </c>
    </row>
    <row r="8" spans="1:33" ht="20" customHeight="1" x14ac:dyDescent="0.25">
      <c r="A8" s="213" t="s">
        <v>164</v>
      </c>
      <c r="B8" s="226" t="s">
        <v>81</v>
      </c>
      <c r="C8" s="227"/>
      <c r="D8" s="99" t="s">
        <v>37</v>
      </c>
      <c r="E8" s="9">
        <v>7247</v>
      </c>
      <c r="F8" s="9">
        <v>5321</v>
      </c>
      <c r="G8" s="9">
        <v>4433</v>
      </c>
      <c r="H8" s="117">
        <v>6748</v>
      </c>
      <c r="I8" s="10">
        <v>7358</v>
      </c>
    </row>
    <row r="9" spans="1:33" ht="20" customHeight="1" x14ac:dyDescent="0.25">
      <c r="A9" s="218"/>
      <c r="B9" s="228"/>
      <c r="C9" s="229"/>
      <c r="D9" s="99" t="s">
        <v>202</v>
      </c>
      <c r="E9" s="9">
        <v>27229</v>
      </c>
      <c r="F9" s="9">
        <v>18135</v>
      </c>
      <c r="G9" s="9">
        <v>17154</v>
      </c>
      <c r="H9" s="117">
        <v>26983</v>
      </c>
      <c r="I9" s="10">
        <v>27703</v>
      </c>
    </row>
    <row r="10" spans="1:33" ht="20" customHeight="1" x14ac:dyDescent="0.25">
      <c r="A10" s="218"/>
      <c r="B10" s="69"/>
      <c r="C10" s="153" t="s">
        <v>95</v>
      </c>
      <c r="D10" s="99" t="s">
        <v>41</v>
      </c>
      <c r="E10" s="9">
        <v>180</v>
      </c>
      <c r="F10" s="9">
        <v>98</v>
      </c>
      <c r="G10" s="9">
        <v>156</v>
      </c>
      <c r="H10" s="117">
        <v>192</v>
      </c>
      <c r="I10" s="10">
        <v>205</v>
      </c>
    </row>
    <row r="11" spans="1:33" ht="20" customHeight="1" x14ac:dyDescent="0.25">
      <c r="A11" s="218"/>
      <c r="C11" s="153"/>
      <c r="D11" s="99" t="s">
        <v>202</v>
      </c>
      <c r="E11" s="9">
        <v>561</v>
      </c>
      <c r="F11" s="9">
        <v>298</v>
      </c>
      <c r="G11" s="9">
        <v>484</v>
      </c>
      <c r="H11" s="117">
        <v>595</v>
      </c>
      <c r="I11" s="10">
        <v>627</v>
      </c>
    </row>
    <row r="12" spans="1:33" ht="20" customHeight="1" x14ac:dyDescent="0.25">
      <c r="A12" s="218"/>
      <c r="C12" s="221" t="s">
        <v>94</v>
      </c>
      <c r="D12" s="99" t="s">
        <v>24</v>
      </c>
      <c r="E12" s="9">
        <v>230</v>
      </c>
      <c r="F12" s="9">
        <v>123</v>
      </c>
      <c r="G12" s="9">
        <v>21</v>
      </c>
      <c r="H12" s="117">
        <v>231</v>
      </c>
      <c r="I12" s="10">
        <v>267</v>
      </c>
    </row>
    <row r="13" spans="1:33" ht="20" customHeight="1" x14ac:dyDescent="0.25">
      <c r="A13" s="218"/>
      <c r="C13" s="196"/>
      <c r="D13" s="99" t="s">
        <v>202</v>
      </c>
      <c r="E13" s="9">
        <v>588</v>
      </c>
      <c r="F13" s="9">
        <v>301</v>
      </c>
      <c r="G13" s="9">
        <v>53</v>
      </c>
      <c r="H13" s="117">
        <v>557</v>
      </c>
      <c r="I13" s="10">
        <v>603</v>
      </c>
    </row>
    <row r="14" spans="1:33" ht="20" customHeight="1" x14ac:dyDescent="0.25">
      <c r="A14" s="218"/>
      <c r="C14" s="154" t="s">
        <v>93</v>
      </c>
      <c r="D14" s="99" t="s">
        <v>24</v>
      </c>
      <c r="E14" s="9">
        <v>322</v>
      </c>
      <c r="F14" s="9">
        <v>227</v>
      </c>
      <c r="G14" s="9">
        <v>288</v>
      </c>
      <c r="H14" s="117">
        <v>344</v>
      </c>
      <c r="I14" s="10">
        <v>348</v>
      </c>
    </row>
    <row r="15" spans="1:33" ht="20" customHeight="1" x14ac:dyDescent="0.25">
      <c r="A15" s="218"/>
      <c r="C15" s="154"/>
      <c r="D15" s="99" t="s">
        <v>202</v>
      </c>
      <c r="E15" s="9">
        <v>713</v>
      </c>
      <c r="F15" s="9">
        <v>464</v>
      </c>
      <c r="G15" s="9">
        <v>625</v>
      </c>
      <c r="H15" s="117">
        <v>729</v>
      </c>
      <c r="I15" s="10">
        <v>767</v>
      </c>
    </row>
    <row r="16" spans="1:33" ht="20" customHeight="1" x14ac:dyDescent="0.25">
      <c r="A16" s="218"/>
      <c r="C16" s="154" t="s">
        <v>92</v>
      </c>
      <c r="D16" s="99" t="s">
        <v>24</v>
      </c>
      <c r="E16" s="9">
        <v>95</v>
      </c>
      <c r="F16" s="9">
        <v>72</v>
      </c>
      <c r="G16" s="9">
        <v>85</v>
      </c>
      <c r="H16" s="117">
        <v>96</v>
      </c>
      <c r="I16" s="10">
        <v>96</v>
      </c>
    </row>
    <row r="17" spans="1:9" ht="20" customHeight="1" x14ac:dyDescent="0.25">
      <c r="A17" s="218"/>
      <c r="C17" s="154"/>
      <c r="D17" s="99" t="s">
        <v>202</v>
      </c>
      <c r="E17" s="9">
        <v>511</v>
      </c>
      <c r="F17" s="9">
        <v>372</v>
      </c>
      <c r="G17" s="9">
        <v>410</v>
      </c>
      <c r="H17" s="117">
        <v>809</v>
      </c>
      <c r="I17" s="10">
        <v>683</v>
      </c>
    </row>
    <row r="18" spans="1:9" ht="20" customHeight="1" x14ac:dyDescent="0.25">
      <c r="A18" s="218"/>
      <c r="C18" s="154" t="s">
        <v>91</v>
      </c>
      <c r="D18" s="99" t="s">
        <v>24</v>
      </c>
      <c r="E18" s="9">
        <v>203</v>
      </c>
      <c r="F18" s="9">
        <v>157</v>
      </c>
      <c r="G18" s="9">
        <v>217</v>
      </c>
      <c r="H18" s="117">
        <v>243</v>
      </c>
      <c r="I18" s="10">
        <v>258</v>
      </c>
    </row>
    <row r="19" spans="1:9" ht="20" customHeight="1" x14ac:dyDescent="0.25">
      <c r="A19" s="218"/>
      <c r="C19" s="154"/>
      <c r="D19" s="99" t="s">
        <v>202</v>
      </c>
      <c r="E19" s="9">
        <v>554</v>
      </c>
      <c r="F19" s="9">
        <v>367</v>
      </c>
      <c r="G19" s="9">
        <v>512</v>
      </c>
      <c r="H19" s="117">
        <v>695</v>
      </c>
      <c r="I19" s="10">
        <v>697</v>
      </c>
    </row>
    <row r="20" spans="1:9" ht="20" customHeight="1" x14ac:dyDescent="0.25">
      <c r="A20" s="218"/>
      <c r="C20" s="154" t="s">
        <v>90</v>
      </c>
      <c r="D20" s="99" t="s">
        <v>24</v>
      </c>
      <c r="E20" s="9">
        <v>1986</v>
      </c>
      <c r="F20" s="9">
        <v>1639</v>
      </c>
      <c r="G20" s="9">
        <v>1683</v>
      </c>
      <c r="H20" s="117">
        <v>1881</v>
      </c>
      <c r="I20" s="10">
        <v>2095</v>
      </c>
    </row>
    <row r="21" spans="1:9" ht="20" customHeight="1" x14ac:dyDescent="0.25">
      <c r="A21" s="218"/>
      <c r="C21" s="154"/>
      <c r="D21" s="99" t="s">
        <v>202</v>
      </c>
      <c r="E21" s="9">
        <v>8524</v>
      </c>
      <c r="F21" s="9">
        <v>5534</v>
      </c>
      <c r="G21" s="9">
        <v>6849</v>
      </c>
      <c r="H21" s="117">
        <v>8157</v>
      </c>
      <c r="I21" s="10">
        <v>8674</v>
      </c>
    </row>
    <row r="22" spans="1:9" ht="20" customHeight="1" x14ac:dyDescent="0.25">
      <c r="A22" s="218"/>
      <c r="C22" s="153" t="s">
        <v>89</v>
      </c>
      <c r="D22" s="99" t="s">
        <v>24</v>
      </c>
      <c r="E22" s="9">
        <v>1036</v>
      </c>
      <c r="F22" s="9">
        <v>714</v>
      </c>
      <c r="G22" s="9">
        <v>836</v>
      </c>
      <c r="H22" s="117">
        <v>1088</v>
      </c>
      <c r="I22" s="10">
        <v>1237</v>
      </c>
    </row>
    <row r="23" spans="1:9" ht="20" customHeight="1" x14ac:dyDescent="0.25">
      <c r="A23" s="218"/>
      <c r="C23" s="154"/>
      <c r="D23" s="99" t="s">
        <v>202</v>
      </c>
      <c r="E23" s="9">
        <v>5664</v>
      </c>
      <c r="F23" s="9">
        <v>3739</v>
      </c>
      <c r="G23" s="9">
        <v>4516</v>
      </c>
      <c r="H23" s="117">
        <v>6474</v>
      </c>
      <c r="I23" s="10">
        <v>6402</v>
      </c>
    </row>
    <row r="24" spans="1:9" ht="20" customHeight="1" x14ac:dyDescent="0.25">
      <c r="A24" s="218"/>
      <c r="C24" s="196" t="s">
        <v>88</v>
      </c>
      <c r="D24" s="103" t="s">
        <v>37</v>
      </c>
      <c r="E24" s="41">
        <v>1235</v>
      </c>
      <c r="F24" s="41">
        <v>693</v>
      </c>
      <c r="G24" s="9">
        <v>816</v>
      </c>
      <c r="H24" s="117">
        <v>944</v>
      </c>
      <c r="I24" s="10">
        <v>1087</v>
      </c>
    </row>
    <row r="25" spans="1:9" ht="20" customHeight="1" x14ac:dyDescent="0.25">
      <c r="A25" s="218"/>
      <c r="C25" s="196"/>
      <c r="D25" s="99" t="s">
        <v>202</v>
      </c>
      <c r="E25" s="9">
        <v>3000</v>
      </c>
      <c r="F25" s="9">
        <v>1789</v>
      </c>
      <c r="G25" s="9">
        <v>2006</v>
      </c>
      <c r="H25" s="117">
        <v>2442</v>
      </c>
      <c r="I25" s="10">
        <v>2562</v>
      </c>
    </row>
    <row r="26" spans="1:9" ht="20" customHeight="1" x14ac:dyDescent="0.25">
      <c r="A26" s="218"/>
      <c r="C26" s="180" t="s">
        <v>87</v>
      </c>
      <c r="D26" s="99" t="s">
        <v>24</v>
      </c>
      <c r="E26" s="9">
        <v>304</v>
      </c>
      <c r="F26" s="9">
        <v>206</v>
      </c>
      <c r="G26" s="9">
        <v>192</v>
      </c>
      <c r="H26" s="117">
        <v>326</v>
      </c>
      <c r="I26" s="10">
        <v>342</v>
      </c>
    </row>
    <row r="27" spans="1:9" ht="20" customHeight="1" x14ac:dyDescent="0.25">
      <c r="A27" s="218"/>
      <c r="C27" s="180"/>
      <c r="D27" s="99" t="s">
        <v>202</v>
      </c>
      <c r="E27" s="9">
        <v>1531</v>
      </c>
      <c r="F27" s="9">
        <v>1101</v>
      </c>
      <c r="G27" s="9">
        <v>1220</v>
      </c>
      <c r="H27" s="117">
        <v>1590</v>
      </c>
      <c r="I27" s="10">
        <v>1800</v>
      </c>
    </row>
    <row r="28" spans="1:9" ht="20" customHeight="1" x14ac:dyDescent="0.25">
      <c r="A28" s="218"/>
      <c r="C28" s="153" t="s">
        <v>86</v>
      </c>
      <c r="D28" s="99" t="s">
        <v>37</v>
      </c>
      <c r="E28" s="9">
        <v>761</v>
      </c>
      <c r="F28" s="9">
        <v>674</v>
      </c>
      <c r="G28" s="9">
        <v>73</v>
      </c>
      <c r="H28" s="117">
        <v>702</v>
      </c>
      <c r="I28" s="10">
        <v>704</v>
      </c>
    </row>
    <row r="29" spans="1:9" ht="20" customHeight="1" x14ac:dyDescent="0.25">
      <c r="A29" s="218"/>
      <c r="C29" s="154"/>
      <c r="D29" s="99" t="s">
        <v>202</v>
      </c>
      <c r="E29" s="9">
        <v>2713</v>
      </c>
      <c r="F29" s="9">
        <v>2094</v>
      </c>
      <c r="G29" s="9">
        <v>272</v>
      </c>
      <c r="H29" s="117">
        <v>2553</v>
      </c>
      <c r="I29" s="10">
        <v>2417</v>
      </c>
    </row>
    <row r="30" spans="1:9" ht="20" customHeight="1" x14ac:dyDescent="0.25">
      <c r="A30" s="218"/>
      <c r="C30" s="153" t="s">
        <v>85</v>
      </c>
      <c r="D30" s="99" t="s">
        <v>24</v>
      </c>
      <c r="E30" s="9">
        <v>895</v>
      </c>
      <c r="F30" s="9">
        <v>718</v>
      </c>
      <c r="G30" s="9">
        <v>66</v>
      </c>
      <c r="H30" s="117">
        <v>701</v>
      </c>
      <c r="I30" s="10">
        <v>719</v>
      </c>
    </row>
    <row r="31" spans="1:9" ht="20" customHeight="1" x14ac:dyDescent="0.25">
      <c r="A31" s="214"/>
      <c r="C31" s="154"/>
      <c r="D31" s="99" t="s">
        <v>202</v>
      </c>
      <c r="E31" s="9">
        <v>2870</v>
      </c>
      <c r="F31" s="9">
        <v>2076</v>
      </c>
      <c r="G31" s="9">
        <v>207</v>
      </c>
      <c r="H31" s="117">
        <v>2382</v>
      </c>
      <c r="I31" s="10">
        <v>2471</v>
      </c>
    </row>
    <row r="32" spans="1:9" ht="20" customHeight="1" x14ac:dyDescent="0.25">
      <c r="A32" s="222" t="s">
        <v>165</v>
      </c>
      <c r="B32" s="230" t="s">
        <v>50</v>
      </c>
      <c r="C32" s="190"/>
      <c r="D32" s="99" t="s">
        <v>24</v>
      </c>
      <c r="E32" s="145">
        <v>286</v>
      </c>
      <c r="F32" s="7">
        <v>169</v>
      </c>
      <c r="G32" s="7">
        <v>274</v>
      </c>
      <c r="H32" s="116">
        <v>348</v>
      </c>
      <c r="I32" s="72">
        <v>309</v>
      </c>
    </row>
    <row r="33" spans="1:9" ht="20" customHeight="1" x14ac:dyDescent="0.25">
      <c r="A33" s="223"/>
      <c r="B33" s="231"/>
      <c r="C33" s="211"/>
      <c r="D33" s="99" t="s">
        <v>202</v>
      </c>
      <c r="E33" s="8">
        <v>1222</v>
      </c>
      <c r="F33" s="9">
        <v>749</v>
      </c>
      <c r="G33" s="9">
        <v>1318</v>
      </c>
      <c r="H33" s="117">
        <v>1435</v>
      </c>
      <c r="I33" s="10">
        <v>1130</v>
      </c>
    </row>
    <row r="34" spans="1:9" ht="20" customHeight="1" x14ac:dyDescent="0.25">
      <c r="A34" s="223"/>
      <c r="B34" s="69"/>
      <c r="C34" s="180" t="s">
        <v>84</v>
      </c>
      <c r="D34" s="99" t="s">
        <v>24</v>
      </c>
      <c r="E34" s="9">
        <v>174</v>
      </c>
      <c r="F34" s="9">
        <v>116</v>
      </c>
      <c r="G34" s="9">
        <v>181</v>
      </c>
      <c r="H34" s="117">
        <v>200</v>
      </c>
      <c r="I34" s="10">
        <v>149</v>
      </c>
    </row>
    <row r="35" spans="1:9" ht="20" customHeight="1" x14ac:dyDescent="0.25">
      <c r="A35" s="223"/>
      <c r="C35" s="180"/>
      <c r="D35" s="99" t="s">
        <v>202</v>
      </c>
      <c r="E35" s="9">
        <v>401</v>
      </c>
      <c r="F35" s="9">
        <v>258</v>
      </c>
      <c r="G35" s="9">
        <v>406</v>
      </c>
      <c r="H35" s="117">
        <v>471</v>
      </c>
      <c r="I35" s="10">
        <v>351</v>
      </c>
    </row>
    <row r="36" spans="1:9" ht="20" customHeight="1" x14ac:dyDescent="0.25">
      <c r="A36" s="223"/>
      <c r="C36" s="154" t="s">
        <v>83</v>
      </c>
      <c r="D36" s="99" t="s">
        <v>24</v>
      </c>
      <c r="E36" s="9">
        <v>112</v>
      </c>
      <c r="F36" s="9">
        <v>53</v>
      </c>
      <c r="G36" s="9">
        <v>93</v>
      </c>
      <c r="H36" s="117">
        <v>148</v>
      </c>
      <c r="I36" s="10">
        <v>160</v>
      </c>
    </row>
    <row r="37" spans="1:9" ht="20" customHeight="1" x14ac:dyDescent="0.25">
      <c r="A37" s="224"/>
      <c r="B37" s="68"/>
      <c r="C37" s="225"/>
      <c r="D37" s="109" t="s">
        <v>202</v>
      </c>
      <c r="E37" s="19">
        <v>821</v>
      </c>
      <c r="F37" s="19">
        <v>491</v>
      </c>
      <c r="G37" s="19">
        <v>912</v>
      </c>
      <c r="H37" s="120">
        <v>964</v>
      </c>
      <c r="I37" s="13">
        <v>779</v>
      </c>
    </row>
    <row r="38" spans="1:9" x14ac:dyDescent="0.25">
      <c r="I38" s="12" t="s">
        <v>82</v>
      </c>
    </row>
    <row r="39" spans="1:9" x14ac:dyDescent="0.25">
      <c r="A39" s="2" t="s">
        <v>228</v>
      </c>
    </row>
    <row r="40" spans="1:9" x14ac:dyDescent="0.25">
      <c r="A40" s="2" t="s">
        <v>249</v>
      </c>
    </row>
  </sheetData>
  <sheetProtection formatCells="0"/>
  <customSheetViews>
    <customSheetView guid="{8AB3417E-2C3A-460A-9C3A-4848E97227F4}" showPageBreaks="1" printArea="1" view="pageLayout" topLeftCell="A26">
      <selection activeCell="A40" sqref="A40"/>
      <pageMargins left="0.25" right="0.25" top="0.75" bottom="0.75" header="0.3" footer="0.3"/>
      <pageSetup paperSize="9" orientation="portrait" r:id="rId1"/>
      <headerFooter alignWithMargins="0">
        <oddFooter>&amp;C&amp;A</oddFooter>
      </headerFooter>
    </customSheetView>
    <customSheetView guid="{4D1E5155-E33F-466F-8DC4-26CDC04CB961}" showPageBreaks="1" printArea="1" view="pageLayout" topLeftCell="D1">
      <selection activeCell="J9" sqref="J9"/>
      <pageMargins left="0.25" right="0.25" top="0.75" bottom="0.75" header="0.3" footer="0.3"/>
      <pageSetup paperSize="9" orientation="portrait" r:id="rId2"/>
      <headerFooter alignWithMargins="0">
        <oddFooter>&amp;C&amp;A</oddFooter>
      </headerFooter>
    </customSheetView>
  </customSheetViews>
  <mergeCells count="18">
    <mergeCell ref="A32:A37"/>
    <mergeCell ref="C34:C35"/>
    <mergeCell ref="C36:C37"/>
    <mergeCell ref="C24:C25"/>
    <mergeCell ref="C26:C27"/>
    <mergeCell ref="C28:C29"/>
    <mergeCell ref="C30:C31"/>
    <mergeCell ref="A8:A31"/>
    <mergeCell ref="B8:C9"/>
    <mergeCell ref="B32:C33"/>
    <mergeCell ref="A7:D7"/>
    <mergeCell ref="C10:C11"/>
    <mergeCell ref="C12:C13"/>
    <mergeCell ref="C14:C15"/>
    <mergeCell ref="C22:C23"/>
    <mergeCell ref="C16:C17"/>
    <mergeCell ref="C18:C19"/>
    <mergeCell ref="C20:C21"/>
  </mergeCells>
  <phoneticPr fontId="2"/>
  <pageMargins left="0.25" right="0.25" top="0.75" bottom="0.75" header="0.3" footer="0.3"/>
  <pageSetup paperSize="9"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9"/>
  <sheetViews>
    <sheetView tabSelected="1" view="pageLayout" topLeftCell="A2" zoomScale="85" zoomScaleNormal="100" zoomScaleSheetLayoutView="100" zoomScalePageLayoutView="85" workbookViewId="0">
      <selection activeCell="G175" sqref="G175"/>
    </sheetView>
  </sheetViews>
  <sheetFormatPr defaultColWidth="1.6640625" defaultRowHeight="12" x14ac:dyDescent="0.25"/>
  <cols>
    <col min="1" max="1" width="2.796875" style="2" customWidth="1"/>
    <col min="2" max="2" width="18.46484375" style="2" customWidth="1"/>
    <col min="3" max="3" width="8.6640625" style="2" customWidth="1"/>
    <col min="4" max="8" width="14.19921875" style="2" customWidth="1"/>
    <col min="9" max="33" width="5.796875" style="2" customWidth="1"/>
    <col min="34" max="16384" width="1.6640625" style="2"/>
  </cols>
  <sheetData>
    <row r="1" spans="1:33" s="15" customFormat="1" ht="18.75" x14ac:dyDescent="0.25">
      <c r="A1" s="4" t="str">
        <f ca="1">MID(CELL("FILENAME",A1),FIND("]",CELL("FILENAME",A1))+1,99)&amp;"　"&amp;"武道館ひびきの利用状況"</f>
        <v>101　武道館ひびきの利用状況</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1:33"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s="106" customFormat="1" ht="1.25" customHeight="1" x14ac:dyDescent="0.2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1.25" customHeight="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s="106" customFormat="1" ht="1.25" customHeight="1" x14ac:dyDescent="0.2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ht="1.25" customHeight="1" x14ac:dyDescent="0.25"/>
    <row r="7" spans="1:33" ht="17" customHeight="1" x14ac:dyDescent="0.25">
      <c r="A7" s="235" t="s">
        <v>16</v>
      </c>
      <c r="B7" s="235"/>
      <c r="C7" s="236"/>
      <c r="D7" s="115" t="s">
        <v>66</v>
      </c>
      <c r="E7" s="115" t="s">
        <v>53</v>
      </c>
      <c r="F7" s="115" t="s">
        <v>180</v>
      </c>
      <c r="G7" s="18" t="s">
        <v>51</v>
      </c>
      <c r="H7" s="18" t="s">
        <v>211</v>
      </c>
    </row>
    <row r="8" spans="1:33" ht="17" customHeight="1" x14ac:dyDescent="0.25">
      <c r="A8" s="237" t="s">
        <v>81</v>
      </c>
      <c r="B8" s="227"/>
      <c r="C8" s="99" t="s">
        <v>41</v>
      </c>
      <c r="D8" s="9">
        <v>3019</v>
      </c>
      <c r="E8" s="9">
        <v>2333</v>
      </c>
      <c r="F8" s="9">
        <v>425</v>
      </c>
      <c r="G8" s="117">
        <v>3719</v>
      </c>
      <c r="H8" s="10">
        <v>4246</v>
      </c>
    </row>
    <row r="9" spans="1:33" ht="17" customHeight="1" x14ac:dyDescent="0.25">
      <c r="A9" s="238"/>
      <c r="B9" s="239"/>
      <c r="C9" s="99" t="s">
        <v>40</v>
      </c>
      <c r="D9" s="9">
        <v>89304</v>
      </c>
      <c r="E9" s="9">
        <v>50458</v>
      </c>
      <c r="F9" s="9">
        <v>7662</v>
      </c>
      <c r="G9" s="117">
        <v>64588</v>
      </c>
      <c r="H9" s="10">
        <v>88541</v>
      </c>
    </row>
    <row r="10" spans="1:33" ht="17" customHeight="1" x14ac:dyDescent="0.25">
      <c r="A10" s="65"/>
      <c r="B10" s="223" t="s">
        <v>64</v>
      </c>
      <c r="C10" s="99" t="s">
        <v>41</v>
      </c>
      <c r="D10" s="9">
        <v>164</v>
      </c>
      <c r="E10" s="9">
        <v>115</v>
      </c>
      <c r="F10" s="9">
        <v>16</v>
      </c>
      <c r="G10" s="117">
        <v>294</v>
      </c>
      <c r="H10" s="10">
        <v>343</v>
      </c>
    </row>
    <row r="11" spans="1:33" ht="17" customHeight="1" x14ac:dyDescent="0.25">
      <c r="A11" s="65"/>
      <c r="B11" s="223"/>
      <c r="C11" s="99" t="s">
        <v>40</v>
      </c>
      <c r="D11" s="9">
        <v>3761</v>
      </c>
      <c r="E11" s="9">
        <v>1654</v>
      </c>
      <c r="F11" s="9">
        <v>27</v>
      </c>
      <c r="G11" s="117">
        <v>2675</v>
      </c>
      <c r="H11" s="10">
        <v>5124</v>
      </c>
    </row>
    <row r="12" spans="1:33" ht="17" customHeight="1" x14ac:dyDescent="0.25">
      <c r="A12" s="65"/>
      <c r="B12" s="223" t="s">
        <v>59</v>
      </c>
      <c r="C12" s="99" t="s">
        <v>41</v>
      </c>
      <c r="D12" s="9">
        <v>283</v>
      </c>
      <c r="E12" s="9">
        <v>229</v>
      </c>
      <c r="F12" s="9">
        <v>34</v>
      </c>
      <c r="G12" s="117">
        <v>485</v>
      </c>
      <c r="H12" s="10">
        <v>465</v>
      </c>
    </row>
    <row r="13" spans="1:33" ht="17" customHeight="1" x14ac:dyDescent="0.25">
      <c r="A13" s="65"/>
      <c r="B13" s="223"/>
      <c r="C13" s="99" t="s">
        <v>40</v>
      </c>
      <c r="D13" s="36">
        <v>10185</v>
      </c>
      <c r="E13" s="36">
        <v>3557</v>
      </c>
      <c r="F13" s="36">
        <v>920</v>
      </c>
      <c r="G13" s="127">
        <v>13951</v>
      </c>
      <c r="H13" s="37">
        <v>15420</v>
      </c>
    </row>
    <row r="14" spans="1:33" ht="17" customHeight="1" x14ac:dyDescent="0.25">
      <c r="A14" s="65"/>
      <c r="B14" s="223" t="s">
        <v>62</v>
      </c>
      <c r="C14" s="99" t="s">
        <v>41</v>
      </c>
      <c r="D14" s="9">
        <v>353</v>
      </c>
      <c r="E14" s="9">
        <v>311</v>
      </c>
      <c r="F14" s="9">
        <v>31</v>
      </c>
      <c r="G14" s="117">
        <v>404</v>
      </c>
      <c r="H14" s="10">
        <v>404</v>
      </c>
    </row>
    <row r="15" spans="1:33" ht="17" customHeight="1" x14ac:dyDescent="0.25">
      <c r="A15" s="65"/>
      <c r="B15" s="223"/>
      <c r="C15" s="99" t="s">
        <v>40</v>
      </c>
      <c r="D15" s="36">
        <v>9834</v>
      </c>
      <c r="E15" s="36">
        <v>5873</v>
      </c>
      <c r="F15" s="36">
        <v>381</v>
      </c>
      <c r="G15" s="127">
        <v>8424</v>
      </c>
      <c r="H15" s="37">
        <v>8706</v>
      </c>
    </row>
    <row r="16" spans="1:33" ht="17" customHeight="1" x14ac:dyDescent="0.25">
      <c r="A16" s="65"/>
      <c r="B16" s="234" t="s">
        <v>105</v>
      </c>
      <c r="C16" s="99" t="s">
        <v>41</v>
      </c>
      <c r="D16" s="9">
        <v>58</v>
      </c>
      <c r="E16" s="9">
        <v>41</v>
      </c>
      <c r="F16" s="9">
        <v>3</v>
      </c>
      <c r="G16" s="117">
        <v>131</v>
      </c>
      <c r="H16" s="10">
        <v>165</v>
      </c>
    </row>
    <row r="17" spans="1:8" ht="17" customHeight="1" x14ac:dyDescent="0.25">
      <c r="A17" s="65"/>
      <c r="B17" s="234"/>
      <c r="C17" s="99" t="s">
        <v>40</v>
      </c>
      <c r="D17" s="9">
        <v>899</v>
      </c>
      <c r="E17" s="9">
        <v>359</v>
      </c>
      <c r="F17" s="9">
        <v>30</v>
      </c>
      <c r="G17" s="117">
        <v>566</v>
      </c>
      <c r="H17" s="10">
        <v>692</v>
      </c>
    </row>
    <row r="18" spans="1:8" ht="17" customHeight="1" x14ac:dyDescent="0.25">
      <c r="A18" s="65"/>
      <c r="B18" s="223" t="s">
        <v>104</v>
      </c>
      <c r="C18" s="99" t="s">
        <v>41</v>
      </c>
      <c r="D18" s="9">
        <v>134</v>
      </c>
      <c r="E18" s="9">
        <v>91</v>
      </c>
      <c r="F18" s="9" t="s">
        <v>10</v>
      </c>
      <c r="G18" s="117">
        <v>203</v>
      </c>
      <c r="H18" s="10">
        <v>222</v>
      </c>
    </row>
    <row r="19" spans="1:8" ht="17" customHeight="1" x14ac:dyDescent="0.25">
      <c r="A19" s="65"/>
      <c r="B19" s="223"/>
      <c r="C19" s="99" t="s">
        <v>40</v>
      </c>
      <c r="D19" s="9">
        <v>2636</v>
      </c>
      <c r="E19" s="9">
        <v>853</v>
      </c>
      <c r="F19" s="9" t="s">
        <v>10</v>
      </c>
      <c r="G19" s="117">
        <v>2604</v>
      </c>
      <c r="H19" s="10">
        <v>2055</v>
      </c>
    </row>
    <row r="20" spans="1:8" ht="17" customHeight="1" x14ac:dyDescent="0.25">
      <c r="A20" s="65"/>
      <c r="B20" s="223" t="s">
        <v>61</v>
      </c>
      <c r="C20" s="99" t="s">
        <v>41</v>
      </c>
      <c r="D20" s="9">
        <v>134</v>
      </c>
      <c r="E20" s="9">
        <v>100</v>
      </c>
      <c r="F20" s="9">
        <v>9</v>
      </c>
      <c r="G20" s="117">
        <v>169</v>
      </c>
      <c r="H20" s="10">
        <v>151</v>
      </c>
    </row>
    <row r="21" spans="1:8" ht="17" customHeight="1" x14ac:dyDescent="0.25">
      <c r="A21" s="65"/>
      <c r="B21" s="223"/>
      <c r="C21" s="99" t="s">
        <v>40</v>
      </c>
      <c r="D21" s="9">
        <v>4009</v>
      </c>
      <c r="E21" s="9">
        <v>1123</v>
      </c>
      <c r="F21" s="9">
        <v>37</v>
      </c>
      <c r="G21" s="117">
        <v>1862</v>
      </c>
      <c r="H21" s="10">
        <v>1757</v>
      </c>
    </row>
    <row r="22" spans="1:8" ht="17" customHeight="1" x14ac:dyDescent="0.25">
      <c r="A22" s="65"/>
      <c r="B22" s="223" t="s">
        <v>182</v>
      </c>
      <c r="C22" s="99" t="s">
        <v>41</v>
      </c>
      <c r="D22" s="9">
        <v>449</v>
      </c>
      <c r="E22" s="9">
        <v>332</v>
      </c>
      <c r="F22" s="9">
        <v>195</v>
      </c>
      <c r="G22" s="117">
        <v>402</v>
      </c>
      <c r="H22" s="10">
        <v>543</v>
      </c>
    </row>
    <row r="23" spans="1:8" ht="17" customHeight="1" x14ac:dyDescent="0.25">
      <c r="A23" s="65"/>
      <c r="B23" s="223"/>
      <c r="C23" s="99" t="s">
        <v>40</v>
      </c>
      <c r="D23" s="36">
        <v>13860</v>
      </c>
      <c r="E23" s="36">
        <v>8456</v>
      </c>
      <c r="F23" s="36">
        <v>4156</v>
      </c>
      <c r="G23" s="127">
        <v>5606</v>
      </c>
      <c r="H23" s="37">
        <v>11690</v>
      </c>
    </row>
    <row r="24" spans="1:8" ht="17" customHeight="1" x14ac:dyDescent="0.25">
      <c r="A24" s="65"/>
      <c r="B24" s="223" t="s">
        <v>103</v>
      </c>
      <c r="C24" s="99" t="s">
        <v>41</v>
      </c>
      <c r="D24" s="9">
        <v>81</v>
      </c>
      <c r="E24" s="9">
        <v>76</v>
      </c>
      <c r="F24" s="9">
        <v>4</v>
      </c>
      <c r="G24" s="117">
        <v>95</v>
      </c>
      <c r="H24" s="10">
        <v>98</v>
      </c>
    </row>
    <row r="25" spans="1:8" ht="17" customHeight="1" x14ac:dyDescent="0.25">
      <c r="A25" s="65"/>
      <c r="B25" s="223"/>
      <c r="C25" s="99" t="s">
        <v>40</v>
      </c>
      <c r="D25" s="9">
        <v>667</v>
      </c>
      <c r="E25" s="9">
        <v>688</v>
      </c>
      <c r="F25" s="9">
        <v>24</v>
      </c>
      <c r="G25" s="117">
        <v>470</v>
      </c>
      <c r="H25" s="10">
        <v>530</v>
      </c>
    </row>
    <row r="26" spans="1:8" ht="17" customHeight="1" x14ac:dyDescent="0.25">
      <c r="A26" s="65"/>
      <c r="B26" s="223" t="s">
        <v>102</v>
      </c>
      <c r="C26" s="99" t="s">
        <v>41</v>
      </c>
      <c r="D26" s="9">
        <v>129</v>
      </c>
      <c r="E26" s="9">
        <v>106</v>
      </c>
      <c r="F26" s="9">
        <v>19</v>
      </c>
      <c r="G26" s="117">
        <v>181</v>
      </c>
      <c r="H26" s="10">
        <v>206</v>
      </c>
    </row>
    <row r="27" spans="1:8" ht="17" customHeight="1" x14ac:dyDescent="0.25">
      <c r="A27" s="65"/>
      <c r="B27" s="223"/>
      <c r="C27" s="99" t="s">
        <v>40</v>
      </c>
      <c r="D27" s="9">
        <v>854</v>
      </c>
      <c r="E27" s="9">
        <v>523</v>
      </c>
      <c r="F27" s="9">
        <v>26</v>
      </c>
      <c r="G27" s="117">
        <v>760</v>
      </c>
      <c r="H27" s="10">
        <v>700</v>
      </c>
    </row>
    <row r="28" spans="1:8" ht="17" customHeight="1" x14ac:dyDescent="0.25">
      <c r="A28" s="65"/>
      <c r="B28" s="234" t="s">
        <v>101</v>
      </c>
      <c r="C28" s="99" t="s">
        <v>41</v>
      </c>
      <c r="D28" s="9">
        <v>44</v>
      </c>
      <c r="E28" s="9">
        <v>27</v>
      </c>
      <c r="F28" s="9">
        <v>1</v>
      </c>
      <c r="G28" s="117">
        <v>119</v>
      </c>
      <c r="H28" s="10">
        <v>176</v>
      </c>
    </row>
    <row r="29" spans="1:8" ht="17" customHeight="1" x14ac:dyDescent="0.25">
      <c r="A29" s="65"/>
      <c r="B29" s="234"/>
      <c r="C29" s="99" t="s">
        <v>40</v>
      </c>
      <c r="D29" s="9">
        <v>233</v>
      </c>
      <c r="E29" s="9">
        <v>206</v>
      </c>
      <c r="F29" s="9">
        <v>12</v>
      </c>
      <c r="G29" s="117">
        <v>157</v>
      </c>
      <c r="H29" s="10">
        <v>409</v>
      </c>
    </row>
    <row r="30" spans="1:8" ht="17" customHeight="1" x14ac:dyDescent="0.25">
      <c r="A30" s="65"/>
      <c r="B30" s="223" t="s">
        <v>100</v>
      </c>
      <c r="C30" s="99" t="s">
        <v>41</v>
      </c>
      <c r="D30" s="9">
        <v>27</v>
      </c>
      <c r="E30" s="9">
        <v>20</v>
      </c>
      <c r="F30" s="9" t="s">
        <v>10</v>
      </c>
      <c r="G30" s="117">
        <v>32</v>
      </c>
      <c r="H30" s="10">
        <v>32</v>
      </c>
    </row>
    <row r="31" spans="1:8" ht="17" customHeight="1" x14ac:dyDescent="0.25">
      <c r="A31" s="65"/>
      <c r="B31" s="223"/>
      <c r="C31" s="99" t="s">
        <v>40</v>
      </c>
      <c r="D31" s="9">
        <v>1103</v>
      </c>
      <c r="E31" s="9">
        <v>913</v>
      </c>
      <c r="F31" s="9" t="s">
        <v>18</v>
      </c>
      <c r="G31" s="117">
        <v>498</v>
      </c>
      <c r="H31" s="10">
        <v>1416</v>
      </c>
    </row>
    <row r="32" spans="1:8" ht="17" customHeight="1" x14ac:dyDescent="0.25">
      <c r="A32" s="65"/>
      <c r="B32" s="223" t="s">
        <v>99</v>
      </c>
      <c r="C32" s="99" t="s">
        <v>41</v>
      </c>
      <c r="D32" s="36">
        <v>237</v>
      </c>
      <c r="E32" s="36">
        <v>137</v>
      </c>
      <c r="F32" s="36">
        <v>15</v>
      </c>
      <c r="G32" s="127">
        <v>240</v>
      </c>
      <c r="H32" s="37">
        <v>325</v>
      </c>
    </row>
    <row r="33" spans="1:8" ht="17" customHeight="1" x14ac:dyDescent="0.25">
      <c r="A33" s="65"/>
      <c r="B33" s="223"/>
      <c r="C33" s="99" t="s">
        <v>40</v>
      </c>
      <c r="D33" s="9">
        <v>5067</v>
      </c>
      <c r="E33" s="9">
        <v>2402</v>
      </c>
      <c r="F33" s="9">
        <v>238</v>
      </c>
      <c r="G33" s="117">
        <v>3552</v>
      </c>
      <c r="H33" s="10">
        <v>6415</v>
      </c>
    </row>
    <row r="34" spans="1:8" ht="17" customHeight="1" x14ac:dyDescent="0.25">
      <c r="A34" s="65"/>
      <c r="B34" s="234" t="s">
        <v>98</v>
      </c>
      <c r="C34" s="99" t="s">
        <v>41</v>
      </c>
      <c r="D34" s="36">
        <v>126</v>
      </c>
      <c r="E34" s="36">
        <v>106</v>
      </c>
      <c r="F34" s="36">
        <v>12</v>
      </c>
      <c r="G34" s="127">
        <v>120</v>
      </c>
      <c r="H34" s="37">
        <v>150</v>
      </c>
    </row>
    <row r="35" spans="1:8" ht="17" customHeight="1" x14ac:dyDescent="0.25">
      <c r="A35" s="65"/>
      <c r="B35" s="234"/>
      <c r="C35" s="99" t="s">
        <v>40</v>
      </c>
      <c r="D35" s="9">
        <v>3207</v>
      </c>
      <c r="E35" s="9">
        <v>2780</v>
      </c>
      <c r="F35" s="9">
        <v>175</v>
      </c>
      <c r="G35" s="117">
        <v>1882</v>
      </c>
      <c r="H35" s="10">
        <v>2818</v>
      </c>
    </row>
    <row r="36" spans="1:8" ht="17" customHeight="1" x14ac:dyDescent="0.25">
      <c r="A36" s="65"/>
      <c r="B36" s="223" t="s">
        <v>46</v>
      </c>
      <c r="C36" s="99" t="s">
        <v>41</v>
      </c>
      <c r="D36" s="36">
        <v>313</v>
      </c>
      <c r="E36" s="36">
        <v>285</v>
      </c>
      <c r="F36" s="36">
        <v>30</v>
      </c>
      <c r="G36" s="127">
        <v>344</v>
      </c>
      <c r="H36" s="37">
        <v>353</v>
      </c>
    </row>
    <row r="37" spans="1:8" ht="17" customHeight="1" x14ac:dyDescent="0.25">
      <c r="A37" s="65"/>
      <c r="B37" s="223"/>
      <c r="C37" s="99" t="s">
        <v>40</v>
      </c>
      <c r="D37" s="9">
        <v>19738</v>
      </c>
      <c r="E37" s="9">
        <v>15429</v>
      </c>
      <c r="F37" s="9">
        <v>1108</v>
      </c>
      <c r="G37" s="117">
        <v>14357</v>
      </c>
      <c r="H37" s="10">
        <v>18308</v>
      </c>
    </row>
    <row r="38" spans="1:8" ht="17" customHeight="1" x14ac:dyDescent="0.25">
      <c r="A38" s="65"/>
      <c r="B38" s="223" t="s">
        <v>97</v>
      </c>
      <c r="C38" s="99" t="s">
        <v>41</v>
      </c>
      <c r="D38" s="36">
        <v>150</v>
      </c>
      <c r="E38" s="36">
        <v>115</v>
      </c>
      <c r="F38" s="9" t="s">
        <v>10</v>
      </c>
      <c r="G38" s="117">
        <v>137</v>
      </c>
      <c r="H38" s="10">
        <v>155</v>
      </c>
    </row>
    <row r="39" spans="1:8" ht="17" customHeight="1" x14ac:dyDescent="0.25">
      <c r="A39" s="65"/>
      <c r="B39" s="223"/>
      <c r="C39" s="99" t="s">
        <v>40</v>
      </c>
      <c r="D39" s="9">
        <v>4325</v>
      </c>
      <c r="E39" s="9">
        <v>2828</v>
      </c>
      <c r="F39" s="9" t="s">
        <v>18</v>
      </c>
      <c r="G39" s="117">
        <v>1965</v>
      </c>
      <c r="H39" s="10">
        <v>5183</v>
      </c>
    </row>
    <row r="40" spans="1:8" ht="17" customHeight="1" x14ac:dyDescent="0.25">
      <c r="A40" s="65"/>
      <c r="B40" s="232" t="s">
        <v>163</v>
      </c>
      <c r="C40" s="99" t="s">
        <v>41</v>
      </c>
      <c r="D40" s="9">
        <v>7</v>
      </c>
      <c r="E40" s="9" t="s">
        <v>10</v>
      </c>
      <c r="F40" s="9" t="s">
        <v>10</v>
      </c>
      <c r="G40" s="117" t="s">
        <v>10</v>
      </c>
      <c r="H40" s="10">
        <v>1</v>
      </c>
    </row>
    <row r="41" spans="1:8" ht="17" customHeight="1" x14ac:dyDescent="0.25">
      <c r="A41" s="65"/>
      <c r="B41" s="233"/>
      <c r="C41" s="99" t="s">
        <v>40</v>
      </c>
      <c r="D41" s="9">
        <v>1733</v>
      </c>
      <c r="E41" s="9" t="s">
        <v>10</v>
      </c>
      <c r="F41" s="9" t="s">
        <v>10</v>
      </c>
      <c r="G41" s="117" t="s">
        <v>10</v>
      </c>
      <c r="H41" s="10">
        <v>3</v>
      </c>
    </row>
    <row r="42" spans="1:8" ht="17" customHeight="1" x14ac:dyDescent="0.25">
      <c r="A42" s="65"/>
      <c r="B42" s="223" t="s">
        <v>223</v>
      </c>
      <c r="C42" s="99" t="s">
        <v>41</v>
      </c>
      <c r="D42" s="9">
        <v>43</v>
      </c>
      <c r="E42" s="9">
        <v>36</v>
      </c>
      <c r="F42" s="9">
        <v>4</v>
      </c>
      <c r="G42" s="117" t="s">
        <v>222</v>
      </c>
      <c r="H42" s="10" t="s">
        <v>225</v>
      </c>
    </row>
    <row r="43" spans="1:8" ht="17" customHeight="1" x14ac:dyDescent="0.25">
      <c r="A43" s="65"/>
      <c r="B43" s="223"/>
      <c r="C43" s="99" t="s">
        <v>40</v>
      </c>
      <c r="D43" s="9">
        <v>1528</v>
      </c>
      <c r="E43" s="9">
        <v>854</v>
      </c>
      <c r="F43" s="9">
        <v>40</v>
      </c>
      <c r="G43" s="117" t="s">
        <v>222</v>
      </c>
      <c r="H43" s="10" t="s">
        <v>225</v>
      </c>
    </row>
    <row r="44" spans="1:8" ht="17" customHeight="1" x14ac:dyDescent="0.25">
      <c r="A44" s="65"/>
      <c r="B44" s="223" t="s">
        <v>55</v>
      </c>
      <c r="C44" s="99" t="s">
        <v>41</v>
      </c>
      <c r="D44" s="36">
        <v>287</v>
      </c>
      <c r="E44" s="36">
        <v>206</v>
      </c>
      <c r="F44" s="36">
        <v>52</v>
      </c>
      <c r="G44" s="127">
        <v>363</v>
      </c>
      <c r="H44" s="37">
        <v>457</v>
      </c>
    </row>
    <row r="45" spans="1:8" ht="17" customHeight="1" x14ac:dyDescent="0.25">
      <c r="A45" s="67"/>
      <c r="B45" s="224"/>
      <c r="C45" s="109" t="s">
        <v>40</v>
      </c>
      <c r="D45" s="19">
        <v>5665</v>
      </c>
      <c r="E45" s="19">
        <v>1960</v>
      </c>
      <c r="F45" s="19">
        <v>488</v>
      </c>
      <c r="G45" s="120">
        <v>5259</v>
      </c>
      <c r="H45" s="13">
        <v>7315</v>
      </c>
    </row>
    <row r="46" spans="1:8" x14ac:dyDescent="0.25">
      <c r="H46" s="12" t="s">
        <v>96</v>
      </c>
    </row>
    <row r="47" spans="1:8" ht="12" customHeight="1" x14ac:dyDescent="0.25">
      <c r="A47" s="2" t="s">
        <v>175</v>
      </c>
    </row>
    <row r="48" spans="1:8" x14ac:dyDescent="0.25">
      <c r="A48" s="2" t="s">
        <v>176</v>
      </c>
    </row>
    <row r="49" spans="1:1" x14ac:dyDescent="0.25">
      <c r="A49" s="2" t="s">
        <v>224</v>
      </c>
    </row>
  </sheetData>
  <sheetProtection formatCells="0"/>
  <customSheetViews>
    <customSheetView guid="{8AB3417E-2C3A-460A-9C3A-4848E97227F4}" topLeftCell="A17">
      <selection activeCell="H44" sqref="H44"/>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D1E5155-E33F-466F-8DC4-26CDC04CB961}" topLeftCell="A17">
      <selection activeCell="H44" sqref="H44"/>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s>
  <mergeCells count="20">
    <mergeCell ref="A7:C7"/>
    <mergeCell ref="B10:B11"/>
    <mergeCell ref="B12:B13"/>
    <mergeCell ref="B14:B15"/>
    <mergeCell ref="A8:B9"/>
    <mergeCell ref="B26:B27"/>
    <mergeCell ref="B28:B29"/>
    <mergeCell ref="B30:B31"/>
    <mergeCell ref="B32:B33"/>
    <mergeCell ref="B34:B35"/>
    <mergeCell ref="B16:B17"/>
    <mergeCell ref="B18:B19"/>
    <mergeCell ref="B20:B21"/>
    <mergeCell ref="B22:B23"/>
    <mergeCell ref="B24:B25"/>
    <mergeCell ref="B36:B37"/>
    <mergeCell ref="B38:B39"/>
    <mergeCell ref="B40:B41"/>
    <mergeCell ref="B42:B43"/>
    <mergeCell ref="B44:B45"/>
  </mergeCells>
  <phoneticPr fontId="2"/>
  <pageMargins left="0.25" right="0.25" top="0.75" bottom="0.75" header="0.3" footer="0.3"/>
  <pageSetup paperSize="9"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tabSelected="1" view="pageLayout" topLeftCell="A13" zoomScale="85" zoomScaleNormal="100" zoomScaleSheetLayoutView="100" zoomScalePageLayoutView="85" workbookViewId="0">
      <selection activeCell="G175" sqref="G175"/>
    </sheetView>
  </sheetViews>
  <sheetFormatPr defaultColWidth="1.6640625" defaultRowHeight="12" x14ac:dyDescent="0.25"/>
  <cols>
    <col min="1" max="1" width="12.86328125" style="2" customWidth="1"/>
    <col min="2" max="11" width="8.796875" style="2" customWidth="1"/>
    <col min="12" max="16384" width="1.6640625" style="2"/>
  </cols>
  <sheetData>
    <row r="1" spans="1:11" s="15" customFormat="1" ht="18.75" x14ac:dyDescent="0.25">
      <c r="A1" s="4" t="str">
        <f ca="1">MID(CELL("FILENAME",A1),FIND("]",CELL("FILENAME",A1))+1,99)&amp;"　"&amp;"青年の家いぶきの利用状況"</f>
        <v>102　青年の家いぶきの利用状況</v>
      </c>
      <c r="B1" s="4"/>
      <c r="C1" s="4"/>
      <c r="D1" s="4"/>
      <c r="E1" s="4"/>
      <c r="F1" s="4"/>
      <c r="G1" s="4"/>
      <c r="H1" s="4"/>
      <c r="I1" s="4"/>
      <c r="J1" s="4"/>
      <c r="K1" s="4"/>
    </row>
    <row r="2" spans="1:11" x14ac:dyDescent="0.25">
      <c r="A2" s="16"/>
      <c r="B2" s="16"/>
      <c r="C2" s="16"/>
      <c r="D2" s="16"/>
      <c r="E2" s="16"/>
      <c r="F2" s="16"/>
      <c r="G2" s="16"/>
      <c r="H2" s="16"/>
      <c r="I2" s="16"/>
      <c r="J2" s="16"/>
      <c r="K2" s="16"/>
    </row>
    <row r="3" spans="1:11" s="106" customFormat="1" ht="1.25" customHeight="1" x14ac:dyDescent="0.25">
      <c r="A3" s="17"/>
      <c r="B3" s="17"/>
      <c r="C3" s="17"/>
      <c r="D3" s="17"/>
      <c r="E3" s="17"/>
      <c r="F3" s="17"/>
      <c r="G3" s="17"/>
      <c r="H3" s="17"/>
      <c r="I3" s="17"/>
      <c r="J3" s="17"/>
      <c r="K3" s="17"/>
    </row>
    <row r="4" spans="1:11" ht="1.25" customHeight="1" x14ac:dyDescent="0.25">
      <c r="A4" s="16"/>
      <c r="B4" s="16"/>
      <c r="C4" s="16"/>
      <c r="D4" s="16"/>
      <c r="E4" s="16"/>
      <c r="F4" s="16"/>
      <c r="G4" s="16"/>
      <c r="H4" s="16"/>
      <c r="I4" s="16"/>
      <c r="J4" s="16"/>
      <c r="K4" s="16"/>
    </row>
    <row r="5" spans="1:11" s="106" customFormat="1" ht="1.25" customHeight="1" x14ac:dyDescent="0.25">
      <c r="A5" s="17"/>
      <c r="B5" s="17"/>
      <c r="C5" s="17"/>
      <c r="D5" s="17"/>
      <c r="E5" s="17"/>
      <c r="F5" s="17"/>
      <c r="G5" s="17"/>
      <c r="H5" s="17"/>
      <c r="I5" s="17"/>
      <c r="J5" s="17"/>
      <c r="K5" s="17"/>
    </row>
    <row r="6" spans="1:11" ht="1.25" customHeight="1" x14ac:dyDescent="0.25">
      <c r="A6" s="5"/>
      <c r="B6" s="5"/>
      <c r="C6" s="5"/>
      <c r="D6" s="5"/>
      <c r="E6" s="5"/>
      <c r="F6" s="5"/>
      <c r="G6" s="5"/>
      <c r="H6" s="5"/>
      <c r="I6" s="5"/>
      <c r="J6" s="5"/>
      <c r="K6" s="5"/>
    </row>
    <row r="7" spans="1:11" ht="28.25" customHeight="1" x14ac:dyDescent="0.25">
      <c r="A7" s="186" t="s">
        <v>16</v>
      </c>
      <c r="B7" s="244" t="s">
        <v>168</v>
      </c>
      <c r="C7" s="243"/>
      <c r="D7" s="241" t="s">
        <v>167</v>
      </c>
      <c r="E7" s="207"/>
      <c r="F7" s="207" t="s">
        <v>109</v>
      </c>
      <c r="G7" s="207"/>
      <c r="H7" s="241" t="s">
        <v>166</v>
      </c>
      <c r="I7" s="207"/>
      <c r="J7" s="242" t="s">
        <v>108</v>
      </c>
      <c r="K7" s="243"/>
    </row>
    <row r="8" spans="1:11" ht="28.25" customHeight="1" x14ac:dyDescent="0.25">
      <c r="A8" s="240"/>
      <c r="B8" s="70" t="s">
        <v>26</v>
      </c>
      <c r="C8" s="70" t="s">
        <v>25</v>
      </c>
      <c r="D8" s="70" t="s">
        <v>26</v>
      </c>
      <c r="E8" s="101" t="s">
        <v>25</v>
      </c>
      <c r="F8" s="101" t="s">
        <v>26</v>
      </c>
      <c r="G8" s="101" t="s">
        <v>25</v>
      </c>
      <c r="H8" s="101" t="s">
        <v>26</v>
      </c>
      <c r="I8" s="101" t="s">
        <v>25</v>
      </c>
      <c r="J8" s="101" t="s">
        <v>26</v>
      </c>
      <c r="K8" s="70" t="s">
        <v>25</v>
      </c>
    </row>
    <row r="9" spans="1:11" ht="42" customHeight="1" x14ac:dyDescent="0.25">
      <c r="A9" s="105" t="s">
        <v>66</v>
      </c>
      <c r="B9" s="8">
        <v>2755</v>
      </c>
      <c r="C9" s="9">
        <v>39937</v>
      </c>
      <c r="D9" s="9">
        <v>1021</v>
      </c>
      <c r="E9" s="9">
        <v>16385</v>
      </c>
      <c r="F9" s="9">
        <v>582</v>
      </c>
      <c r="G9" s="9">
        <v>11528</v>
      </c>
      <c r="H9" s="9">
        <v>227</v>
      </c>
      <c r="I9" s="9">
        <v>5595</v>
      </c>
      <c r="J9" s="9">
        <v>925</v>
      </c>
      <c r="K9" s="9">
        <v>6429</v>
      </c>
    </row>
    <row r="10" spans="1:11" ht="42" customHeight="1" x14ac:dyDescent="0.25">
      <c r="A10" s="105" t="s">
        <v>53</v>
      </c>
      <c r="B10" s="8">
        <v>2162</v>
      </c>
      <c r="C10" s="9">
        <v>23608</v>
      </c>
      <c r="D10" s="9">
        <v>674</v>
      </c>
      <c r="E10" s="9">
        <v>7108</v>
      </c>
      <c r="F10" s="9">
        <v>522</v>
      </c>
      <c r="G10" s="9">
        <v>7675</v>
      </c>
      <c r="H10" s="9">
        <v>122</v>
      </c>
      <c r="I10" s="9">
        <v>1862</v>
      </c>
      <c r="J10" s="9">
        <v>844</v>
      </c>
      <c r="K10" s="9">
        <v>6963</v>
      </c>
    </row>
    <row r="11" spans="1:11" ht="42" customHeight="1" x14ac:dyDescent="0.25">
      <c r="A11" s="114" t="s">
        <v>180</v>
      </c>
      <c r="B11" s="9" t="s">
        <v>10</v>
      </c>
      <c r="C11" s="9" t="s">
        <v>10</v>
      </c>
      <c r="D11" s="9" t="s">
        <v>18</v>
      </c>
      <c r="E11" s="9" t="s">
        <v>18</v>
      </c>
      <c r="F11" s="9" t="s">
        <v>18</v>
      </c>
      <c r="G11" s="9" t="s">
        <v>18</v>
      </c>
      <c r="H11" s="9" t="s">
        <v>18</v>
      </c>
      <c r="I11" s="9" t="s">
        <v>18</v>
      </c>
      <c r="J11" s="9">
        <v>14</v>
      </c>
      <c r="K11" s="9">
        <v>371</v>
      </c>
    </row>
    <row r="12" spans="1:11" ht="42" customHeight="1" x14ac:dyDescent="0.25">
      <c r="A12" s="114" t="s">
        <v>181</v>
      </c>
      <c r="B12" s="9" t="s">
        <v>18</v>
      </c>
      <c r="C12" s="9" t="s">
        <v>18</v>
      </c>
      <c r="D12" s="9" t="s">
        <v>18</v>
      </c>
      <c r="E12" s="9" t="s">
        <v>18</v>
      </c>
      <c r="F12" s="9" t="s">
        <v>18</v>
      </c>
      <c r="G12" s="9" t="s">
        <v>18</v>
      </c>
      <c r="H12" s="9" t="s">
        <v>18</v>
      </c>
      <c r="I12" s="9" t="s">
        <v>18</v>
      </c>
      <c r="J12" s="9" t="s">
        <v>18</v>
      </c>
      <c r="K12" s="9" t="s">
        <v>18</v>
      </c>
    </row>
    <row r="13" spans="1:11" ht="42" customHeight="1" x14ac:dyDescent="0.25">
      <c r="A13" s="34" t="s">
        <v>230</v>
      </c>
      <c r="B13" s="9" t="s">
        <v>18</v>
      </c>
      <c r="C13" s="9" t="s">
        <v>18</v>
      </c>
      <c r="D13" s="9" t="s">
        <v>18</v>
      </c>
      <c r="E13" s="9" t="s">
        <v>18</v>
      </c>
      <c r="F13" s="9" t="s">
        <v>18</v>
      </c>
      <c r="G13" s="9" t="s">
        <v>18</v>
      </c>
      <c r="H13" s="9" t="s">
        <v>18</v>
      </c>
      <c r="I13" s="9" t="s">
        <v>18</v>
      </c>
      <c r="J13" s="9" t="s">
        <v>18</v>
      </c>
      <c r="K13" s="19" t="s">
        <v>18</v>
      </c>
    </row>
    <row r="14" spans="1:11" x14ac:dyDescent="0.25">
      <c r="B14" s="35"/>
      <c r="C14" s="35"/>
      <c r="D14" s="35"/>
      <c r="E14" s="35"/>
      <c r="F14" s="35"/>
      <c r="G14" s="35"/>
      <c r="H14" s="35"/>
      <c r="I14" s="35"/>
      <c r="J14" s="35"/>
      <c r="K14" s="12" t="s">
        <v>107</v>
      </c>
    </row>
    <row r="15" spans="1:11" x14ac:dyDescent="0.25">
      <c r="A15" s="2" t="s">
        <v>106</v>
      </c>
    </row>
    <row r="16" spans="1:11" x14ac:dyDescent="0.25">
      <c r="A16" s="2" t="s">
        <v>231</v>
      </c>
    </row>
    <row r="42" spans="13:13" x14ac:dyDescent="0.25">
      <c r="M42" s="21"/>
    </row>
  </sheetData>
  <sheetProtection formatCells="0"/>
  <customSheetViews>
    <customSheetView guid="{8AB3417E-2C3A-460A-9C3A-4848E97227F4}">
      <selection activeCell="I21" sqref="I21"/>
      <pageMargins left="0.25" right="0.25" top="0.75" bottom="0.75" header="0.3" footer="0.3"/>
      <pageSetup paperSize="9" orientation="portrait" r:id="rId1"/>
      <headerFooter>
        <oddFooter>&amp;L&amp;"HGPｺﾞｼｯｸM,ﾒﾃﾞｨｳﾑ"&amp;A&amp;R&amp;"HGPｺﾞｼｯｸM,ﾒﾃﾞｨｳﾑ"&amp;A</oddFooter>
      </headerFooter>
    </customSheetView>
    <customSheetView guid="{4D1E5155-E33F-466F-8DC4-26CDC04CB961}">
      <selection activeCell="I21" sqref="I21"/>
      <pageMargins left="0.25" right="0.25" top="0.75" bottom="0.75" header="0.3" footer="0.3"/>
      <pageSetup paperSize="9" orientation="portrait" r:id="rId2"/>
      <headerFooter>
        <oddFooter>&amp;L&amp;"HGPｺﾞｼｯｸM,ﾒﾃﾞｨｳﾑ"&amp;A&amp;R&amp;"HGPｺﾞｼｯｸM,ﾒﾃﾞｨｳﾑ"&amp;A</oddFooter>
      </headerFooter>
    </customSheetView>
  </customSheetViews>
  <mergeCells count="6">
    <mergeCell ref="A7:A8"/>
    <mergeCell ref="D7:E7"/>
    <mergeCell ref="F7:G7"/>
    <mergeCell ref="H7:I7"/>
    <mergeCell ref="J7:K7"/>
    <mergeCell ref="B7:C7"/>
  </mergeCells>
  <phoneticPr fontId="2"/>
  <pageMargins left="0.25" right="0.25" top="0.75" bottom="0.75" header="0.3" footer="0.3"/>
  <pageSetup paperSize="9"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3"/>
  <sheetViews>
    <sheetView tabSelected="1" view="pageLayout" zoomScale="85" zoomScaleNormal="100" zoomScaleSheetLayoutView="100" zoomScalePageLayoutView="85" workbookViewId="0">
      <selection activeCell="G175" sqref="G175"/>
    </sheetView>
  </sheetViews>
  <sheetFormatPr defaultColWidth="1.6640625" defaultRowHeight="12" x14ac:dyDescent="0.25"/>
  <cols>
    <col min="1" max="1" width="25.796875" style="2" customWidth="1"/>
    <col min="2" max="4" width="25" style="2" customWidth="1"/>
    <col min="5" max="16384" width="1.6640625" style="2"/>
  </cols>
  <sheetData>
    <row r="1" spans="1:4" s="4" customFormat="1" ht="18.75" x14ac:dyDescent="0.25">
      <c r="A1" s="4" t="str">
        <f ca="1">MID(CELL("FILENAME",A1),FIND("]",CELL("FILENAME",A1))+1,99)&amp;"　"&amp;"青少年自然の家の利用状況"</f>
        <v>103　青少年自然の家の利用状況</v>
      </c>
    </row>
    <row r="2" spans="1:4" s="16" customFormat="1" x14ac:dyDescent="0.25"/>
    <row r="3" spans="1:4" s="17" customFormat="1" ht="1.25" customHeight="1" x14ac:dyDescent="0.25"/>
    <row r="4" spans="1:4" s="16" customFormat="1" ht="1.25" customHeight="1" x14ac:dyDescent="0.25"/>
    <row r="5" spans="1:4" s="17" customFormat="1" ht="1.25" customHeight="1" x14ac:dyDescent="0.25"/>
    <row r="6" spans="1:4" ht="1.25" customHeight="1" x14ac:dyDescent="0.25"/>
    <row r="7" spans="1:4" s="16" customFormat="1" ht="28.25" customHeight="1" x14ac:dyDescent="0.25">
      <c r="A7" s="102" t="s">
        <v>114</v>
      </c>
      <c r="B7" s="100" t="s">
        <v>113</v>
      </c>
      <c r="C7" s="33" t="s">
        <v>112</v>
      </c>
      <c r="D7" s="111" t="s">
        <v>111</v>
      </c>
    </row>
    <row r="8" spans="1:4" s="16" customFormat="1" ht="42" customHeight="1" x14ac:dyDescent="0.25">
      <c r="A8" s="114" t="s">
        <v>54</v>
      </c>
      <c r="B8" s="24">
        <v>296</v>
      </c>
      <c r="C8" s="24">
        <v>7499</v>
      </c>
      <c r="D8" s="24">
        <v>13231</v>
      </c>
    </row>
    <row r="9" spans="1:4" s="16" customFormat="1" ht="42" customHeight="1" x14ac:dyDescent="0.25">
      <c r="A9" s="114" t="s">
        <v>53</v>
      </c>
      <c r="B9" s="24">
        <v>196</v>
      </c>
      <c r="C9" s="24">
        <v>3191</v>
      </c>
      <c r="D9" s="24">
        <v>4172</v>
      </c>
    </row>
    <row r="10" spans="1:4" s="16" customFormat="1" ht="42" customHeight="1" x14ac:dyDescent="0.25">
      <c r="A10" s="114" t="s">
        <v>52</v>
      </c>
      <c r="B10" s="24">
        <v>309</v>
      </c>
      <c r="C10" s="24">
        <v>3568</v>
      </c>
      <c r="D10" s="24">
        <v>5203</v>
      </c>
    </row>
    <row r="11" spans="1:4" s="16" customFormat="1" ht="42" customHeight="1" x14ac:dyDescent="0.25">
      <c r="A11" s="114" t="s">
        <v>51</v>
      </c>
      <c r="B11" s="125">
        <v>310</v>
      </c>
      <c r="C11" s="125">
        <v>5912</v>
      </c>
      <c r="D11" s="125">
        <v>9322</v>
      </c>
    </row>
    <row r="12" spans="1:4" s="16" customFormat="1" ht="42" customHeight="1" x14ac:dyDescent="0.25">
      <c r="A12" s="34" t="s">
        <v>211</v>
      </c>
      <c r="B12" s="26">
        <v>343</v>
      </c>
      <c r="C12" s="26">
        <v>8404</v>
      </c>
      <c r="D12" s="26">
        <v>13433</v>
      </c>
    </row>
    <row r="13" spans="1:4" x14ac:dyDescent="0.25">
      <c r="D13" s="12" t="s">
        <v>110</v>
      </c>
    </row>
  </sheetData>
  <sheetProtection formatCells="0"/>
  <customSheetViews>
    <customSheetView guid="{8AB3417E-2C3A-460A-9C3A-4848E97227F4}">
      <selection activeCell="C12" sqref="C12"/>
      <pageMargins left="0.25" right="0.25" top="0.75" bottom="0.75" header="0.3" footer="0.3"/>
      <pageSetup paperSize="9" fitToHeight="0" orientation="portrait" r:id="rId1"/>
      <headerFooter>
        <oddFooter>&amp;L&amp;"HGPｺﾞｼｯｸM,ﾒﾃﾞｨｳﾑ"&amp;A&amp;R&amp;"HGPｺﾞｼｯｸM,ﾒﾃﾞｨｳﾑ"&amp;A</oddFooter>
      </headerFooter>
    </customSheetView>
    <customSheetView guid="{4D1E5155-E33F-466F-8DC4-26CDC04CB961}">
      <selection activeCell="C12" sqref="C12"/>
      <pageMargins left="0.25" right="0.25" top="0.75" bottom="0.75" header="0.3" footer="0.3"/>
      <pageSetup paperSize="9" fitToHeight="0" orientation="portrait" r:id="rId2"/>
      <headerFooter>
        <oddFooter>&amp;L&amp;"HGPｺﾞｼｯｸM,ﾒﾃﾞｨｳﾑ"&amp;A&amp;R&amp;"HGPｺﾞｼｯｸM,ﾒﾃﾞｨｳﾑ"&amp;A</oddFooter>
      </headerFooter>
    </customSheetView>
  </customSheetViews>
  <phoneticPr fontId="2"/>
  <pageMargins left="0.25" right="0.25" top="0.75" bottom="0.75" header="0.3" footer="0.3"/>
  <pageSetup paperSize="9" fitToHeight="0" orientation="portrait" r:id="rId3"/>
  <headerFooter>
    <oddHeader>&amp;L&amp;"HGPｺﾞｼｯｸM,ﾒﾃﾞｨｳﾑ"&amp;8第12章　教育および文化&amp;R&amp;"HGPｺﾞｼｯｸM,ﾒﾃﾞｨｳﾑ"&amp;8第12章　教育および文化</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目次</vt:lpstr>
      <vt:lpstr>96</vt:lpstr>
      <vt:lpstr>97</vt:lpstr>
      <vt:lpstr>98</vt:lpstr>
      <vt:lpstr>99</vt:lpstr>
      <vt:lpstr>100</vt:lpstr>
      <vt:lpstr>101</vt:lpstr>
      <vt:lpstr>102</vt:lpstr>
      <vt:lpstr>103</vt:lpstr>
      <vt:lpstr>104(1)</vt:lpstr>
      <vt:lpstr>104(2)</vt:lpstr>
      <vt:lpstr>'100'!Print_Area</vt:lpstr>
      <vt:lpstr>'101'!Print_Area</vt:lpstr>
      <vt:lpstr>'102'!Print_Area</vt:lpstr>
      <vt:lpstr>'104(1)'!Print_Area</vt:lpstr>
      <vt:lpstr>'104(2)'!Print_Area</vt:lpstr>
      <vt:lpstr>'96'!Print_Area</vt:lpstr>
      <vt:lpstr>'97'!Print_Area</vt:lpstr>
      <vt:lpstr>'98'!Print_Area</vt:lpstr>
      <vt:lpstr>'99'!Print_Area</vt:lpstr>
      <vt:lpstr>'104(1)'!Print_Titles</vt:lpstr>
      <vt:lpstr>'96'!Print_Titles</vt:lpstr>
      <vt:lpstr>'98'!Print_Titles</vt:lpstr>
      <vt:lpstr>'99'!Print_Titles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2025-03-25T08:09:02Z</cp:lastPrinted>
  <dcterms:created xsi:type="dcterms:W3CDTF">2023-07-13T02:34:28Z</dcterms:created>
  <dcterms:modified xsi:type="dcterms:W3CDTF">2025-03-31T05:52:05Z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2024-06-28T01:12:40Z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9865f807-519b-419e-b520-9b5bc3475b6c</vt:lpwstr>
  </property>
  <property fmtid="{D5CDD505-2E9C-101B-9397-08002B2CF9AE}" pid="8" name="MSIP_Label_defa4170-0d19-0005-0004-bc88714345d2_ContentBits">
    <vt:lpwstr>0</vt:lpwstr>
  </property>
</Properties>
</file>