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1_★入力データ\99_各照会後～統計係更新\"/>
    </mc:Choice>
  </mc:AlternateContent>
  <xr:revisionPtr revIDLastSave="0" documentId="13_ncr:1_{9DFF0BE9-76AE-49AC-9196-CA63924D61D1}" xr6:coauthVersionLast="47" xr6:coauthVersionMax="47" xr10:uidLastSave="{00000000-0000-0000-0000-000000000000}"/>
  <bookViews>
    <workbookView xWindow="-60" yWindow="-60" windowWidth="21720" windowHeight="13800" tabRatio="720" xr2:uid="{00000000-000D-0000-FFFF-FFFF00000000}"/>
  </bookViews>
  <sheets>
    <sheet name="目次" sheetId="1" r:id="rId1"/>
    <sheet name="129(1)" sheetId="2" r:id="rId2"/>
    <sheet name="129(2)" sheetId="3" r:id="rId3"/>
    <sheet name="130" sheetId="4" r:id="rId4"/>
    <sheet name="131" sheetId="5" r:id="rId5"/>
  </sheets>
  <definedNames>
    <definedName name="_xlnm.Print_Area" localSheetId="1">'129(1)'!$A$1:$N$51</definedName>
    <definedName name="_xlnm.Print_Area" localSheetId="2">'129(2)'!$A$1:$N$43</definedName>
    <definedName name="_xlnm.Print_Area" localSheetId="4">'131'!$A$1:$G$15</definedName>
    <definedName name="_xlnm.Print_Area" localSheetId="0">目次!$A$1:$B$7</definedName>
    <definedName name="Z_1D407269_4BDD_410E_87BE_2CB6EB632D4E_.wvu.PrintArea" localSheetId="1" hidden="1">'129(1)'!$A$1:$N$51</definedName>
    <definedName name="Z_1D407269_4BDD_410E_87BE_2CB6EB632D4E_.wvu.PrintArea" localSheetId="2" hidden="1">'129(2)'!$A$1:$N$43</definedName>
    <definedName name="Z_1D407269_4BDD_410E_87BE_2CB6EB632D4E_.wvu.PrintArea" localSheetId="4" hidden="1">'131'!$A$1:$G$15</definedName>
    <definedName name="Z_91034985_8919_4F2B_B4BF_D418824B220D_.wvu.PrintArea" localSheetId="1" hidden="1">'129(1)'!$A$1:$N$51</definedName>
    <definedName name="Z_91034985_8919_4F2B_B4BF_D418824B220D_.wvu.PrintArea" localSheetId="2" hidden="1">'129(2)'!$A$1:$N$43</definedName>
    <definedName name="Z_91034985_8919_4F2B_B4BF_D418824B220D_.wvu.PrintArea" localSheetId="4" hidden="1">'131'!$A$1:$G$15</definedName>
    <definedName name="Z_94F6E15C_15C4_44B5_83EB_E60CFA1B840E_.wvu.PrintArea" localSheetId="1" hidden="1">'129(1)'!$A$1:$N$51</definedName>
    <definedName name="Z_94F6E15C_15C4_44B5_83EB_E60CFA1B840E_.wvu.PrintArea" localSheetId="2" hidden="1">'129(2)'!$A$1:$N$43</definedName>
    <definedName name="Z_94F6E15C_15C4_44B5_83EB_E60CFA1B840E_.wvu.PrintArea" localSheetId="4" hidden="1">'131'!$A$1:$G$15</definedName>
    <definedName name="Z_94F6E15C_15C4_44B5_83EB_E60CFA1B840E_.wvu.PrintArea" localSheetId="0" hidden="1">目次!$A$1:$B$7</definedName>
    <definedName name="Z_96A64380_4485_49A2_AD62_34018B35CA7F_.wvu.PrintArea" localSheetId="1" hidden="1">'129(1)'!$A$1:$N$51</definedName>
    <definedName name="Z_96A64380_4485_49A2_AD62_34018B35CA7F_.wvu.PrintArea" localSheetId="2" hidden="1">'129(2)'!$A$1:$N$43</definedName>
    <definedName name="Z_96A64380_4485_49A2_AD62_34018B35CA7F_.wvu.PrintArea" localSheetId="4" hidden="1">'131'!$A$1:$G$15</definedName>
    <definedName name="Z_96A64380_4485_49A2_AD62_34018B35CA7F_.wvu.PrintArea" localSheetId="0" hidden="1">目次!$A$1:$B$7</definedName>
    <definedName name="Z_C534AF61_CF32_49C1_AEF3_44A9511DCB38_.wvu.PrintArea" localSheetId="1" hidden="1">'129(1)'!$A$1:$N$51</definedName>
    <definedName name="Z_C534AF61_CF32_49C1_AEF3_44A9511DCB38_.wvu.PrintArea" localSheetId="2" hidden="1">'129(2)'!$A$1:$N$43</definedName>
    <definedName name="Z_C534AF61_CF32_49C1_AEF3_44A9511DCB38_.wvu.PrintArea" localSheetId="4" hidden="1">'131'!$A$1:$G$15</definedName>
    <definedName name="Z_C534AF61_CF32_49C1_AEF3_44A9511DCB38_.wvu.PrintArea" localSheetId="0" hidden="1">目次!$A$1:$B$7</definedName>
  </definedNames>
  <calcPr calcId="191029"/>
  <customWorkbookViews>
    <customWorkbookView name="清水 真理子 - 個人用ビュー" guid="{C534AF61-CF32-49C1-AEF3-44A9511DCB38}" mergeInterval="0" personalView="1" maximized="1" xWindow="471" yWindow="-1088" windowWidth="1936" windowHeight="1048" tabRatio="720" activeSheetId="3"/>
    <customWorkbookView name="  - 個人用ビュー" guid="{96A64380-4485-49A2-AD62-34018B35CA7F}" mergeInterval="0" personalView="1" maximized="1" xWindow="-8" yWindow="-8" windowWidth="1936" windowHeight="1168" tabRatio="720" activeSheetId="3"/>
    <customWorkbookView name="小西 優子 - 個人用ビュー" guid="{94F6E15C-15C4-44B5-83EB-E60CFA1B840E}" mergeInterval="0" personalView="1" maximized="1" xWindow="-11" yWindow="-11" windowWidth="2518" windowHeight="1614" tabRatio="720" activeSheetId="5"/>
    <customWorkbookView name="財政課　澤田 - 個人用ビュー" guid="{91034985-8919-4F2B-B4BF-D418824B220D}" mergeInterval="0" personalView="1" xWindow="565" yWindow="268" windowWidth="1355" windowHeight="764" tabRatio="720" activeSheetId="3"/>
    <customWorkbookView name="豊中市 - 個人用ビュー" guid="{1D407269-4BDD-410E-87BE-2CB6EB632D4E}" mergeInterval="0" personalView="1" maximized="1" xWindow="-9" yWindow="-9" windowWidth="1938" windowHeight="1048" tabRatio="720"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2" l="1"/>
  <c r="A1" i="5"/>
  <c r="A1" i="4"/>
  <c r="B7" i="1" l="1"/>
  <c r="B6" i="1"/>
  <c r="B5" i="1"/>
  <c r="B4" i="1"/>
</calcChain>
</file>

<file path=xl/sharedStrings.xml><?xml version="1.0" encoding="utf-8"?>
<sst xmlns="http://schemas.openxmlformats.org/spreadsheetml/2006/main" count="367" uniqueCount="122">
  <si>
    <t>（単位　1,000円）</t>
  </si>
  <si>
    <t xml:space="preserve"> </t>
  </si>
  <si>
    <t>科目</t>
    <phoneticPr fontId="2"/>
  </si>
  <si>
    <t>予算現額</t>
  </si>
  <si>
    <t>決算額</t>
  </si>
  <si>
    <t>決算額</t>
    <phoneticPr fontId="2"/>
  </si>
  <si>
    <t>予算現額</t>
    <phoneticPr fontId="2"/>
  </si>
  <si>
    <t>予算現額</t>
    <rPh sb="2" eb="3">
      <t>ゲン</t>
    </rPh>
    <phoneticPr fontId="2"/>
  </si>
  <si>
    <t>当初予算額</t>
  </si>
  <si>
    <t>総額</t>
  </si>
  <si>
    <t>市税</t>
  </si>
  <si>
    <t>地方譲与税</t>
  </si>
  <si>
    <t>利子割交付金</t>
  </si>
  <si>
    <t>株式等譲渡所得割交付金</t>
    <rPh sb="0" eb="2">
      <t>カブシキ</t>
    </rPh>
    <rPh sb="2" eb="3">
      <t>トウ</t>
    </rPh>
    <rPh sb="3" eb="5">
      <t>ジョウト</t>
    </rPh>
    <rPh sb="5" eb="7">
      <t>ショトク</t>
    </rPh>
    <rPh sb="7" eb="8">
      <t>ワ</t>
    </rPh>
    <rPh sb="8" eb="11">
      <t>コウフキン</t>
    </rPh>
    <phoneticPr fontId="3"/>
  </si>
  <si>
    <t>地方消費税交付金</t>
  </si>
  <si>
    <t>自動車取得税交付金</t>
  </si>
  <si>
    <t>地方特例交付金</t>
  </si>
  <si>
    <t>地方交付税</t>
  </si>
  <si>
    <t>交通安全対策特別交付金</t>
  </si>
  <si>
    <t>分担金及び負担金</t>
  </si>
  <si>
    <t>使用料及び手数料</t>
  </si>
  <si>
    <t>国庫支出金</t>
  </si>
  <si>
    <t>府支出金</t>
  </si>
  <si>
    <t>財産収入</t>
  </si>
  <si>
    <t>寄附金</t>
  </si>
  <si>
    <t>繰入金</t>
  </si>
  <si>
    <t>繰越金</t>
  </si>
  <si>
    <t>諸収入</t>
  </si>
  <si>
    <t>市債</t>
  </si>
  <si>
    <t>国民健康保険事業</t>
  </si>
  <si>
    <t>後期高齢者医療事業</t>
    <rPh sb="0" eb="2">
      <t>コウキ</t>
    </rPh>
    <rPh sb="2" eb="4">
      <t>コウレイ</t>
    </rPh>
    <rPh sb="4" eb="5">
      <t>シャ</t>
    </rPh>
    <rPh sb="5" eb="7">
      <t>イリョウ</t>
    </rPh>
    <rPh sb="7" eb="9">
      <t>ジギョウ</t>
    </rPh>
    <phoneticPr fontId="2"/>
  </si>
  <si>
    <t>介護保険事業</t>
  </si>
  <si>
    <t>自動車駐車場事業</t>
    <rPh sb="0" eb="3">
      <t>ジドウシャ</t>
    </rPh>
    <rPh sb="3" eb="6">
      <t>チュウシャジョウ</t>
    </rPh>
    <rPh sb="6" eb="8">
      <t>ジギョウ</t>
    </rPh>
    <phoneticPr fontId="3"/>
  </si>
  <si>
    <t>公共用地先行取得事業</t>
  </si>
  <si>
    <t>財産区</t>
  </si>
  <si>
    <t>収益的収入</t>
  </si>
  <si>
    <t>資本的収入</t>
  </si>
  <si>
    <t>環境性能割交付金</t>
    <rPh sb="0" eb="4">
      <t>カンキョウセイノウ</t>
    </rPh>
    <rPh sb="4" eb="5">
      <t>ワ</t>
    </rPh>
    <rPh sb="5" eb="8">
      <t>コウフキン</t>
    </rPh>
    <phoneticPr fontId="2"/>
  </si>
  <si>
    <t>法人事業税交付金</t>
    <rPh sb="0" eb="2">
      <t>ホウジン</t>
    </rPh>
    <rPh sb="2" eb="8">
      <t>ジギョウゼイコウフキン</t>
    </rPh>
    <phoneticPr fontId="2"/>
  </si>
  <si>
    <t>-</t>
  </si>
  <si>
    <t>資本的支出</t>
  </si>
  <si>
    <t>収益的支出</t>
  </si>
  <si>
    <t>自動車駐車場事業</t>
  </si>
  <si>
    <t>後期高齢者医療事業</t>
    <rPh sb="0" eb="2">
      <t>コウキ</t>
    </rPh>
    <rPh sb="2" eb="5">
      <t>コウレイシャ</t>
    </rPh>
    <rPh sb="5" eb="7">
      <t>イリョウ</t>
    </rPh>
    <rPh sb="7" eb="9">
      <t>ジギョウ</t>
    </rPh>
    <phoneticPr fontId="2"/>
  </si>
  <si>
    <t>災害復旧費</t>
    <rPh sb="0" eb="2">
      <t>サイガイ</t>
    </rPh>
    <rPh sb="2" eb="4">
      <t>フッキュウ</t>
    </rPh>
    <rPh sb="4" eb="5">
      <t>ヒ</t>
    </rPh>
    <phoneticPr fontId="2"/>
  </si>
  <si>
    <t>予備費</t>
  </si>
  <si>
    <t>諸支出金</t>
  </si>
  <si>
    <t>公債費</t>
  </si>
  <si>
    <t>教育費</t>
  </si>
  <si>
    <t>消防費</t>
  </si>
  <si>
    <t>土木費</t>
  </si>
  <si>
    <t>商工費</t>
  </si>
  <si>
    <t>農林水産業費</t>
  </si>
  <si>
    <t>労働費</t>
  </si>
  <si>
    <t>衛生費</t>
  </si>
  <si>
    <t>民生費</t>
  </si>
  <si>
    <t>総務費</t>
  </si>
  <si>
    <t>議会費</t>
  </si>
  <si>
    <t>都市計画税</t>
  </si>
  <si>
    <t>事業所税</t>
  </si>
  <si>
    <t>入湯税</t>
  </si>
  <si>
    <t>特別土地保有税</t>
  </si>
  <si>
    <t>市たばこ税</t>
  </si>
  <si>
    <t>軽自動車税</t>
  </si>
  <si>
    <t>固定資産税</t>
  </si>
  <si>
    <t>市民税</t>
  </si>
  <si>
    <t>滞納繰越分</t>
  </si>
  <si>
    <t>過年度分</t>
  </si>
  <si>
    <t>現年度分</t>
  </si>
  <si>
    <t>収入済額</t>
    <phoneticPr fontId="2"/>
  </si>
  <si>
    <t>調定額</t>
    <phoneticPr fontId="2"/>
  </si>
  <si>
    <t>税目</t>
    <phoneticPr fontId="2"/>
  </si>
  <si>
    <t>（単位　円）</t>
    <phoneticPr fontId="2"/>
  </si>
  <si>
    <t>人口</t>
  </si>
  <si>
    <t>世帯数</t>
  </si>
  <si>
    <t>備考</t>
  </si>
  <si>
    <t>(単位　円)</t>
  </si>
  <si>
    <t>令和2年度</t>
    <rPh sb="0" eb="2">
      <t>レイワ</t>
    </rPh>
    <phoneticPr fontId="3"/>
  </si>
  <si>
    <t>令和元年度</t>
    <rPh sb="0" eb="2">
      <t>レイワ</t>
    </rPh>
    <rPh sb="2" eb="3">
      <t>モト</t>
    </rPh>
    <phoneticPr fontId="3"/>
  </si>
  <si>
    <t>令和3年度</t>
    <rPh sb="0" eb="2">
      <t>レイワ</t>
    </rPh>
    <phoneticPr fontId="3"/>
  </si>
  <si>
    <t>令和元年度</t>
    <rPh sb="0" eb="2">
      <t>レイワ</t>
    </rPh>
    <rPh sb="2" eb="3">
      <t>モト</t>
    </rPh>
    <rPh sb="3" eb="4">
      <t>ネン</t>
    </rPh>
    <phoneticPr fontId="3"/>
  </si>
  <si>
    <t>令和4年度</t>
    <rPh sb="0" eb="2">
      <t>レイワ</t>
    </rPh>
    <phoneticPr fontId="3"/>
  </si>
  <si>
    <t>科目</t>
  </si>
  <si>
    <t>資　料    財務部  財政課</t>
    <phoneticPr fontId="2"/>
  </si>
  <si>
    <t>資　料    財務部　財政課</t>
    <rPh sb="0" eb="1">
      <t>シ</t>
    </rPh>
    <rPh sb="2" eb="3">
      <t>リョウ</t>
    </rPh>
    <phoneticPr fontId="2"/>
  </si>
  <si>
    <t xml:space="preserve">注1）    軽自動車税現年度分に軽自動車税環境性能割を含む。 </t>
    <phoneticPr fontId="2"/>
  </si>
  <si>
    <t>資　料    財務部　税務管理課</t>
    <phoneticPr fontId="2"/>
  </si>
  <si>
    <t>令和元年度</t>
    <rPh sb="0" eb="1">
      <t>レイ</t>
    </rPh>
    <rPh sb="1" eb="2">
      <t>ワ</t>
    </rPh>
    <rPh sb="2" eb="5">
      <t>ガンネンド</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</si>
  <si>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</si>
  <si>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</si>
  <si>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</si>
  <si>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令和2年度</t>
    <rPh sb="0" eb="2">
      <t>レイワ</t>
    </rPh>
    <phoneticPr fontId="2"/>
  </si>
  <si>
    <t>令和3年度</t>
    <rPh sb="0" eb="2">
      <t>レイワ</t>
    </rPh>
    <phoneticPr fontId="2"/>
  </si>
  <si>
    <t>令和5年度</t>
    <rPh sb="0" eb="2">
      <t>レイワ</t>
    </rPh>
    <rPh sb="3" eb="5">
      <t>ネンド</t>
    </rPh>
    <phoneticPr fontId="2"/>
  </si>
  <si>
    <t>総額</t>
    <rPh sb="0" eb="2">
      <t>ソウガク</t>
    </rPh>
    <phoneticPr fontId="2"/>
  </si>
  <si>
    <t>市税負担額</t>
    <phoneticPr fontId="2"/>
  </si>
  <si>
    <t>区分</t>
    <rPh sb="0" eb="2">
      <t>クブン</t>
    </rPh>
    <phoneticPr fontId="2"/>
  </si>
  <si>
    <t>一般会計</t>
    <phoneticPr fontId="2"/>
  </si>
  <si>
    <t>特別会計</t>
    <phoneticPr fontId="2"/>
  </si>
  <si>
    <t>病院事業会計</t>
    <phoneticPr fontId="2"/>
  </si>
  <si>
    <t>水道事業会計</t>
    <phoneticPr fontId="2"/>
  </si>
  <si>
    <t>公共下水道事業会計</t>
    <phoneticPr fontId="2"/>
  </si>
  <si>
    <t>普通税</t>
    <phoneticPr fontId="2"/>
  </si>
  <si>
    <t>目的税</t>
    <phoneticPr fontId="2"/>
  </si>
  <si>
    <t>注）　　世帯数・人口は、各年度末現在のものである。</t>
    <rPh sb="0" eb="1">
      <t>チュウ</t>
    </rPh>
    <phoneticPr fontId="2"/>
  </si>
  <si>
    <t>母子父子寡婦福祉資金貸付金</t>
    <rPh sb="0" eb="2">
      <t>ボシ</t>
    </rPh>
    <rPh sb="2" eb="4">
      <t>フシ</t>
    </rPh>
    <rPh sb="4" eb="6">
      <t>カフ</t>
    </rPh>
    <rPh sb="6" eb="8">
      <t>フクシ</t>
    </rPh>
    <rPh sb="8" eb="10">
      <t>シキン</t>
    </rPh>
    <rPh sb="10" eb="12">
      <t>カシツケ</t>
    </rPh>
    <rPh sb="12" eb="13">
      <t>キン</t>
    </rPh>
    <phoneticPr fontId="2"/>
  </si>
  <si>
    <t>配当割交付金</t>
    <rPh sb="0" eb="2">
      <t>ハイトウ</t>
    </rPh>
    <rPh sb="2" eb="3">
      <t>ワリ</t>
    </rPh>
    <rPh sb="3" eb="6">
      <t>コウフキン</t>
    </rPh>
    <phoneticPr fontId="2"/>
  </si>
  <si>
    <t>資　料　　財務部　税務管理課</t>
    <rPh sb="0" eb="1">
      <t>シ</t>
    </rPh>
    <rPh sb="2" eb="3">
      <t>リョウ</t>
    </rPh>
    <rPh sb="5" eb="7">
      <t>ザイム</t>
    </rPh>
    <rPh sb="7" eb="8">
      <t>ブ</t>
    </rPh>
    <rPh sb="9" eb="11">
      <t>ゼイム</t>
    </rPh>
    <rPh sb="11" eb="13">
      <t>カンリ</t>
    </rPh>
    <rPh sb="13" eb="14">
      <t>カ</t>
    </rPh>
    <phoneticPr fontId="2"/>
  </si>
  <si>
    <t>この表は、豊中市決算書から歳出科目別に各年度末予算現額および決算額を掲げたものである。</t>
    <phoneticPr fontId="2"/>
  </si>
  <si>
    <t>この表は、豊中市決算書から歳入科目別に各年度末予算現額および決算額を掲げたものである。</t>
    <phoneticPr fontId="2"/>
  </si>
  <si>
    <t>一人当たり</t>
    <phoneticPr fontId="2"/>
  </si>
  <si>
    <t>一世帯当たり</t>
    <phoneticPr fontId="2"/>
  </si>
  <si>
    <t>←各タイトルをクリックすると各ページへ</t>
    <rPh sb="1" eb="2">
      <t>カク</t>
    </rPh>
    <rPh sb="14" eb="15">
      <t>カク</t>
    </rPh>
    <phoneticPr fontId="2"/>
  </si>
  <si>
    <t>項目　タイトル</t>
    <rPh sb="0" eb="2">
      <t>コウモク</t>
    </rPh>
    <phoneticPr fontId="2"/>
  </si>
  <si>
    <t>目次</t>
    <rPh sb="0" eb="2">
      <t>モクジ</t>
    </rPh>
    <phoneticPr fontId="2"/>
  </si>
  <si>
    <r>
      <t>軽自動車税</t>
    </r>
    <r>
      <rPr>
        <vertAlign val="superscript"/>
        <sz val="10"/>
        <rFont val="HGPｺﾞｼｯｸM"/>
        <family val="3"/>
        <charset val="128"/>
      </rPr>
      <t>1)</t>
    </r>
    <phoneticPr fontId="2"/>
  </si>
  <si>
    <t>第14章　財政</t>
    <rPh sb="0" eb="1">
      <t>ダイ</t>
    </rPh>
    <rPh sb="3" eb="4">
      <t>ショウ</t>
    </rPh>
    <rPh sb="5" eb="7">
      <t>ザイセイ</t>
    </rPh>
    <phoneticPr fontId="2"/>
  </si>
  <si>
    <t>令和5年度</t>
    <rPh sb="0" eb="2">
      <t>レイワ</t>
    </rPh>
    <phoneticPr fontId="3"/>
  </si>
  <si>
    <t>令和6年度</t>
    <rPh sb="0" eb="2">
      <t>レイワ</t>
    </rPh>
    <rPh sb="3" eb="5">
      <t>ネンド</t>
    </rPh>
    <phoneticPr fontId="2"/>
  </si>
  <si>
    <t>令和6年度</t>
    <rPh sb="0" eb="2">
      <t>レイワ</t>
    </rPh>
    <phoneticPr fontId="2"/>
  </si>
  <si>
    <t>-</t>
    <phoneticPr fontId="2"/>
  </si>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</sst>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vertAlign val="superscript"/>
      <sz val="10"/>
      <name val="HGPｺﾞｼｯｸM"/>
      <family val="3"/>
      <charset val="128"/>
    </font>
    <font>
      <sz val="10"/>
      <color theme="1"/>
      <name val="HGPｺﾞｼｯｸM"/>
      <family val="3"/>
      <charset val="128"/>
    </font>
    <font>
      <sz val="6"/>
      <name val="Yu Gothic"/>
      <family val="2"/>
      <charset val="128"/>
    </font>
    <font>
      <sz val="20"/>
      <name val="HGPｺﾞｼｯｸM"/>
      <family val="3"/>
      <charset val="128"/>
    </font>
    <font>
      <sz val="9"/>
      <name val="HGPｺﾞｼｯｸM"/>
      <family val="3"/>
      <charset val="128"/>
    </font>
    <font>
      <u/>
      <sz val="11"/>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top style="hair">
        <color indexed="64"/>
      </top>
      <bottom/>
      <diagonal/>
    </border>
    <border>
      <left/>
      <right/>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dotted">
        <color rgb="FF3F3F3F"/>
      </top>
      <bottom style="dotted">
        <color rgb="FF3F3F3F"/>
      </bottom>
      <diagonal/>
    </border>
  </borders>
  <cellStyleXfs count="6">
    <xf numFmtId="0" fontId="0" fillId="0" borderId="0"/>
    <xf numFmtId="38" fontId="1" fillId="0" borderId="0" applyFont="0" applyFill="0" applyBorder="0" applyAlignment="0" applyProtection="0"/>
    <xf numFmtId="0" fontId="5" fillId="2" borderId="29">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applyNumberFormat="0" applyFill="0" applyBorder="0" applyAlignment="0" applyProtection="0"/>
  </cellStyleXfs>
  <cellXfs count="121">
    <xf numFmtId="0" fontId="0" fillId="0" borderId="0" xfId="0"/>
    <xf numFmtId="0" fontId="0" fillId="2" borderId="0" xfId="0" applyFill="1"/>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4" xfId="0" applyFont="1" applyFill="1" applyBorder="1" applyAlignment="1">
      <alignment vertical="center"/>
    </xf>
    <xf numFmtId="0" fontId="4" fillId="2" borderId="0" xfId="0" applyFont="1" applyFill="1" applyAlignment="1">
      <alignment horizontal="left"/>
    </xf>
    <xf numFmtId="0" fontId="4" fillId="2" borderId="0" xfId="0" applyFont="1" applyFill="1"/>
    <xf numFmtId="38" fontId="4" fillId="2" borderId="8" xfId="1" applyFont="1" applyFill="1" applyBorder="1" applyAlignment="1">
      <alignment horizontal="distributed" vertical="center" justifyLastLine="1"/>
    </xf>
    <xf numFmtId="38" fontId="4" fillId="2" borderId="10" xfId="1" applyFont="1" applyFill="1" applyBorder="1" applyAlignment="1">
      <alignment horizontal="distributed" vertical="center" justifyLastLine="1"/>
    </xf>
    <xf numFmtId="0" fontId="4" fillId="2" borderId="0" xfId="0" applyFont="1" applyFill="1" applyAlignment="1">
      <alignment horizontal="distributed" vertical="center"/>
    </xf>
    <xf numFmtId="38" fontId="4" fillId="2" borderId="0" xfId="1" applyFont="1" applyFill="1" applyBorder="1" applyAlignment="1">
      <alignment vertical="center"/>
    </xf>
    <xf numFmtId="38" fontId="4" fillId="2" borderId="0" xfId="1" applyFont="1" applyFill="1" applyBorder="1" applyAlignment="1" applyProtection="1">
      <alignment vertical="center"/>
      <protection locked="0"/>
    </xf>
    <xf numFmtId="38" fontId="4" fillId="2" borderId="0" xfId="1" applyFont="1" applyFill="1" applyBorder="1" applyAlignment="1" applyProtection="1">
      <alignment vertical="center"/>
    </xf>
    <xf numFmtId="38" fontId="4" fillId="2" borderId="0" xfId="1" applyFont="1" applyFill="1" applyBorder="1" applyAlignment="1">
      <alignment horizontal="distributed" vertical="center"/>
    </xf>
    <xf numFmtId="0" fontId="4" fillId="2" borderId="15" xfId="0" applyFont="1" applyFill="1" applyBorder="1" applyAlignment="1">
      <alignment horizontal="left" vertical="center"/>
    </xf>
    <xf numFmtId="38" fontId="4" fillId="2" borderId="26" xfId="1" applyFont="1" applyFill="1" applyBorder="1" applyAlignment="1">
      <alignment horizontal="distributed" vertical="center"/>
    </xf>
    <xf numFmtId="38" fontId="4" fillId="2" borderId="27" xfId="1" applyFont="1" applyFill="1" applyBorder="1" applyAlignment="1">
      <alignment horizontal="distributed" vertical="center"/>
    </xf>
    <xf numFmtId="38" fontId="4" fillId="2" borderId="15" xfId="1" applyFont="1" applyFill="1" applyBorder="1" applyAlignment="1">
      <alignment horizontal="right" vertical="center"/>
    </xf>
    <xf numFmtId="38" fontId="4" fillId="2" borderId="0" xfId="1" applyFont="1" applyFill="1" applyBorder="1" applyAlignment="1">
      <alignment horizontal="right" vertical="center"/>
    </xf>
    <xf numFmtId="0" fontId="4" fillId="2" borderId="25" xfId="0" applyFont="1" applyFill="1" applyBorder="1" applyAlignment="1">
      <alignment horizontal="left" vertical="center"/>
    </xf>
    <xf numFmtId="38" fontId="4" fillId="2" borderId="25" xfId="1" applyFont="1" applyFill="1" applyBorder="1" applyAlignment="1">
      <alignment horizontal="distributed" vertical="center"/>
    </xf>
    <xf numFmtId="0" fontId="4" fillId="2" borderId="12" xfId="0" applyFont="1" applyFill="1" applyBorder="1" applyAlignment="1">
      <alignment horizontal="left" vertical="center"/>
    </xf>
    <xf numFmtId="38" fontId="4" fillId="2" borderId="0" xfId="1" applyFont="1" applyFill="1" applyBorder="1" applyAlignment="1" applyProtection="1">
      <alignment horizontal="right" vertical="center"/>
      <protection locked="0"/>
    </xf>
    <xf numFmtId="38" fontId="4" fillId="2" borderId="0" xfId="1" applyFont="1" applyFill="1" applyBorder="1" applyAlignment="1" applyProtection="1">
      <alignment horizontal="right" vertical="center"/>
    </xf>
    <xf numFmtId="0" fontId="4" fillId="2" borderId="7" xfId="0" applyFont="1" applyFill="1" applyBorder="1" applyAlignment="1">
      <alignment horizontal="left" vertical="center"/>
    </xf>
    <xf numFmtId="0" fontId="4" fillId="2" borderId="15" xfId="0" applyFont="1" applyFill="1" applyBorder="1" applyAlignment="1">
      <alignment vertical="center"/>
    </xf>
    <xf numFmtId="0" fontId="4" fillId="2" borderId="18" xfId="0" applyFont="1" applyFill="1" applyBorder="1" applyAlignment="1">
      <alignment vertical="center"/>
    </xf>
    <xf numFmtId="38" fontId="4" fillId="2" borderId="28" xfId="1" applyFont="1" applyFill="1" applyBorder="1" applyAlignment="1">
      <alignment horizontal="distributed" vertical="center"/>
    </xf>
    <xf numFmtId="38" fontId="4" fillId="2" borderId="14" xfId="1" applyFont="1" applyFill="1" applyBorder="1" applyAlignment="1">
      <alignment vertical="center"/>
    </xf>
    <xf numFmtId="38" fontId="4" fillId="2" borderId="14" xfId="1" applyFont="1" applyFill="1" applyBorder="1" applyAlignment="1" applyProtection="1">
      <alignment vertical="center"/>
    </xf>
    <xf numFmtId="0" fontId="4" fillId="2" borderId="1" xfId="0" applyFont="1" applyFill="1" applyBorder="1" applyAlignment="1">
      <alignment vertical="top"/>
    </xf>
    <xf numFmtId="0" fontId="4" fillId="2" borderId="0" xfId="0" applyFont="1" applyFill="1" applyAlignment="1">
      <alignment horizontal="right" vertical="center"/>
    </xf>
    <xf numFmtId="0" fontId="4" fillId="2" borderId="25" xfId="0" applyFont="1" applyFill="1" applyBorder="1" applyAlignment="1">
      <alignment horizontal="distributed" vertical="center"/>
    </xf>
    <xf numFmtId="0" fontId="4" fillId="2" borderId="8" xfId="0" applyFont="1" applyFill="1" applyBorder="1" applyAlignment="1">
      <alignment horizontal="distributed" vertical="center" wrapText="1"/>
    </xf>
    <xf numFmtId="0" fontId="4" fillId="2" borderId="8" xfId="0" applyFont="1" applyFill="1" applyBorder="1" applyAlignment="1">
      <alignment horizontal="distributed" vertical="center"/>
    </xf>
    <xf numFmtId="3" fontId="4" fillId="2" borderId="0" xfId="0" applyNumberFormat="1" applyFont="1" applyFill="1" applyAlignment="1">
      <alignment vertical="center"/>
    </xf>
    <xf numFmtId="3" fontId="4" fillId="2" borderId="0" xfId="0" applyNumberFormat="1" applyFont="1" applyFill="1" applyAlignment="1" applyProtection="1">
      <alignment vertical="center"/>
      <protection locked="0"/>
    </xf>
    <xf numFmtId="0" fontId="4" fillId="2" borderId="24" xfId="0" applyFont="1" applyFill="1" applyBorder="1" applyAlignment="1">
      <alignment horizontal="distributed" vertical="center"/>
    </xf>
    <xf numFmtId="3" fontId="4" fillId="2" borderId="14" xfId="0" applyNumberFormat="1" applyFont="1" applyFill="1" applyBorder="1" applyAlignment="1">
      <alignment vertical="center"/>
    </xf>
    <xf numFmtId="3" fontId="4" fillId="2" borderId="14" xfId="0" applyNumberFormat="1" applyFont="1" applyFill="1" applyBorder="1" applyAlignment="1" applyProtection="1">
      <alignment vertical="center"/>
      <protection locked="0"/>
    </xf>
    <xf numFmtId="0" fontId="4" fillId="2" borderId="0" xfId="0" applyFont="1" applyFill="1" applyAlignment="1">
      <alignment horizontal="right"/>
    </xf>
    <xf numFmtId="0" fontId="4" fillId="2" borderId="0" xfId="0" applyFont="1" applyFill="1" applyAlignment="1">
      <alignment horizontal="left" vertical="center" wrapText="1"/>
    </xf>
    <xf numFmtId="0" fontId="4" fillId="2" borderId="0" xfId="0" applyFont="1" applyFill="1" applyAlignment="1">
      <alignment horizontal="distributed" vertical="center" justifyLastLine="1"/>
    </xf>
    <xf numFmtId="0" fontId="4" fillId="2" borderId="8" xfId="0" applyFont="1" applyFill="1" applyBorder="1" applyAlignment="1">
      <alignment horizontal="distributed" vertical="center" justifyLastLine="1"/>
    </xf>
    <xf numFmtId="38" fontId="4" fillId="2" borderId="16" xfId="1" applyFont="1" applyFill="1" applyBorder="1" applyAlignment="1">
      <alignment horizontal="right" vertical="center"/>
    </xf>
    <xf numFmtId="38" fontId="4" fillId="2" borderId="13" xfId="1" applyFont="1" applyFill="1" applyBorder="1" applyAlignment="1">
      <alignment horizontal="right" vertical="center"/>
    </xf>
    <xf numFmtId="38" fontId="4" fillId="2" borderId="19" xfId="1" applyFont="1" applyFill="1" applyBorder="1" applyAlignment="1">
      <alignment horizontal="distributed" vertical="center"/>
    </xf>
    <xf numFmtId="38" fontId="4" fillId="2" borderId="6" xfId="1" applyFont="1" applyFill="1" applyBorder="1" applyAlignment="1">
      <alignment horizontal="distributed" vertical="center"/>
    </xf>
    <xf numFmtId="38" fontId="4" fillId="2" borderId="19" xfId="1" applyFont="1" applyFill="1" applyBorder="1" applyAlignment="1">
      <alignment horizontal="right" vertical="center"/>
    </xf>
    <xf numFmtId="38" fontId="4" fillId="2" borderId="6" xfId="1" applyFont="1" applyFill="1" applyBorder="1" applyAlignment="1">
      <alignment horizontal="right" vertical="center"/>
    </xf>
    <xf numFmtId="38" fontId="4" fillId="2" borderId="13" xfId="1" applyFont="1" applyFill="1" applyBorder="1" applyAlignment="1" applyProtection="1">
      <alignment horizontal="right" vertical="center"/>
      <protection locked="0"/>
    </xf>
    <xf numFmtId="38" fontId="4" fillId="2" borderId="15" xfId="1" applyFont="1" applyFill="1" applyBorder="1" applyAlignment="1" applyProtection="1">
      <alignment horizontal="right" vertical="center"/>
      <protection locked="0"/>
    </xf>
    <xf numFmtId="38" fontId="4" fillId="2" borderId="14" xfId="1" applyFont="1" applyFill="1" applyBorder="1" applyAlignment="1">
      <alignment horizontal="distributed" vertical="center"/>
    </xf>
    <xf numFmtId="38" fontId="4" fillId="2" borderId="18" xfId="1" applyFont="1" applyFill="1" applyBorder="1" applyAlignment="1">
      <alignment horizontal="distributed" vertical="center"/>
    </xf>
    <xf numFmtId="38" fontId="4" fillId="2" borderId="18" xfId="1" applyFont="1" applyFill="1" applyBorder="1" applyAlignment="1" applyProtection="1">
      <alignment horizontal="right" vertical="center"/>
      <protection locked="0"/>
    </xf>
    <xf numFmtId="38" fontId="4" fillId="2" borderId="14" xfId="1" applyFont="1" applyFill="1" applyBorder="1" applyAlignment="1" applyProtection="1">
      <alignment horizontal="right" vertical="center"/>
      <protection locked="0"/>
    </xf>
    <xf numFmtId="0" fontId="9" fillId="2" borderId="0" xfId="0" applyFont="1" applyFill="1" applyAlignment="1">
      <alignment horizontal="left" vertical="center"/>
    </xf>
    <xf numFmtId="0" fontId="4" fillId="2" borderId="14" xfId="0" applyFont="1" applyFill="1" applyBorder="1" applyAlignment="1">
      <alignment horizontal="left"/>
    </xf>
    <xf numFmtId="0" fontId="4" fillId="2" borderId="14" xfId="0" applyFont="1" applyFill="1" applyBorder="1"/>
    <xf numFmtId="38" fontId="4" fillId="2" borderId="0" xfId="1" applyFont="1" applyFill="1" applyBorder="1" applyAlignment="1">
      <alignment horizontal="left" vertical="center"/>
    </xf>
    <xf numFmtId="38" fontId="4" fillId="2" borderId="15" xfId="1" applyFont="1" applyFill="1" applyBorder="1" applyAlignment="1">
      <alignment horizontal="left" vertical="center"/>
    </xf>
    <xf numFmtId="38" fontId="4" fillId="2" borderId="12" xfId="1" applyFont="1" applyFill="1" applyBorder="1" applyAlignment="1">
      <alignment horizontal="left" vertical="center"/>
    </xf>
    <xf numFmtId="38" fontId="4" fillId="2" borderId="7" xfId="1" applyFont="1" applyFill="1" applyBorder="1" applyAlignment="1">
      <alignment horizontal="left" vertical="center"/>
    </xf>
    <xf numFmtId="38" fontId="4" fillId="2" borderId="14" xfId="1" applyFont="1" applyFill="1" applyBorder="1" applyAlignment="1">
      <alignment horizontal="left" vertical="center"/>
    </xf>
    <xf numFmtId="38" fontId="4" fillId="2" borderId="18" xfId="1" applyFont="1" applyFill="1" applyBorder="1" applyAlignment="1">
      <alignment horizontal="left" vertical="center"/>
    </xf>
    <xf numFmtId="38" fontId="4" fillId="2" borderId="3" xfId="1" applyFont="1" applyFill="1" applyBorder="1" applyAlignment="1">
      <alignment horizontal="distributed" vertical="center" justifyLastLine="1"/>
    </xf>
    <xf numFmtId="38" fontId="4" fillId="2" borderId="15" xfId="1" applyFont="1" applyFill="1" applyBorder="1" applyAlignment="1">
      <alignment horizontal="distributed" vertical="center"/>
    </xf>
    <xf numFmtId="38" fontId="4" fillId="2" borderId="12" xfId="1" applyFont="1" applyFill="1" applyBorder="1" applyAlignment="1">
      <alignment horizontal="distributed" vertical="center"/>
    </xf>
    <xf numFmtId="0" fontId="4" fillId="2" borderId="3" xfId="0" applyFont="1" applyFill="1" applyBorder="1" applyAlignment="1">
      <alignment horizontal="distributed" vertical="center" justifyLastLine="1"/>
    </xf>
    <xf numFmtId="38" fontId="4" fillId="2" borderId="19" xfId="1" applyFont="1" applyFill="1" applyBorder="1" applyAlignment="1">
      <alignment horizontal="distributed" vertical="center" justifyLastLine="1"/>
    </xf>
    <xf numFmtId="0" fontId="4" fillId="2" borderId="22" xfId="0" applyFont="1" applyFill="1" applyBorder="1" applyAlignment="1">
      <alignment horizontal="distributed" vertical="center" justifyLastLine="1"/>
    </xf>
    <xf numFmtId="38" fontId="4" fillId="2" borderId="16" xfId="1" applyFont="1" applyFill="1" applyBorder="1" applyAlignment="1" applyProtection="1">
      <alignment horizontal="right" vertical="center"/>
    </xf>
    <xf numFmtId="38" fontId="4" fillId="2" borderId="13" xfId="1" applyFont="1" applyFill="1" applyBorder="1" applyAlignment="1" applyProtection="1">
      <alignment horizontal="right" vertical="center"/>
    </xf>
    <xf numFmtId="38" fontId="4" fillId="2" borderId="15" xfId="1" applyFont="1" applyFill="1" applyBorder="1" applyAlignment="1" applyProtection="1">
      <alignment horizontal="right" vertical="center"/>
    </xf>
    <xf numFmtId="38" fontId="4" fillId="2" borderId="16" xfId="3" applyNumberFormat="1" applyFont="1" applyFill="1" applyBorder="1" applyAlignment="1" applyProtection="1">
      <alignment horizontal="right" vertical="center"/>
      <protection locked="0"/>
    </xf>
    <xf numFmtId="38" fontId="4" fillId="2" borderId="13" xfId="0" applyNumberFormat="1" applyFont="1" applyFill="1" applyBorder="1" applyAlignment="1" applyProtection="1">
      <alignment vertical="center"/>
      <protection locked="0"/>
    </xf>
    <xf numFmtId="38" fontId="4" fillId="2" borderId="0" xfId="4" applyFont="1" applyFill="1" applyBorder="1" applyAlignment="1" applyProtection="1">
      <alignment vertical="center"/>
      <protection locked="0"/>
    </xf>
    <xf numFmtId="38" fontId="4" fillId="2" borderId="0" xfId="4" applyFont="1" applyFill="1" applyBorder="1" applyAlignment="1" applyProtection="1">
      <alignment horizontal="right" vertical="center"/>
      <protection locked="0"/>
    </xf>
    <xf numFmtId="38" fontId="4" fillId="2" borderId="14" xfId="4" applyFont="1" applyFill="1" applyBorder="1" applyAlignment="1" applyProtection="1">
      <alignment vertical="center"/>
      <protection locked="0"/>
    </xf>
    <xf numFmtId="0" fontId="7" fillId="2" borderId="0" xfId="0" applyFont="1" applyFill="1" applyAlignment="1">
      <alignment vertical="center"/>
    </xf>
    <xf numFmtId="0" fontId="12" fillId="2" borderId="0" xfId="0" applyFont="1" applyFill="1" applyAlignment="1">
      <alignment vertical="center"/>
    </xf>
    <xf numFmtId="0" fontId="12" fillId="3" borderId="14" xfId="0" applyFont="1" applyFill="1" applyBorder="1" applyAlignment="1">
      <alignment vertical="center"/>
    </xf>
    <xf numFmtId="0" fontId="11" fillId="2" borderId="0" xfId="0" applyFont="1" applyFill="1" applyAlignment="1">
      <alignment horizontal="center" vertical="center"/>
    </xf>
    <xf numFmtId="38" fontId="4" fillId="2" borderId="16" xfId="1" applyFont="1" applyFill="1" applyBorder="1" applyAlignment="1">
      <alignment horizontal="distributed" vertical="center"/>
    </xf>
    <xf numFmtId="38" fontId="4" fillId="2" borderId="17" xfId="1" applyFont="1" applyFill="1" applyBorder="1" applyAlignment="1">
      <alignment horizontal="distributed" vertical="center"/>
    </xf>
    <xf numFmtId="0" fontId="4" fillId="2" borderId="0" xfId="0" applyFont="1" applyFill="1" applyAlignment="1">
      <alignment horizontal="left" vertical="center" wrapText="1"/>
    </xf>
    <xf numFmtId="0" fontId="4" fillId="2" borderId="13"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6"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38" fontId="4" fillId="2" borderId="3" xfId="1" applyFont="1" applyFill="1" applyBorder="1" applyAlignment="1">
      <alignment horizontal="distributed" vertical="center" justifyLastLine="1"/>
    </xf>
    <xf numFmtId="38" fontId="4" fillId="2" borderId="5" xfId="1"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38" fontId="4" fillId="2" borderId="13" xfId="1" applyFont="1" applyFill="1" applyBorder="1" applyAlignment="1">
      <alignment horizontal="distributed" vertical="center"/>
    </xf>
    <xf numFmtId="38" fontId="4" fillId="2" borderId="1" xfId="1" applyFont="1" applyFill="1" applyBorder="1" applyAlignment="1">
      <alignment horizontal="distributed" vertical="center" justifyLastLine="1"/>
    </xf>
    <xf numFmtId="38" fontId="4" fillId="2" borderId="11" xfId="1" applyFont="1" applyFill="1" applyBorder="1" applyAlignment="1">
      <alignment horizontal="distributed" vertical="center"/>
    </xf>
    <xf numFmtId="38" fontId="4" fillId="2" borderId="9" xfId="1" applyFont="1" applyFill="1" applyBorder="1" applyAlignment="1">
      <alignment horizontal="distributed" vertical="center"/>
    </xf>
    <xf numFmtId="38" fontId="4" fillId="2" borderId="17" xfId="1" applyFont="1" applyFill="1" applyBorder="1" applyAlignment="1">
      <alignment horizontal="center" vertical="distributed" textRotation="255" justifyLastLine="1"/>
    </xf>
    <xf numFmtId="38" fontId="4" fillId="2" borderId="12" xfId="1" applyFont="1" applyFill="1" applyBorder="1" applyAlignment="1">
      <alignment horizontal="center" vertical="distributed" textRotation="255" justifyLastLine="1"/>
    </xf>
    <xf numFmtId="38" fontId="4" fillId="2" borderId="7" xfId="1" applyFont="1" applyFill="1" applyBorder="1" applyAlignment="1">
      <alignment horizontal="center" vertical="distributed" textRotation="255" justifyLastLine="1"/>
    </xf>
    <xf numFmtId="38" fontId="4" fillId="2" borderId="12" xfId="1" applyFont="1" applyFill="1" applyBorder="1" applyAlignment="1">
      <alignment horizontal="distributed" vertical="distributed" textRotation="255" justifyLastLine="1"/>
    </xf>
    <xf numFmtId="38" fontId="4" fillId="2" borderId="21" xfId="1" applyFont="1" applyFill="1" applyBorder="1" applyAlignment="1">
      <alignment horizontal="distributed" vertical="distributed" textRotation="255" justifyLastLine="1"/>
    </xf>
    <xf numFmtId="38" fontId="4" fillId="2" borderId="17" xfId="1" applyFont="1" applyFill="1" applyBorder="1" applyAlignment="1">
      <alignment horizontal="distributed" vertical="distributed" textRotation="255" justifyLastLine="1"/>
    </xf>
    <xf numFmtId="38" fontId="4" fillId="2" borderId="7" xfId="1" applyFont="1" applyFill="1" applyBorder="1" applyAlignment="1">
      <alignment horizontal="distributed" vertical="distributed" textRotation="255" justifyLastLine="1"/>
    </xf>
    <xf numFmtId="0" fontId="4" fillId="2" borderId="16" xfId="0" applyFont="1" applyFill="1" applyBorder="1" applyAlignment="1">
      <alignment horizontal="distributed" vertical="center"/>
    </xf>
    <xf numFmtId="0" fontId="4" fillId="2" borderId="17" xfId="0" applyFont="1" applyFill="1" applyBorder="1" applyAlignment="1">
      <alignment horizontal="distributed" vertical="center"/>
    </xf>
    <xf numFmtId="38" fontId="4" fillId="2" borderId="20" xfId="1" applyFont="1" applyFill="1" applyBorder="1" applyAlignment="1">
      <alignment horizontal="distributed" vertical="center" justifyLastLine="1"/>
    </xf>
    <xf numFmtId="38" fontId="4" fillId="2" borderId="19" xfId="1"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4" fillId="2" borderId="22" xfId="0" applyFont="1" applyFill="1" applyBorder="1" applyAlignment="1">
      <alignment horizontal="distributed" vertical="center" justifyLastLine="1"/>
    </xf>
    <xf numFmtId="0" fontId="4" fillId="2" borderId="7" xfId="0" applyFont="1" applyFill="1" applyBorder="1" applyAlignment="1">
      <alignment horizontal="center" vertical="distributed" textRotation="255" wrapText="1" justifyLastLine="1"/>
    </xf>
    <xf numFmtId="0" fontId="4" fillId="2" borderId="9" xfId="0" applyFont="1" applyFill="1" applyBorder="1" applyAlignment="1">
      <alignment horizontal="center" vertical="distributed" textRotation="255" wrapText="1" justifyLastLine="1"/>
    </xf>
    <xf numFmtId="0" fontId="4" fillId="2" borderId="9" xfId="0" applyFont="1" applyFill="1" applyBorder="1" applyAlignment="1">
      <alignment horizontal="distributed" vertical="distributed" textRotation="255" justifyLastLine="1"/>
    </xf>
    <xf numFmtId="0" fontId="4" fillId="2" borderId="23" xfId="0" applyFont="1" applyFill="1" applyBorder="1" applyAlignment="1">
      <alignment horizontal="distributed" vertical="distributed" textRotation="255" justifyLastLine="1"/>
    </xf>
    <xf numFmtId="0" fontId="5" fillId="2" borderId="29" xfId="5" applyFont="1" applyFill="1" applyBorder="1" applyAlignment="1">
      <alignment vertical="center"/>
    </xf>
  </cellXfs>
  <cellStyles count="6">
    <cellStyle name="スタイル 1" xfId="2" xr:uid="{00000000-0005-0000-0000-000000000000}"/>
    <cellStyle name="パーセント" xfId="3" builtinId="5"/>
    <cellStyle name="ハイパーリンク" xfId="5" builtinId="8"/>
    <cellStyle name="桁区切り" xfId="1" builtinId="6"/>
    <cellStyle name="桁区切り 2" xfId="4" xr:uid="{C482208D-BA00-45B3-BDDA-07B5CA0B0CA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
  <sheetViews>
    <sheetView tabSelected="1" zoomScaleNormal="100" workbookViewId="0">
      <pane ySplit="3" topLeftCell="A4" activePane="bottomLeft" state="frozen"/>
      <selection pane="bottomLeft" activeCell="B14" sqref="B14"/>
    </sheetView>
  </sheetViews>
  <sheetFormatPr defaultColWidth="8.86328125" defaultRowHeight="12.75"/>
  <cols>
    <col min="1" max="1" width="4.46484375" style="1" customWidth="1"/>
    <col min="2" max="2" width="86.3984375" style="1" customWidth="1"/>
    <col min="3" max="16384" width="8.86328125" style="1"/>
  </cols>
  <sheetData>
    <row r="1" spans="1:4" ht="22.9">
      <c r="A1" s="85" t="s">
        <v>114</v>
      </c>
      <c r="B1" s="85"/>
    </row>
    <row r="2" spans="1:4" ht="18.75">
      <c r="A2" s="82" t="s">
        <v>116</v>
      </c>
      <c r="B2" s="3"/>
    </row>
    <row r="3" spans="1:4">
      <c r="A3" s="83"/>
      <c r="B3" s="84" t="s">
        <v>113</v>
      </c>
    </row>
    <row r="4" spans="1:4" s="3" customFormat="1" ht="18" customHeight="1">
      <c r="A4" s="2"/>
      <c r="B4" s="120" t="str">
        <f ca="1">'129(1)'!A1</f>
        <v>129(1)　歳入歳出経年比較　－　歳入</v>
      </c>
      <c r="D4" s="3" t="s">
        <v>112</v>
      </c>
    </row>
    <row r="5" spans="1:4" s="3" customFormat="1" ht="18" customHeight="1">
      <c r="A5" s="2"/>
      <c r="B5" s="120" t="str">
        <f ca="1">'129(2)'!A1</f>
        <v>129(2)　歳入歳出経年比較　－　歳出</v>
      </c>
    </row>
    <row r="6" spans="1:4" s="3" customFormat="1" ht="18" customHeight="1">
      <c r="A6" s="2"/>
      <c r="B6" s="120" t="str">
        <f ca="1">'130'!A1</f>
        <v>130　市税収入状況</v>
      </c>
    </row>
    <row r="7" spans="1:4" s="3" customFormat="1" ht="18" customHeight="1">
      <c r="A7" s="2"/>
      <c r="B7" s="120" t="str">
        <f ca="1">'131'!A1</f>
        <v>131　市民の税負担状況</v>
      </c>
    </row>
  </sheetData>
  <customSheetViews>
    <customSheetView guid="{C534AF61-CF32-49C1-AEF3-44A9511DCB38}" showPageBreaks="1" printArea="1">
      <pane ySplit="3" topLeftCell="A4" activePane="bottomLeft" state="frozen"/>
      <selection pane="bottomLeft" activeCell="B16" sqref="B16"/>
      <pageMargins left="0.7" right="0.7" top="0.75" bottom="0.75" header="0.3" footer="0.3"/>
      <pageSetup paperSize="9" scale="98" orientation="portrait" verticalDpi="0" r:id="rId1"/>
    </customSheetView>
    <customSheetView guid="{96A64380-4485-49A2-AD62-34018B35CA7F}">
      <pane ySplit="3" topLeftCell="A4" activePane="bottomLeft" state="frozen"/>
      <selection pane="bottomLeft" activeCell="B16" sqref="B16"/>
      <pageMargins left="0.7" right="0.7" top="0.75" bottom="0.75" header="0.3" footer="0.3"/>
      <pageSetup paperSize="9" scale="98" orientation="portrait" verticalDpi="0" r:id="rId2"/>
    </customSheetView>
    <customSheetView guid="{94F6E15C-15C4-44B5-83EB-E60CFA1B840E}">
      <pane ySplit="3" topLeftCell="A4" activePane="bottomLeft" state="frozen"/>
      <selection pane="bottomLeft" activeCell="B16" sqref="B16"/>
      <pageMargins left="0.7" right="0.7" top="0.75" bottom="0.75" header="0.3" footer="0.3"/>
      <pageSetup paperSize="9" scale="98" orientation="portrait" verticalDpi="0" r:id="rId3"/>
    </customSheetView>
  </customSheetViews>
  <mergeCells count="1">
    <mergeCell ref="A1:B1"/>
  </mergeCells>
  <phoneticPr fontId="2"/>
  <hyperlinks>
    <hyperlink ref="B4" location="'129(1)'!A1" display="'129(1)'!A1" xr:uid="{00000000-0004-0000-0000-000000000000}"/>
    <hyperlink ref="B5" location="'129(2)'!A1" display="'129(2)'!A1" xr:uid="{00000000-0004-0000-0000-000001000000}"/>
    <hyperlink ref="B6" location="'130'!A1" display="'130'!A1" xr:uid="{00000000-0004-0000-0000-000002000000}"/>
    <hyperlink ref="B7" location="'131'!A1" display="'131'!A1" xr:uid="{00000000-0004-0000-0000-000003000000}"/>
  </hyperlinks>
  <pageMargins left="0.7" right="0.7" top="0.75" bottom="0.75" header="0.3" footer="0.3"/>
  <pageSetup paperSize="9" scale="98"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view="pageLayout" zoomScale="70" zoomScaleNormal="100" zoomScaleSheetLayoutView="90" zoomScalePageLayoutView="70" workbookViewId="0">
      <selection activeCell="N48" sqref="N48"/>
    </sheetView>
  </sheetViews>
  <sheetFormatPr defaultColWidth="1.59765625" defaultRowHeight="12"/>
  <cols>
    <col min="1" max="2" width="4.86328125" style="2" customWidth="1"/>
    <col min="3" max="3" width="28.86328125" style="2" customWidth="1"/>
    <col min="4" max="14" width="15.46484375" style="2" customWidth="1"/>
    <col min="15" max="16384" width="1.59765625" style="2"/>
  </cols>
  <sheetData>
    <row r="1" spans="1:14" s="4" customFormat="1" ht="18.75">
      <c r="A1" s="4" t="str">
        <f ca="1">MID(CELL("FILENAME",A1),FIND("]",CELL("FILENAME",A1))+1,99)&amp;"　"&amp;"歳入歳出経年比較　－　歳入"</f>
        <v>129(1)　歳入歳出経年比較　－　歳入</v>
      </c>
    </row>
    <row r="2" spans="1:14">
      <c r="C2" s="5"/>
      <c r="D2" s="5"/>
      <c r="E2" s="5"/>
      <c r="F2" s="5"/>
      <c r="G2" s="5"/>
      <c r="H2" s="5"/>
      <c r="I2" s="5"/>
      <c r="J2" s="5"/>
      <c r="K2" s="5"/>
      <c r="L2" s="5"/>
      <c r="M2" s="5"/>
      <c r="N2" s="5"/>
    </row>
    <row r="3" spans="1:14" ht="24" customHeight="1">
      <c r="A3" s="88" t="s">
        <v>109</v>
      </c>
      <c r="B3" s="88"/>
      <c r="C3" s="88"/>
      <c r="D3" s="88"/>
      <c r="E3" s="88"/>
      <c r="F3" s="88"/>
      <c r="G3" s="88"/>
      <c r="H3" s="88"/>
      <c r="I3" s="88"/>
      <c r="J3" s="88"/>
      <c r="K3" s="88"/>
      <c r="L3" s="88"/>
      <c r="M3" s="88"/>
      <c r="N3" s="88"/>
    </row>
    <row r="4" spans="1:14">
      <c r="A4" s="44"/>
      <c r="B4" s="44"/>
      <c r="C4" s="44"/>
      <c r="D4" s="44"/>
      <c r="E4" s="44"/>
      <c r="F4" s="44"/>
      <c r="G4" s="44"/>
      <c r="H4" s="44"/>
      <c r="I4" s="44"/>
      <c r="J4" s="44"/>
      <c r="K4" s="44"/>
      <c r="L4" s="44"/>
      <c r="M4" s="44"/>
      <c r="N4" s="44"/>
    </row>
    <row r="5" spans="1:14" ht="1.35" customHeight="1">
      <c r="A5" s="6"/>
      <c r="B5" s="6"/>
      <c r="C5" s="6"/>
      <c r="D5" s="6"/>
      <c r="E5" s="6"/>
      <c r="F5" s="6"/>
      <c r="G5" s="6"/>
      <c r="H5" s="6"/>
      <c r="I5" s="6"/>
      <c r="J5" s="6"/>
      <c r="K5" s="6"/>
      <c r="L5" s="6"/>
      <c r="M5" s="6"/>
      <c r="N5" s="6"/>
    </row>
    <row r="6" spans="1:14" ht="1.35" customHeight="1">
      <c r="A6" s="5"/>
      <c r="B6" s="5"/>
      <c r="C6" s="5"/>
      <c r="D6" s="5"/>
      <c r="E6" s="5"/>
      <c r="F6" s="5"/>
      <c r="G6" s="5"/>
      <c r="H6" s="5"/>
      <c r="I6" s="5"/>
      <c r="J6" s="5"/>
      <c r="K6" s="5"/>
      <c r="L6" s="5"/>
      <c r="M6" s="5"/>
      <c r="N6" s="5"/>
    </row>
    <row r="7" spans="1:14">
      <c r="A7" s="7" t="s">
        <v>0</v>
      </c>
      <c r="C7" s="8"/>
      <c r="I7" s="9" t="s">
        <v>1</v>
      </c>
    </row>
    <row r="8" spans="1:14" s="6" customFormat="1" ht="19.7" customHeight="1">
      <c r="A8" s="92" t="s">
        <v>82</v>
      </c>
      <c r="B8" s="92"/>
      <c r="C8" s="93"/>
      <c r="D8" s="96" t="s">
        <v>80</v>
      </c>
      <c r="E8" s="97"/>
      <c r="F8" s="96" t="s">
        <v>91</v>
      </c>
      <c r="G8" s="97"/>
      <c r="H8" s="96" t="s">
        <v>92</v>
      </c>
      <c r="I8" s="97"/>
      <c r="J8" s="96" t="s">
        <v>90</v>
      </c>
      <c r="K8" s="98"/>
      <c r="L8" s="96" t="s">
        <v>93</v>
      </c>
      <c r="M8" s="98"/>
      <c r="N8" s="68" t="s">
        <v>119</v>
      </c>
    </row>
    <row r="9" spans="1:14" s="12" customFormat="1" ht="19.7" customHeight="1">
      <c r="A9" s="94"/>
      <c r="B9" s="94"/>
      <c r="C9" s="95"/>
      <c r="D9" s="10" t="s">
        <v>3</v>
      </c>
      <c r="E9" s="11" t="s">
        <v>5</v>
      </c>
      <c r="F9" s="11" t="s">
        <v>6</v>
      </c>
      <c r="G9" s="10" t="s">
        <v>5</v>
      </c>
      <c r="H9" s="11" t="s">
        <v>7</v>
      </c>
      <c r="I9" s="10" t="s">
        <v>4</v>
      </c>
      <c r="J9" s="11" t="s">
        <v>7</v>
      </c>
      <c r="K9" s="10" t="s">
        <v>4</v>
      </c>
      <c r="L9" s="11" t="s">
        <v>7</v>
      </c>
      <c r="M9" s="10" t="s">
        <v>4</v>
      </c>
      <c r="N9" s="11" t="s">
        <v>8</v>
      </c>
    </row>
    <row r="10" spans="1:14" s="6" customFormat="1" ht="19.7" customHeight="1">
      <c r="A10" s="89" t="s">
        <v>9</v>
      </c>
      <c r="B10" s="90"/>
      <c r="C10" s="91"/>
      <c r="D10" s="13">
        <v>290491914</v>
      </c>
      <c r="E10" s="13">
        <v>286787829</v>
      </c>
      <c r="F10" s="13">
        <v>355367345</v>
      </c>
      <c r="G10" s="13">
        <v>340980008</v>
      </c>
      <c r="H10" s="13">
        <v>328987385</v>
      </c>
      <c r="I10" s="13">
        <v>319723902</v>
      </c>
      <c r="J10" s="15">
        <v>339595867</v>
      </c>
      <c r="K10" s="15">
        <v>324556514</v>
      </c>
      <c r="L10" s="79">
        <v>346449817</v>
      </c>
      <c r="M10" s="79">
        <v>326275601</v>
      </c>
      <c r="N10" s="79">
        <v>333720458</v>
      </c>
    </row>
    <row r="11" spans="1:14" s="6" customFormat="1" ht="19.7" customHeight="1">
      <c r="A11" s="16"/>
      <c r="B11" s="86" t="s">
        <v>97</v>
      </c>
      <c r="C11" s="87"/>
      <c r="D11" s="13">
        <v>151498499</v>
      </c>
      <c r="E11" s="13">
        <v>152008711</v>
      </c>
      <c r="F11" s="13">
        <v>213132335</v>
      </c>
      <c r="G11" s="13">
        <v>204434059</v>
      </c>
      <c r="H11" s="13">
        <v>188958686</v>
      </c>
      <c r="I11" s="13">
        <v>182300215</v>
      </c>
      <c r="J11" s="15">
        <v>195470270</v>
      </c>
      <c r="K11" s="15">
        <v>185277264</v>
      </c>
      <c r="L11" s="79">
        <v>195176828</v>
      </c>
      <c r="M11" s="79">
        <v>185268546</v>
      </c>
      <c r="N11" s="79">
        <v>184423918</v>
      </c>
    </row>
    <row r="12" spans="1:14" s="6" customFormat="1">
      <c r="B12" s="17"/>
      <c r="C12" s="18" t="s">
        <v>10</v>
      </c>
      <c r="D12" s="13">
        <v>69514357</v>
      </c>
      <c r="E12" s="13">
        <v>70805154</v>
      </c>
      <c r="F12" s="13">
        <v>69632792</v>
      </c>
      <c r="G12" s="13">
        <v>70090257</v>
      </c>
      <c r="H12" s="13">
        <v>69362851</v>
      </c>
      <c r="I12" s="13">
        <v>70522289</v>
      </c>
      <c r="J12" s="15">
        <v>71463352</v>
      </c>
      <c r="K12" s="15">
        <v>71685998</v>
      </c>
      <c r="L12" s="79">
        <v>74151444</v>
      </c>
      <c r="M12" s="79">
        <v>74381029</v>
      </c>
      <c r="N12" s="79">
        <v>72126548</v>
      </c>
    </row>
    <row r="13" spans="1:14" s="6" customFormat="1">
      <c r="B13" s="17"/>
      <c r="C13" s="19" t="s">
        <v>11</v>
      </c>
      <c r="D13" s="13">
        <v>2291000</v>
      </c>
      <c r="E13" s="13">
        <v>2260704</v>
      </c>
      <c r="F13" s="13">
        <v>2318936</v>
      </c>
      <c r="G13" s="13">
        <v>910880</v>
      </c>
      <c r="H13" s="13">
        <v>1822936</v>
      </c>
      <c r="I13" s="13">
        <v>2074377</v>
      </c>
      <c r="J13" s="15">
        <v>1821500</v>
      </c>
      <c r="K13" s="15">
        <v>1994043</v>
      </c>
      <c r="L13" s="79">
        <v>2332000</v>
      </c>
      <c r="M13" s="79">
        <v>2069957</v>
      </c>
      <c r="N13" s="79">
        <v>2393270</v>
      </c>
    </row>
    <row r="14" spans="1:14" s="6" customFormat="1">
      <c r="B14" s="17"/>
      <c r="C14" s="19" t="s">
        <v>12</v>
      </c>
      <c r="D14" s="13">
        <v>216000</v>
      </c>
      <c r="E14" s="13">
        <v>109875</v>
      </c>
      <c r="F14" s="13">
        <v>116000</v>
      </c>
      <c r="G14" s="13">
        <v>107747</v>
      </c>
      <c r="H14" s="13">
        <v>109000</v>
      </c>
      <c r="I14" s="13">
        <v>87934</v>
      </c>
      <c r="J14" s="15">
        <v>87000</v>
      </c>
      <c r="K14" s="15">
        <v>77834</v>
      </c>
      <c r="L14" s="79">
        <v>80000</v>
      </c>
      <c r="M14" s="79">
        <v>72501</v>
      </c>
      <c r="N14" s="79">
        <v>75000</v>
      </c>
    </row>
    <row r="15" spans="1:14" s="6" customFormat="1">
      <c r="B15" s="17"/>
      <c r="C15" s="19" t="s">
        <v>106</v>
      </c>
      <c r="D15" s="13">
        <v>596000</v>
      </c>
      <c r="E15" s="13">
        <v>507610</v>
      </c>
      <c r="F15" s="13">
        <v>498000</v>
      </c>
      <c r="G15" s="13">
        <v>457338</v>
      </c>
      <c r="H15" s="13">
        <v>477000</v>
      </c>
      <c r="I15" s="13">
        <v>696872</v>
      </c>
      <c r="J15" s="15">
        <v>558000</v>
      </c>
      <c r="K15" s="15">
        <v>650415</v>
      </c>
      <c r="L15" s="79">
        <v>660000</v>
      </c>
      <c r="M15" s="79">
        <v>722939</v>
      </c>
      <c r="N15" s="79">
        <v>650000</v>
      </c>
    </row>
    <row r="16" spans="1:14" s="6" customFormat="1">
      <c r="B16" s="17"/>
      <c r="C16" s="19" t="s">
        <v>13</v>
      </c>
      <c r="D16" s="13">
        <v>639000</v>
      </c>
      <c r="E16" s="13">
        <v>292807</v>
      </c>
      <c r="F16" s="13">
        <v>556000</v>
      </c>
      <c r="G16" s="13">
        <v>519546</v>
      </c>
      <c r="H16" s="13">
        <v>556000</v>
      </c>
      <c r="I16" s="13">
        <v>784862</v>
      </c>
      <c r="J16" s="15">
        <v>535000</v>
      </c>
      <c r="K16" s="15">
        <v>465938</v>
      </c>
      <c r="L16" s="79">
        <v>480000</v>
      </c>
      <c r="M16" s="79">
        <v>775255</v>
      </c>
      <c r="N16" s="79">
        <v>600000</v>
      </c>
    </row>
    <row r="17" spans="2:14" s="6" customFormat="1">
      <c r="B17" s="17"/>
      <c r="C17" s="19" t="s">
        <v>38</v>
      </c>
      <c r="D17" s="21" t="s">
        <v>39</v>
      </c>
      <c r="E17" s="21" t="s">
        <v>39</v>
      </c>
      <c r="F17" s="13">
        <v>500000</v>
      </c>
      <c r="G17" s="13">
        <v>322560</v>
      </c>
      <c r="H17" s="13">
        <v>500000</v>
      </c>
      <c r="I17" s="13">
        <v>646649</v>
      </c>
      <c r="J17" s="15">
        <v>597000</v>
      </c>
      <c r="K17" s="15">
        <v>840442</v>
      </c>
      <c r="L17" s="79">
        <v>710000</v>
      </c>
      <c r="M17" s="79">
        <v>943700</v>
      </c>
      <c r="N17" s="79">
        <v>950000</v>
      </c>
    </row>
    <row r="18" spans="2:14" s="6" customFormat="1">
      <c r="B18" s="17"/>
      <c r="C18" s="19" t="s">
        <v>14</v>
      </c>
      <c r="D18" s="13">
        <v>6829000</v>
      </c>
      <c r="E18" s="13">
        <v>6299377</v>
      </c>
      <c r="F18" s="13">
        <v>8026300</v>
      </c>
      <c r="G18" s="13">
        <v>7839562</v>
      </c>
      <c r="H18" s="13">
        <v>8095000</v>
      </c>
      <c r="I18" s="13">
        <v>8609467</v>
      </c>
      <c r="J18" s="15">
        <v>8453000</v>
      </c>
      <c r="K18" s="15">
        <v>9094674</v>
      </c>
      <c r="L18" s="79">
        <v>9892000</v>
      </c>
      <c r="M18" s="79">
        <v>9026102</v>
      </c>
      <c r="N18" s="79">
        <v>9300000</v>
      </c>
    </row>
    <row r="19" spans="2:14" s="6" customFormat="1">
      <c r="B19" s="17"/>
      <c r="C19" s="19" t="s">
        <v>15</v>
      </c>
      <c r="D19" s="13">
        <v>161000</v>
      </c>
      <c r="E19" s="13">
        <v>172093</v>
      </c>
      <c r="F19" s="13">
        <v>1</v>
      </c>
      <c r="G19" s="13">
        <v>14</v>
      </c>
      <c r="H19" s="13">
        <v>1</v>
      </c>
      <c r="I19" s="21" t="s">
        <v>39</v>
      </c>
      <c r="J19" s="15">
        <v>1</v>
      </c>
      <c r="K19" s="15">
        <v>4561</v>
      </c>
      <c r="L19" s="79">
        <v>1</v>
      </c>
      <c r="M19" s="79">
        <v>7575</v>
      </c>
      <c r="N19" s="79">
        <v>1</v>
      </c>
    </row>
    <row r="20" spans="2:14" s="6" customFormat="1">
      <c r="B20" s="17"/>
      <c r="C20" s="19" t="s">
        <v>37</v>
      </c>
      <c r="D20" s="13">
        <v>73000</v>
      </c>
      <c r="E20" s="13">
        <v>53571</v>
      </c>
      <c r="F20" s="13">
        <v>116000</v>
      </c>
      <c r="G20" s="13">
        <v>105571</v>
      </c>
      <c r="H20" s="13">
        <v>131000</v>
      </c>
      <c r="I20" s="13">
        <v>122670</v>
      </c>
      <c r="J20" s="15">
        <v>153000</v>
      </c>
      <c r="K20" s="15">
        <v>136481</v>
      </c>
      <c r="L20" s="79">
        <v>130000</v>
      </c>
      <c r="M20" s="79">
        <v>166476</v>
      </c>
      <c r="N20" s="79">
        <v>170000</v>
      </c>
    </row>
    <row r="21" spans="2:14" s="6" customFormat="1">
      <c r="B21" s="17"/>
      <c r="C21" s="19" t="s">
        <v>16</v>
      </c>
      <c r="D21" s="13">
        <v>790637</v>
      </c>
      <c r="E21" s="13">
        <v>870486</v>
      </c>
      <c r="F21" s="13">
        <v>400000</v>
      </c>
      <c r="G21" s="13">
        <v>380294</v>
      </c>
      <c r="H21" s="13">
        <v>799740</v>
      </c>
      <c r="I21" s="13">
        <v>782950</v>
      </c>
      <c r="J21" s="15">
        <v>458002</v>
      </c>
      <c r="K21" s="15">
        <v>400345</v>
      </c>
      <c r="L21" s="79">
        <v>366002</v>
      </c>
      <c r="M21" s="79">
        <v>369194</v>
      </c>
      <c r="N21" s="79">
        <v>2275000</v>
      </c>
    </row>
    <row r="22" spans="2:14" s="6" customFormat="1">
      <c r="B22" s="17"/>
      <c r="C22" s="19" t="s">
        <v>17</v>
      </c>
      <c r="D22" s="13">
        <v>5596000</v>
      </c>
      <c r="E22" s="13">
        <v>6188348</v>
      </c>
      <c r="F22" s="13">
        <v>5513000</v>
      </c>
      <c r="G22" s="13">
        <v>6704288</v>
      </c>
      <c r="H22" s="13">
        <v>9469183</v>
      </c>
      <c r="I22" s="13">
        <v>9528562</v>
      </c>
      <c r="J22" s="15">
        <v>10442915</v>
      </c>
      <c r="K22" s="15">
        <v>10427407</v>
      </c>
      <c r="L22" s="79">
        <v>11522726</v>
      </c>
      <c r="M22" s="79">
        <v>11527957</v>
      </c>
      <c r="N22" s="79">
        <v>11600000</v>
      </c>
    </row>
    <row r="23" spans="2:14" s="6" customFormat="1">
      <c r="B23" s="17"/>
      <c r="C23" s="19" t="s">
        <v>18</v>
      </c>
      <c r="D23" s="13">
        <v>40000</v>
      </c>
      <c r="E23" s="13">
        <v>40801</v>
      </c>
      <c r="F23" s="13">
        <v>39000</v>
      </c>
      <c r="G23" s="13">
        <v>45872</v>
      </c>
      <c r="H23" s="13">
        <v>45000</v>
      </c>
      <c r="I23" s="13">
        <v>45671</v>
      </c>
      <c r="J23" s="15">
        <v>46000</v>
      </c>
      <c r="K23" s="15">
        <v>42041</v>
      </c>
      <c r="L23" s="79">
        <v>37000</v>
      </c>
      <c r="M23" s="79">
        <v>38979</v>
      </c>
      <c r="N23" s="79">
        <v>36000</v>
      </c>
    </row>
    <row r="24" spans="2:14" s="6" customFormat="1">
      <c r="B24" s="17"/>
      <c r="C24" s="19" t="s">
        <v>19</v>
      </c>
      <c r="D24" s="13">
        <v>1666481</v>
      </c>
      <c r="E24" s="13">
        <v>1607769</v>
      </c>
      <c r="F24" s="13">
        <v>1557062</v>
      </c>
      <c r="G24" s="13">
        <v>1312538</v>
      </c>
      <c r="H24" s="13">
        <v>1544629</v>
      </c>
      <c r="I24" s="13">
        <v>1331206</v>
      </c>
      <c r="J24" s="15">
        <v>1482158</v>
      </c>
      <c r="K24" s="15">
        <v>1396384</v>
      </c>
      <c r="L24" s="79">
        <v>1461659</v>
      </c>
      <c r="M24" s="79">
        <v>1387795</v>
      </c>
      <c r="N24" s="79">
        <v>1557421</v>
      </c>
    </row>
    <row r="25" spans="2:14" s="6" customFormat="1">
      <c r="B25" s="17"/>
      <c r="C25" s="19" t="s">
        <v>20</v>
      </c>
      <c r="D25" s="13">
        <v>2593960</v>
      </c>
      <c r="E25" s="13">
        <v>2437809</v>
      </c>
      <c r="F25" s="13">
        <v>2311833</v>
      </c>
      <c r="G25" s="13">
        <v>2075106</v>
      </c>
      <c r="H25" s="13">
        <v>2187839</v>
      </c>
      <c r="I25" s="13">
        <v>2046556</v>
      </c>
      <c r="J25" s="15">
        <v>2162086</v>
      </c>
      <c r="K25" s="15">
        <v>2074535</v>
      </c>
      <c r="L25" s="79">
        <v>2081331</v>
      </c>
      <c r="M25" s="79">
        <v>2015203</v>
      </c>
      <c r="N25" s="79">
        <v>2116475</v>
      </c>
    </row>
    <row r="26" spans="2:14" s="6" customFormat="1">
      <c r="B26" s="17"/>
      <c r="C26" s="19" t="s">
        <v>21</v>
      </c>
      <c r="D26" s="13">
        <v>32848298</v>
      </c>
      <c r="E26" s="13">
        <v>32474124</v>
      </c>
      <c r="F26" s="13">
        <v>83380113</v>
      </c>
      <c r="G26" s="13">
        <v>81128252</v>
      </c>
      <c r="H26" s="13">
        <v>57485687</v>
      </c>
      <c r="I26" s="13">
        <v>52254160</v>
      </c>
      <c r="J26" s="15">
        <v>53670359</v>
      </c>
      <c r="K26" s="15">
        <v>48252130</v>
      </c>
      <c r="L26" s="79">
        <v>48105905</v>
      </c>
      <c r="M26" s="79">
        <v>45167881</v>
      </c>
      <c r="N26" s="79">
        <v>41630861</v>
      </c>
    </row>
    <row r="27" spans="2:14" s="6" customFormat="1">
      <c r="B27" s="17"/>
      <c r="C27" s="19" t="s">
        <v>22</v>
      </c>
      <c r="D27" s="13">
        <v>11731933</v>
      </c>
      <c r="E27" s="13">
        <v>10145757</v>
      </c>
      <c r="F27" s="13">
        <v>12407401</v>
      </c>
      <c r="G27" s="13">
        <v>11330432</v>
      </c>
      <c r="H27" s="13">
        <v>12422631</v>
      </c>
      <c r="I27" s="13">
        <v>11625993</v>
      </c>
      <c r="J27" s="15">
        <v>14062249</v>
      </c>
      <c r="K27" s="15">
        <v>13172317</v>
      </c>
      <c r="L27" s="79">
        <v>14058689</v>
      </c>
      <c r="M27" s="79">
        <v>12964035</v>
      </c>
      <c r="N27" s="79">
        <v>14229140</v>
      </c>
    </row>
    <row r="28" spans="2:14" s="6" customFormat="1">
      <c r="B28" s="17"/>
      <c r="C28" s="19" t="s">
        <v>23</v>
      </c>
      <c r="D28" s="13">
        <v>1010569</v>
      </c>
      <c r="E28" s="13">
        <v>1290244</v>
      </c>
      <c r="F28" s="13">
        <v>447029</v>
      </c>
      <c r="G28" s="13">
        <v>342818</v>
      </c>
      <c r="H28" s="13">
        <v>424052</v>
      </c>
      <c r="I28" s="13">
        <v>409818</v>
      </c>
      <c r="J28" s="15">
        <v>189155</v>
      </c>
      <c r="K28" s="15">
        <v>214702</v>
      </c>
      <c r="L28" s="79">
        <v>855022</v>
      </c>
      <c r="M28" s="79">
        <v>1176762</v>
      </c>
      <c r="N28" s="79">
        <v>577101</v>
      </c>
    </row>
    <row r="29" spans="2:14" s="6" customFormat="1">
      <c r="B29" s="17"/>
      <c r="C29" s="19" t="s">
        <v>24</v>
      </c>
      <c r="D29" s="13">
        <v>383164</v>
      </c>
      <c r="E29" s="13">
        <v>285454</v>
      </c>
      <c r="F29" s="13">
        <v>326653</v>
      </c>
      <c r="G29" s="13">
        <v>201491</v>
      </c>
      <c r="H29" s="13">
        <v>500872</v>
      </c>
      <c r="I29" s="13">
        <v>406925</v>
      </c>
      <c r="J29" s="15">
        <v>542091</v>
      </c>
      <c r="K29" s="15">
        <v>369266</v>
      </c>
      <c r="L29" s="79">
        <v>494958</v>
      </c>
      <c r="M29" s="79">
        <v>388838</v>
      </c>
      <c r="N29" s="79">
        <v>544621</v>
      </c>
    </row>
    <row r="30" spans="2:14" s="6" customFormat="1">
      <c r="B30" s="17"/>
      <c r="C30" s="19" t="s">
        <v>25</v>
      </c>
      <c r="D30" s="13">
        <v>1946056</v>
      </c>
      <c r="E30" s="13">
        <v>1080560</v>
      </c>
      <c r="F30" s="13">
        <v>6097393</v>
      </c>
      <c r="G30" s="13">
        <v>3955683</v>
      </c>
      <c r="H30" s="13">
        <v>3308350</v>
      </c>
      <c r="I30" s="13">
        <v>286483</v>
      </c>
      <c r="J30" s="15">
        <v>6945824</v>
      </c>
      <c r="K30" s="15">
        <v>5805983</v>
      </c>
      <c r="L30" s="79">
        <v>6026806</v>
      </c>
      <c r="M30" s="79">
        <v>5755766</v>
      </c>
      <c r="N30" s="79">
        <v>8648610</v>
      </c>
    </row>
    <row r="31" spans="2:14" s="6" customFormat="1">
      <c r="B31" s="17"/>
      <c r="C31" s="19" t="s">
        <v>26</v>
      </c>
      <c r="D31" s="13">
        <v>1</v>
      </c>
      <c r="E31" s="13">
        <v>4302556</v>
      </c>
      <c r="F31" s="13">
        <v>4017458</v>
      </c>
      <c r="G31" s="13">
        <v>5317904</v>
      </c>
      <c r="H31" s="13">
        <v>3015399</v>
      </c>
      <c r="I31" s="13">
        <v>5099877</v>
      </c>
      <c r="J31" s="15">
        <v>5846467</v>
      </c>
      <c r="K31" s="15">
        <v>5846467</v>
      </c>
      <c r="L31" s="79">
        <v>6329438</v>
      </c>
      <c r="M31" s="79">
        <v>6601894</v>
      </c>
      <c r="N31" s="79">
        <v>1</v>
      </c>
    </row>
    <row r="32" spans="2:14" s="6" customFormat="1">
      <c r="B32" s="17"/>
      <c r="C32" s="19" t="s">
        <v>27</v>
      </c>
      <c r="D32" s="13">
        <v>2654843</v>
      </c>
      <c r="E32" s="13">
        <v>2592267</v>
      </c>
      <c r="F32" s="13">
        <v>2625133</v>
      </c>
      <c r="G32" s="13">
        <v>2574417</v>
      </c>
      <c r="H32" s="13">
        <v>2958950</v>
      </c>
      <c r="I32" s="13">
        <v>2970010</v>
      </c>
      <c r="J32" s="15">
        <v>3025035</v>
      </c>
      <c r="K32" s="15">
        <v>3281525</v>
      </c>
      <c r="L32" s="79">
        <v>3524531</v>
      </c>
      <c r="M32" s="79">
        <v>3396792</v>
      </c>
      <c r="N32" s="79">
        <v>4391169</v>
      </c>
    </row>
    <row r="33" spans="1:14" s="6" customFormat="1">
      <c r="B33" s="22"/>
      <c r="C33" s="23" t="s">
        <v>28</v>
      </c>
      <c r="D33" s="13">
        <v>9917200</v>
      </c>
      <c r="E33" s="13">
        <v>8191345</v>
      </c>
      <c r="F33" s="13">
        <v>12246231</v>
      </c>
      <c r="G33" s="13">
        <v>8711489</v>
      </c>
      <c r="H33" s="13">
        <v>13742566</v>
      </c>
      <c r="I33" s="13">
        <v>11966884</v>
      </c>
      <c r="J33" s="15">
        <v>12930076</v>
      </c>
      <c r="K33" s="15">
        <v>9043776</v>
      </c>
      <c r="L33" s="79">
        <v>11877316</v>
      </c>
      <c r="M33" s="79">
        <v>6311916</v>
      </c>
      <c r="N33" s="79">
        <v>10552700</v>
      </c>
    </row>
    <row r="34" spans="1:14" s="6" customFormat="1" ht="20.45" customHeight="1">
      <c r="A34" s="70"/>
      <c r="B34" s="99" t="s">
        <v>98</v>
      </c>
      <c r="C34" s="87"/>
      <c r="D34" s="13">
        <v>86637643</v>
      </c>
      <c r="E34" s="13">
        <v>85726800</v>
      </c>
      <c r="F34" s="13">
        <v>87966928</v>
      </c>
      <c r="G34" s="13">
        <v>85364965</v>
      </c>
      <c r="H34" s="13">
        <v>87251491</v>
      </c>
      <c r="I34" s="13">
        <v>86511504</v>
      </c>
      <c r="J34" s="15">
        <v>89732629</v>
      </c>
      <c r="K34" s="15">
        <v>88969259</v>
      </c>
      <c r="L34" s="79">
        <v>93857066</v>
      </c>
      <c r="M34" s="79">
        <v>90500357</v>
      </c>
      <c r="N34" s="79">
        <v>94079812</v>
      </c>
    </row>
    <row r="35" spans="1:14" s="6" customFormat="1">
      <c r="A35" s="24"/>
      <c r="C35" s="18" t="s">
        <v>29</v>
      </c>
      <c r="D35" s="13">
        <v>40391229</v>
      </c>
      <c r="E35" s="13">
        <v>41151063</v>
      </c>
      <c r="F35" s="13">
        <v>40048613</v>
      </c>
      <c r="G35" s="13">
        <v>40043662</v>
      </c>
      <c r="H35" s="13">
        <v>40441110</v>
      </c>
      <c r="I35" s="13">
        <v>40920410</v>
      </c>
      <c r="J35" s="15">
        <v>40087209</v>
      </c>
      <c r="K35" s="15">
        <v>40701952</v>
      </c>
      <c r="L35" s="79">
        <v>41186646</v>
      </c>
      <c r="M35" s="79">
        <v>40037685</v>
      </c>
      <c r="N35" s="79">
        <v>41274443</v>
      </c>
    </row>
    <row r="36" spans="1:14" s="6" customFormat="1">
      <c r="A36" s="24"/>
      <c r="C36" s="19" t="s">
        <v>30</v>
      </c>
      <c r="D36" s="13">
        <v>6609064</v>
      </c>
      <c r="E36" s="13">
        <v>6359142</v>
      </c>
      <c r="F36" s="13">
        <v>6880635</v>
      </c>
      <c r="G36" s="13">
        <v>6863185</v>
      </c>
      <c r="H36" s="13">
        <v>7115286</v>
      </c>
      <c r="I36" s="13">
        <v>6923945</v>
      </c>
      <c r="J36" s="15">
        <v>7336878</v>
      </c>
      <c r="K36" s="15">
        <v>7460120</v>
      </c>
      <c r="L36" s="79">
        <v>7660459</v>
      </c>
      <c r="M36" s="79">
        <v>7715719</v>
      </c>
      <c r="N36" s="79">
        <v>8435357</v>
      </c>
    </row>
    <row r="37" spans="1:14" s="6" customFormat="1">
      <c r="A37" s="24"/>
      <c r="C37" s="19" t="s">
        <v>31</v>
      </c>
      <c r="D37" s="13">
        <v>36554967</v>
      </c>
      <c r="E37" s="13">
        <v>35753030</v>
      </c>
      <c r="F37" s="13">
        <v>39117996</v>
      </c>
      <c r="G37" s="13">
        <v>37034541</v>
      </c>
      <c r="H37" s="13">
        <v>39003819</v>
      </c>
      <c r="I37" s="13">
        <v>38332966</v>
      </c>
      <c r="J37" s="15">
        <v>40628684</v>
      </c>
      <c r="K37" s="15">
        <v>39533577</v>
      </c>
      <c r="L37" s="79">
        <v>42743733</v>
      </c>
      <c r="M37" s="79">
        <v>41141205</v>
      </c>
      <c r="N37" s="79">
        <v>42339222</v>
      </c>
    </row>
    <row r="38" spans="1:14" s="6" customFormat="1">
      <c r="A38" s="24"/>
      <c r="C38" s="19" t="s">
        <v>105</v>
      </c>
      <c r="D38" s="13">
        <v>36720</v>
      </c>
      <c r="E38" s="13">
        <v>58629</v>
      </c>
      <c r="F38" s="13">
        <v>34636</v>
      </c>
      <c r="G38" s="13">
        <v>66541</v>
      </c>
      <c r="H38" s="13">
        <v>35236</v>
      </c>
      <c r="I38" s="13">
        <v>93913</v>
      </c>
      <c r="J38" s="15">
        <v>45536</v>
      </c>
      <c r="K38" s="15">
        <v>118030</v>
      </c>
      <c r="L38" s="79">
        <v>82916</v>
      </c>
      <c r="M38" s="79">
        <v>130852</v>
      </c>
      <c r="N38" s="79">
        <v>105517</v>
      </c>
    </row>
    <row r="39" spans="1:14" s="6" customFormat="1">
      <c r="A39" s="24"/>
      <c r="C39" s="19" t="s">
        <v>32</v>
      </c>
      <c r="D39" s="21" t="s">
        <v>39</v>
      </c>
      <c r="E39" s="21" t="s">
        <v>39</v>
      </c>
      <c r="F39" s="21" t="s">
        <v>39</v>
      </c>
      <c r="G39" s="21" t="s">
        <v>39</v>
      </c>
      <c r="H39" s="21" t="s">
        <v>39</v>
      </c>
      <c r="I39" s="21" t="s">
        <v>39</v>
      </c>
      <c r="J39" s="26" t="s">
        <v>39</v>
      </c>
      <c r="K39" s="26" t="s">
        <v>39</v>
      </c>
      <c r="L39" s="80" t="s">
        <v>121</v>
      </c>
      <c r="M39" s="80" t="s">
        <v>121</v>
      </c>
      <c r="N39" s="80" t="s">
        <v>121</v>
      </c>
    </row>
    <row r="40" spans="1:14" s="6" customFormat="1">
      <c r="A40" s="24"/>
      <c r="C40" s="19" t="s">
        <v>33</v>
      </c>
      <c r="D40" s="13">
        <v>2704415</v>
      </c>
      <c r="E40" s="13">
        <v>2253121</v>
      </c>
      <c r="F40" s="13">
        <v>1729075</v>
      </c>
      <c r="G40" s="13">
        <v>1299167</v>
      </c>
      <c r="H40" s="13">
        <v>510170</v>
      </c>
      <c r="I40" s="13">
        <v>185608</v>
      </c>
      <c r="J40" s="15">
        <v>1097018</v>
      </c>
      <c r="K40" s="15">
        <v>725693</v>
      </c>
      <c r="L40" s="79">
        <v>2017740</v>
      </c>
      <c r="M40" s="79">
        <v>1385830</v>
      </c>
      <c r="N40" s="79">
        <v>1445572</v>
      </c>
    </row>
    <row r="41" spans="1:14" s="6" customFormat="1">
      <c r="A41" s="24"/>
      <c r="B41" s="27"/>
      <c r="C41" s="23" t="s">
        <v>34</v>
      </c>
      <c r="D41" s="13">
        <v>341248</v>
      </c>
      <c r="E41" s="13">
        <v>151815</v>
      </c>
      <c r="F41" s="13">
        <v>155973</v>
      </c>
      <c r="G41" s="13">
        <v>57869</v>
      </c>
      <c r="H41" s="13">
        <v>145870</v>
      </c>
      <c r="I41" s="13">
        <v>54662</v>
      </c>
      <c r="J41" s="15">
        <v>537304</v>
      </c>
      <c r="K41" s="15">
        <v>429887</v>
      </c>
      <c r="L41" s="79">
        <v>165572</v>
      </c>
      <c r="M41" s="79">
        <v>89065</v>
      </c>
      <c r="N41" s="79">
        <v>479701</v>
      </c>
    </row>
    <row r="42" spans="1:14" s="6" customFormat="1" ht="20.100000000000001" customHeight="1">
      <c r="A42" s="16"/>
      <c r="B42" s="86" t="s">
        <v>99</v>
      </c>
      <c r="C42" s="87"/>
      <c r="D42" s="13">
        <v>23327566</v>
      </c>
      <c r="E42" s="13">
        <v>21222677</v>
      </c>
      <c r="F42" s="13">
        <v>23671654</v>
      </c>
      <c r="G42" s="13">
        <v>22299784</v>
      </c>
      <c r="H42" s="13">
        <v>23438786</v>
      </c>
      <c r="I42" s="13">
        <v>23265142</v>
      </c>
      <c r="J42" s="15">
        <v>23979983</v>
      </c>
      <c r="K42" s="15">
        <v>23286881</v>
      </c>
      <c r="L42" s="79">
        <v>25495672</v>
      </c>
      <c r="M42" s="79">
        <v>23820313</v>
      </c>
      <c r="N42" s="79">
        <v>25479785</v>
      </c>
    </row>
    <row r="43" spans="1:14" s="6" customFormat="1">
      <c r="B43" s="17"/>
      <c r="C43" s="18" t="s">
        <v>35</v>
      </c>
      <c r="D43" s="13">
        <v>21135725</v>
      </c>
      <c r="E43" s="13">
        <v>19443196</v>
      </c>
      <c r="F43" s="13">
        <v>21769408</v>
      </c>
      <c r="G43" s="13">
        <v>20493001</v>
      </c>
      <c r="H43" s="13">
        <v>21799153</v>
      </c>
      <c r="I43" s="13">
        <v>21700652</v>
      </c>
      <c r="J43" s="15">
        <v>22220955</v>
      </c>
      <c r="K43" s="15">
        <v>22074951</v>
      </c>
      <c r="L43" s="79">
        <v>23140965</v>
      </c>
      <c r="M43" s="79">
        <v>21682050</v>
      </c>
      <c r="N43" s="79">
        <v>23640200</v>
      </c>
    </row>
    <row r="44" spans="1:14" s="6" customFormat="1">
      <c r="A44" s="24"/>
      <c r="B44" s="27"/>
      <c r="C44" s="23" t="s">
        <v>36</v>
      </c>
      <c r="D44" s="13">
        <v>2191841</v>
      </c>
      <c r="E44" s="13">
        <v>1779481</v>
      </c>
      <c r="F44" s="13">
        <v>1902246</v>
      </c>
      <c r="G44" s="13">
        <v>1806783</v>
      </c>
      <c r="H44" s="13">
        <v>1639633</v>
      </c>
      <c r="I44" s="13">
        <v>1564490</v>
      </c>
      <c r="J44" s="15">
        <v>1759028</v>
      </c>
      <c r="K44" s="15">
        <v>1211930</v>
      </c>
      <c r="L44" s="79">
        <v>2354707</v>
      </c>
      <c r="M44" s="79">
        <v>2138263</v>
      </c>
      <c r="N44" s="79">
        <v>1839585</v>
      </c>
    </row>
    <row r="45" spans="1:14" s="6" customFormat="1" ht="20.100000000000001" customHeight="1">
      <c r="A45" s="16"/>
      <c r="B45" s="86" t="s">
        <v>100</v>
      </c>
      <c r="C45" s="87"/>
      <c r="D45" s="13">
        <v>10602701</v>
      </c>
      <c r="E45" s="13">
        <v>10429981</v>
      </c>
      <c r="F45" s="13">
        <v>10440724</v>
      </c>
      <c r="G45" s="13">
        <v>10402453</v>
      </c>
      <c r="H45" s="13">
        <v>10274389</v>
      </c>
      <c r="I45" s="13">
        <v>10135926</v>
      </c>
      <c r="J45" s="15">
        <v>10375382</v>
      </c>
      <c r="K45" s="15">
        <v>10301835</v>
      </c>
      <c r="L45" s="79">
        <v>11445046</v>
      </c>
      <c r="M45" s="79">
        <v>10542620</v>
      </c>
      <c r="N45" s="79">
        <v>11131398</v>
      </c>
    </row>
    <row r="46" spans="1:14" s="6" customFormat="1">
      <c r="B46" s="17"/>
      <c r="C46" s="18" t="s">
        <v>35</v>
      </c>
      <c r="D46" s="13">
        <v>8325140</v>
      </c>
      <c r="E46" s="13">
        <v>8448472</v>
      </c>
      <c r="F46" s="13">
        <v>8210869</v>
      </c>
      <c r="G46" s="13">
        <v>8318467</v>
      </c>
      <c r="H46" s="13">
        <v>8202008</v>
      </c>
      <c r="I46" s="13">
        <v>8264059</v>
      </c>
      <c r="J46" s="15">
        <v>8308316</v>
      </c>
      <c r="K46" s="15">
        <v>8228908</v>
      </c>
      <c r="L46" s="79">
        <v>8353088</v>
      </c>
      <c r="M46" s="79">
        <v>8136140</v>
      </c>
      <c r="N46" s="79">
        <v>8673419</v>
      </c>
    </row>
    <row r="47" spans="1:14" s="6" customFormat="1">
      <c r="A47" s="24"/>
      <c r="B47" s="27"/>
      <c r="C47" s="23" t="s">
        <v>36</v>
      </c>
      <c r="D47" s="13">
        <v>2277561</v>
      </c>
      <c r="E47" s="13">
        <v>1981509</v>
      </c>
      <c r="F47" s="13">
        <v>2229855</v>
      </c>
      <c r="G47" s="13">
        <v>2083986</v>
      </c>
      <c r="H47" s="13">
        <v>2072381</v>
      </c>
      <c r="I47" s="13">
        <v>1871867</v>
      </c>
      <c r="J47" s="15">
        <v>2067066</v>
      </c>
      <c r="K47" s="15">
        <v>2072927</v>
      </c>
      <c r="L47" s="79">
        <v>3091958</v>
      </c>
      <c r="M47" s="79">
        <v>2406480</v>
      </c>
      <c r="N47" s="79">
        <v>2457979</v>
      </c>
    </row>
    <row r="48" spans="1:14" s="6" customFormat="1" ht="20.100000000000001" customHeight="1">
      <c r="A48" s="16"/>
      <c r="B48" s="86" t="s">
        <v>101</v>
      </c>
      <c r="C48" s="87"/>
      <c r="D48" s="13">
        <v>18425505</v>
      </c>
      <c r="E48" s="13">
        <v>17399660</v>
      </c>
      <c r="F48" s="13">
        <v>20155704</v>
      </c>
      <c r="G48" s="13">
        <v>18478747</v>
      </c>
      <c r="H48" s="13">
        <v>19064033</v>
      </c>
      <c r="I48" s="13">
        <v>17511115</v>
      </c>
      <c r="J48" s="15">
        <v>20037603</v>
      </c>
      <c r="K48" s="15">
        <v>16721275</v>
      </c>
      <c r="L48" s="79">
        <v>20475205</v>
      </c>
      <c r="M48" s="79">
        <v>16143765</v>
      </c>
      <c r="N48" s="79">
        <v>18605545</v>
      </c>
    </row>
    <row r="49" spans="1:14">
      <c r="B49" s="28"/>
      <c r="C49" s="18" t="s">
        <v>35</v>
      </c>
      <c r="D49" s="13">
        <v>15145269</v>
      </c>
      <c r="E49" s="13">
        <v>13998399</v>
      </c>
      <c r="F49" s="13">
        <v>17278325</v>
      </c>
      <c r="G49" s="13">
        <v>15920858</v>
      </c>
      <c r="H49" s="13">
        <v>14957971</v>
      </c>
      <c r="I49" s="13">
        <v>14270881</v>
      </c>
      <c r="J49" s="15">
        <v>15846968</v>
      </c>
      <c r="K49" s="15">
        <v>13876629</v>
      </c>
      <c r="L49" s="79">
        <v>16529064</v>
      </c>
      <c r="M49" s="79">
        <v>13922085</v>
      </c>
      <c r="N49" s="79">
        <v>15667851</v>
      </c>
    </row>
    <row r="50" spans="1:14">
      <c r="A50" s="7"/>
      <c r="B50" s="29"/>
      <c r="C50" s="30" t="s">
        <v>36</v>
      </c>
      <c r="D50" s="31">
        <v>3280236</v>
      </c>
      <c r="E50" s="31">
        <v>3401261</v>
      </c>
      <c r="F50" s="31">
        <v>2877379</v>
      </c>
      <c r="G50" s="31">
        <v>2557889</v>
      </c>
      <c r="H50" s="31">
        <v>4106062</v>
      </c>
      <c r="I50" s="31">
        <v>3240234</v>
      </c>
      <c r="J50" s="32">
        <v>4190635</v>
      </c>
      <c r="K50" s="32">
        <v>2844646</v>
      </c>
      <c r="L50" s="81">
        <v>3946141</v>
      </c>
      <c r="M50" s="81">
        <v>2221680</v>
      </c>
      <c r="N50" s="81">
        <v>2937694</v>
      </c>
    </row>
    <row r="51" spans="1:14">
      <c r="C51" s="33"/>
      <c r="D51" s="6"/>
      <c r="E51" s="6"/>
      <c r="F51" s="6"/>
      <c r="G51" s="6"/>
      <c r="H51" s="6"/>
      <c r="I51" s="8" t="s">
        <v>1</v>
      </c>
      <c r="J51" s="6"/>
      <c r="K51" s="6"/>
      <c r="L51" s="6"/>
      <c r="M51" s="6"/>
      <c r="N51" s="34" t="s">
        <v>83</v>
      </c>
    </row>
  </sheetData>
  <sheetProtection formatCells="0"/>
  <customSheetViews>
    <customSheetView guid="{C534AF61-CF32-49C1-AEF3-44A9511DCB38}" scale="70" showPageBreaks="1" printArea="1" view="pageLayout" topLeftCell="A11">
      <selection activeCell="A25" sqref="A25"/>
      <pageMargins left="0.25" right="0.25" top="0.75" bottom="0.75" header="0.3" footer="0.3"/>
      <pageSetup paperSize="8" fitToHeight="0" orientation="landscape" r:id="rId1"/>
      <headerFooter>
        <oddFooter>&amp;L&amp;"HGPｺﾞｼｯｸM,ﾒﾃﾞｨｳﾑ"&amp;A&amp;R&amp;"HGPｺﾞｼｯｸM,ﾒﾃﾞｨｳﾑ"&amp;A</oddFooter>
      </headerFooter>
    </customSheetView>
    <customSheetView guid="{96A64380-4485-49A2-AD62-34018B35CA7F}" showPageBreaks="1" fitToPage="1" printArea="1" topLeftCell="D3">
      <selection activeCell="X24" sqref="X24"/>
      <pageMargins left="0.25" right="0.25" top="0.75" bottom="0.75" header="0.3" footer="0.3"/>
      <pageSetup paperSize="8" scale="99" orientation="landscape" r:id="rId2"/>
      <headerFooter>
        <oddFooter>&amp;L&amp;"HGPｺﾞｼｯｸM,ﾒﾃﾞｨｳﾑ"&amp;A&amp;R&amp;"HGPｺﾞｼｯｸM,ﾒﾃﾞｨｳﾑ"&amp;A</oddFooter>
      </headerFooter>
    </customSheetView>
    <customSheetView guid="{94F6E15C-15C4-44B5-83EB-E60CFA1B840E}" topLeftCell="D1">
      <selection activeCell="N11" sqref="N11"/>
      <pageMargins left="0.25" right="0.25" top="0.75" bottom="0.75" header="0.3" footer="0.3"/>
      <pageSetup paperSize="8" fitToHeight="0" orientation="landscape" r:id="rId3"/>
      <headerFooter>
        <oddFooter>&amp;L&amp;"HGPｺﾞｼｯｸM,ﾒﾃﾞｨｳﾑ"&amp;A&amp;R&amp;"HGPｺﾞｼｯｸM,ﾒﾃﾞｨｳﾑ"&amp;A</oddFooter>
      </headerFooter>
    </customSheetView>
    <customSheetView guid="{91034985-8919-4F2B-B4BF-D418824B220D}" showPageBreaks="1" printArea="1" view="pageBreakPreview" topLeftCell="D1">
      <selection activeCell="L11" sqref="L11"/>
      <pageMargins left="0" right="0" top="0.59055118110236227" bottom="0.59055118110236227" header="0.51181102362204722" footer="0.51181102362204722"/>
      <printOptions horizontalCentered="1"/>
      <pageSetup paperSize="8" scale="99" fitToHeight="0" orientation="landscape" r:id="rId4"/>
      <headerFooter alignWithMargins="0"/>
    </customSheetView>
    <customSheetView guid="{1D407269-4BDD-410E-87BE-2CB6EB632D4E}" showPageBreaks="1" printArea="1" view="pageLayout">
      <selection activeCell="A16" sqref="A16"/>
      <pageMargins left="0" right="0" top="0.59055118110236227" bottom="0.59055118110236227" header="0.51181102362204722" footer="0.51181102362204722"/>
      <printOptions horizontalCentered="1"/>
      <pageSetup paperSize="8" scale="99" fitToHeight="0" orientation="landscape" r:id="rId5"/>
      <headerFooter alignWithMargins="0"/>
    </customSheetView>
  </customSheetViews>
  <mergeCells count="13">
    <mergeCell ref="B45:C45"/>
    <mergeCell ref="B48:C48"/>
    <mergeCell ref="A3:N3"/>
    <mergeCell ref="A10:C10"/>
    <mergeCell ref="A8:C9"/>
    <mergeCell ref="D8:E8"/>
    <mergeCell ref="F8:G8"/>
    <mergeCell ref="J8:K8"/>
    <mergeCell ref="H8:I8"/>
    <mergeCell ref="L8:M8"/>
    <mergeCell ref="B11:C11"/>
    <mergeCell ref="B34:C34"/>
    <mergeCell ref="B42:C42"/>
  </mergeCells>
  <phoneticPr fontId="2"/>
  <pageMargins left="0.25" right="0.25" top="0.75" bottom="0.75" header="0.3" footer="0.3"/>
  <pageSetup paperSize="8" fitToHeight="0" orientation="landscape" r:id="rId6"/>
  <headerFooter>
    <oddHeader>&amp;L&amp;"HGPｺﾞｼｯｸM,ﾒﾃﾞｨｳﾑ"&amp;8第14章　財政&amp;R&amp;"HGPｺﾞｼｯｸM,ﾒﾃﾞｨｳﾑ"&amp;8第14章　財政</oddHead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P43"/>
  <sheetViews>
    <sheetView view="pageLayout" zoomScale="70" zoomScaleNormal="100" zoomScaleSheetLayoutView="100" zoomScalePageLayoutView="70" workbookViewId="0">
      <selection activeCell="N48" sqref="N48"/>
    </sheetView>
  </sheetViews>
  <sheetFormatPr defaultColWidth="1.59765625" defaultRowHeight="12"/>
  <cols>
    <col min="1" max="2" width="5.59765625" style="2" customWidth="1"/>
    <col min="3" max="3" width="28.46484375" style="2" customWidth="1"/>
    <col min="4" max="14" width="15.265625" style="2" customWidth="1"/>
    <col min="15" max="16" width="1.59765625" style="2" customWidth="1"/>
    <col min="17" max="16384" width="1.59765625" style="2"/>
  </cols>
  <sheetData>
    <row r="1" spans="1:2174" s="4" customFormat="1" ht="19.350000000000001" customHeight="1">
      <c r="A1" s="4" t="str">
        <f ca="1">MID(CELL("FILENAME",A1),FIND("]",CELL("FILENAME",A1))+1,99)&amp;"　"&amp;"歳入歳出経年比較　－　歳出"</f>
        <v>129(2)　歳入歳出経年比較　－　歳出</v>
      </c>
    </row>
    <row r="2" spans="1:2174" s="6" customFormat="1" ht="13.35" customHeight="1"/>
    <row r="3" spans="1:2174" s="6" customFormat="1" ht="24" customHeight="1">
      <c r="A3" s="88" t="s">
        <v>108</v>
      </c>
      <c r="B3" s="88"/>
      <c r="C3" s="88"/>
      <c r="D3" s="88"/>
      <c r="E3" s="88"/>
      <c r="F3" s="88"/>
      <c r="G3" s="88"/>
      <c r="H3" s="88"/>
      <c r="I3" s="88"/>
      <c r="J3" s="88"/>
      <c r="K3" s="88"/>
      <c r="L3" s="88"/>
      <c r="M3" s="88"/>
      <c r="N3" s="88"/>
    </row>
    <row r="4" spans="1:2174" ht="13.35" customHeight="1">
      <c r="A4" s="5"/>
      <c r="B4" s="5"/>
      <c r="C4" s="5"/>
      <c r="D4" s="5"/>
      <c r="E4" s="5"/>
      <c r="F4" s="5"/>
      <c r="G4" s="5"/>
      <c r="H4" s="5"/>
      <c r="I4" s="5"/>
      <c r="J4" s="5"/>
      <c r="K4" s="5"/>
      <c r="L4" s="5"/>
      <c r="M4" s="5"/>
      <c r="N4" s="5"/>
    </row>
    <row r="5" spans="1:2174" s="6" customFormat="1" ht="1.35" customHeight="1">
      <c r="A5" s="2"/>
      <c r="B5" s="2"/>
      <c r="C5" s="2"/>
      <c r="D5" s="2"/>
      <c r="E5" s="2"/>
      <c r="F5" s="2"/>
      <c r="G5" s="2"/>
      <c r="H5" s="2"/>
      <c r="I5" s="2"/>
      <c r="J5" s="2"/>
      <c r="K5" s="2"/>
      <c r="L5" s="2"/>
      <c r="M5" s="2"/>
      <c r="N5" s="2"/>
    </row>
    <row r="6" spans="1:2174" s="6" customFormat="1" ht="1.35" customHeight="1">
      <c r="A6" s="2"/>
      <c r="B6" s="2"/>
      <c r="C6" s="2"/>
      <c r="D6" s="2"/>
      <c r="E6" s="2"/>
      <c r="F6" s="2"/>
      <c r="G6" s="2"/>
      <c r="H6" s="2"/>
      <c r="I6" s="2"/>
      <c r="J6" s="2"/>
      <c r="K6" s="2"/>
      <c r="L6" s="2"/>
      <c r="M6" s="2"/>
      <c r="N6" s="2"/>
    </row>
    <row r="7" spans="1:2174" s="7" customFormat="1">
      <c r="A7" s="60" t="s">
        <v>0</v>
      </c>
      <c r="B7" s="60"/>
      <c r="H7" s="61" t="s">
        <v>1</v>
      </c>
      <c r="I7" s="61" t="s">
        <v>1</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row>
    <row r="8" spans="1:2174" s="45" customFormat="1" ht="20.100000000000001" customHeight="1">
      <c r="A8" s="100" t="s">
        <v>2</v>
      </c>
      <c r="B8" s="100"/>
      <c r="C8" s="93"/>
      <c r="D8" s="96" t="s">
        <v>80</v>
      </c>
      <c r="E8" s="97"/>
      <c r="F8" s="96" t="s">
        <v>88</v>
      </c>
      <c r="G8" s="97"/>
      <c r="H8" s="96" t="s">
        <v>79</v>
      </c>
      <c r="I8" s="97"/>
      <c r="J8" s="96" t="s">
        <v>90</v>
      </c>
      <c r="K8" s="98"/>
      <c r="L8" s="96" t="s">
        <v>93</v>
      </c>
      <c r="M8" s="98"/>
      <c r="N8" s="68" t="s">
        <v>118</v>
      </c>
    </row>
    <row r="9" spans="1:2174" s="45" customFormat="1" ht="20.100000000000001" customHeight="1">
      <c r="A9" s="94"/>
      <c r="B9" s="94"/>
      <c r="C9" s="95"/>
      <c r="D9" s="11" t="s">
        <v>3</v>
      </c>
      <c r="E9" s="11" t="s">
        <v>4</v>
      </c>
      <c r="F9" s="72" t="s">
        <v>3</v>
      </c>
      <c r="G9" s="10" t="s">
        <v>4</v>
      </c>
      <c r="H9" s="11" t="s">
        <v>3</v>
      </c>
      <c r="I9" s="11" t="s">
        <v>4</v>
      </c>
      <c r="J9" s="11" t="s">
        <v>7</v>
      </c>
      <c r="K9" s="11" t="s">
        <v>4</v>
      </c>
      <c r="L9" s="11" t="s">
        <v>7</v>
      </c>
      <c r="M9" s="11" t="s">
        <v>4</v>
      </c>
      <c r="N9" s="11" t="s">
        <v>8</v>
      </c>
    </row>
    <row r="10" spans="1:2174" s="6" customFormat="1" ht="20.100000000000001" customHeight="1">
      <c r="A10" s="99" t="s">
        <v>9</v>
      </c>
      <c r="B10" s="101"/>
      <c r="C10" s="91"/>
      <c r="D10" s="13">
        <v>295442379</v>
      </c>
      <c r="E10" s="13">
        <v>283448522</v>
      </c>
      <c r="F10" s="13">
        <v>360012583</v>
      </c>
      <c r="G10" s="13">
        <v>335877930</v>
      </c>
      <c r="H10" s="13">
        <v>334593219</v>
      </c>
      <c r="I10" s="13">
        <v>314541315</v>
      </c>
      <c r="J10" s="15">
        <v>345995706</v>
      </c>
      <c r="K10" s="15">
        <v>320119359</v>
      </c>
      <c r="L10" s="79">
        <v>353319974</v>
      </c>
      <c r="M10" s="79">
        <v>324017854</v>
      </c>
      <c r="N10" s="79">
        <v>339071390</v>
      </c>
    </row>
    <row r="11" spans="1:2174" s="6" customFormat="1" ht="20.100000000000001" customHeight="1">
      <c r="A11" s="16"/>
      <c r="B11" s="86" t="s">
        <v>97</v>
      </c>
      <c r="C11" s="87"/>
      <c r="D11" s="13">
        <v>151498499</v>
      </c>
      <c r="E11" s="13">
        <v>146690809</v>
      </c>
      <c r="F11" s="13">
        <v>213132335</v>
      </c>
      <c r="G11" s="13">
        <v>199334182</v>
      </c>
      <c r="H11" s="13">
        <v>188958686</v>
      </c>
      <c r="I11" s="13">
        <v>176453748</v>
      </c>
      <c r="J11" s="15">
        <v>195470270</v>
      </c>
      <c r="K11" s="15">
        <v>178675371</v>
      </c>
      <c r="L11" s="79">
        <v>195176828</v>
      </c>
      <c r="M11" s="79">
        <v>179020718</v>
      </c>
      <c r="N11" s="79">
        <v>184423918</v>
      </c>
    </row>
    <row r="12" spans="1:2174" s="6" customFormat="1" ht="15" customHeight="1">
      <c r="A12" s="62" t="s">
        <v>1</v>
      </c>
      <c r="B12" s="63"/>
      <c r="C12" s="18" t="s">
        <v>57</v>
      </c>
      <c r="D12" s="13">
        <v>682843</v>
      </c>
      <c r="E12" s="13">
        <v>650110</v>
      </c>
      <c r="F12" s="13">
        <v>660474</v>
      </c>
      <c r="G12" s="13">
        <v>636987</v>
      </c>
      <c r="H12" s="13">
        <v>648590</v>
      </c>
      <c r="I12" s="13">
        <v>615460</v>
      </c>
      <c r="J12" s="15">
        <v>668985</v>
      </c>
      <c r="K12" s="15">
        <v>646607</v>
      </c>
      <c r="L12" s="79">
        <v>669529</v>
      </c>
      <c r="M12" s="79">
        <v>628038</v>
      </c>
      <c r="N12" s="79">
        <v>663431</v>
      </c>
    </row>
    <row r="13" spans="1:2174" s="6" customFormat="1" ht="15" customHeight="1">
      <c r="A13" s="62" t="s">
        <v>1</v>
      </c>
      <c r="B13" s="63"/>
      <c r="C13" s="19" t="s">
        <v>56</v>
      </c>
      <c r="D13" s="13">
        <v>16607326</v>
      </c>
      <c r="E13" s="13">
        <v>16916716</v>
      </c>
      <c r="F13" s="13">
        <v>60296321</v>
      </c>
      <c r="G13" s="13">
        <v>57584789</v>
      </c>
      <c r="H13" s="13">
        <v>18488838</v>
      </c>
      <c r="I13" s="13">
        <v>17470689</v>
      </c>
      <c r="J13" s="15">
        <v>20407027</v>
      </c>
      <c r="K13" s="15">
        <v>19169750</v>
      </c>
      <c r="L13" s="79">
        <v>19508127</v>
      </c>
      <c r="M13" s="79">
        <v>17734114</v>
      </c>
      <c r="N13" s="79">
        <v>19044719</v>
      </c>
    </row>
    <row r="14" spans="1:2174" s="6" customFormat="1" ht="15" customHeight="1">
      <c r="A14" s="62" t="s">
        <v>1</v>
      </c>
      <c r="B14" s="63"/>
      <c r="C14" s="19" t="s">
        <v>55</v>
      </c>
      <c r="D14" s="13">
        <v>81459759</v>
      </c>
      <c r="E14" s="13">
        <v>77626397</v>
      </c>
      <c r="F14" s="13">
        <v>86757103</v>
      </c>
      <c r="G14" s="13">
        <v>80913635</v>
      </c>
      <c r="H14" s="13">
        <v>99576130</v>
      </c>
      <c r="I14" s="13">
        <v>92485259</v>
      </c>
      <c r="J14" s="15">
        <v>97919483</v>
      </c>
      <c r="K14" s="15">
        <v>91256831</v>
      </c>
      <c r="L14" s="79">
        <v>103835424</v>
      </c>
      <c r="M14" s="79">
        <v>97764445</v>
      </c>
      <c r="N14" s="79">
        <v>99932419</v>
      </c>
    </row>
    <row r="15" spans="1:2174" s="6" customFormat="1" ht="15" customHeight="1">
      <c r="A15" s="62" t="s">
        <v>1</v>
      </c>
      <c r="B15" s="63"/>
      <c r="C15" s="19" t="s">
        <v>54</v>
      </c>
      <c r="D15" s="13">
        <v>11993323</v>
      </c>
      <c r="E15" s="13">
        <v>11418199</v>
      </c>
      <c r="F15" s="13">
        <v>13391186</v>
      </c>
      <c r="G15" s="13">
        <v>12288528</v>
      </c>
      <c r="H15" s="13">
        <v>18266794</v>
      </c>
      <c r="I15" s="13">
        <v>16512600</v>
      </c>
      <c r="J15" s="15">
        <v>20372972</v>
      </c>
      <c r="K15" s="15">
        <v>15589119</v>
      </c>
      <c r="L15" s="79">
        <v>14631321</v>
      </c>
      <c r="M15" s="79">
        <v>12439709</v>
      </c>
      <c r="N15" s="79">
        <v>13304258</v>
      </c>
    </row>
    <row r="16" spans="1:2174" s="6" customFormat="1" ht="15" customHeight="1">
      <c r="A16" s="62" t="s">
        <v>1</v>
      </c>
      <c r="B16" s="63"/>
      <c r="C16" s="19" t="s">
        <v>53</v>
      </c>
      <c r="D16" s="13">
        <v>357692</v>
      </c>
      <c r="E16" s="13">
        <v>318460</v>
      </c>
      <c r="F16" s="13">
        <v>446957</v>
      </c>
      <c r="G16" s="13">
        <v>406655</v>
      </c>
      <c r="H16" s="13">
        <v>682437</v>
      </c>
      <c r="I16" s="13">
        <v>508667</v>
      </c>
      <c r="J16" s="15">
        <v>575496</v>
      </c>
      <c r="K16" s="15">
        <v>526560</v>
      </c>
      <c r="L16" s="79">
        <v>303832</v>
      </c>
      <c r="M16" s="79">
        <v>221433</v>
      </c>
      <c r="N16" s="79">
        <v>252024</v>
      </c>
    </row>
    <row r="17" spans="1:14" s="6" customFormat="1" ht="15" customHeight="1">
      <c r="A17" s="62" t="s">
        <v>1</v>
      </c>
      <c r="B17" s="63"/>
      <c r="C17" s="19" t="s">
        <v>52</v>
      </c>
      <c r="D17" s="13">
        <v>48907</v>
      </c>
      <c r="E17" s="13">
        <v>46514</v>
      </c>
      <c r="F17" s="13">
        <v>45380</v>
      </c>
      <c r="G17" s="13">
        <v>40649</v>
      </c>
      <c r="H17" s="13">
        <v>49212</v>
      </c>
      <c r="I17" s="13">
        <v>43482</v>
      </c>
      <c r="J17" s="15">
        <v>53203</v>
      </c>
      <c r="K17" s="15">
        <v>45571</v>
      </c>
      <c r="L17" s="79">
        <v>53019</v>
      </c>
      <c r="M17" s="79">
        <v>46398</v>
      </c>
      <c r="N17" s="79">
        <v>52996</v>
      </c>
    </row>
    <row r="18" spans="1:14" s="6" customFormat="1" ht="15" customHeight="1">
      <c r="A18" s="62" t="s">
        <v>1</v>
      </c>
      <c r="B18" s="63"/>
      <c r="C18" s="19" t="s">
        <v>51</v>
      </c>
      <c r="D18" s="13">
        <v>257016</v>
      </c>
      <c r="E18" s="13">
        <v>169504</v>
      </c>
      <c r="F18" s="13">
        <v>3044523</v>
      </c>
      <c r="G18" s="13">
        <v>2539108</v>
      </c>
      <c r="H18" s="13">
        <v>2522646</v>
      </c>
      <c r="I18" s="13">
        <v>2261123</v>
      </c>
      <c r="J18" s="15">
        <v>1933639</v>
      </c>
      <c r="K18" s="15">
        <v>1772336</v>
      </c>
      <c r="L18" s="79">
        <v>1404449</v>
      </c>
      <c r="M18" s="79">
        <v>944523</v>
      </c>
      <c r="N18" s="79">
        <v>539307</v>
      </c>
    </row>
    <row r="19" spans="1:14" s="6" customFormat="1" ht="15" customHeight="1">
      <c r="A19" s="62" t="s">
        <v>1</v>
      </c>
      <c r="B19" s="63"/>
      <c r="C19" s="19" t="s">
        <v>50</v>
      </c>
      <c r="D19" s="13">
        <v>11566983</v>
      </c>
      <c r="E19" s="13">
        <v>10869006</v>
      </c>
      <c r="F19" s="13">
        <v>11643415</v>
      </c>
      <c r="G19" s="13">
        <v>10363870</v>
      </c>
      <c r="H19" s="13">
        <v>11150912</v>
      </c>
      <c r="I19" s="13">
        <v>10573101</v>
      </c>
      <c r="J19" s="15">
        <v>11092046</v>
      </c>
      <c r="K19" s="15">
        <v>10052319</v>
      </c>
      <c r="L19" s="79">
        <v>12308882</v>
      </c>
      <c r="M19" s="79">
        <v>11129937</v>
      </c>
      <c r="N19" s="79">
        <v>12059784</v>
      </c>
    </row>
    <row r="20" spans="1:14" s="6" customFormat="1" ht="15" customHeight="1">
      <c r="A20" s="62" t="s">
        <v>1</v>
      </c>
      <c r="B20" s="63"/>
      <c r="C20" s="19" t="s">
        <v>49</v>
      </c>
      <c r="D20" s="13">
        <v>4642780</v>
      </c>
      <c r="E20" s="13">
        <v>4519888</v>
      </c>
      <c r="F20" s="13">
        <v>5017541</v>
      </c>
      <c r="G20" s="13">
        <v>4800103</v>
      </c>
      <c r="H20" s="13">
        <v>5002318</v>
      </c>
      <c r="I20" s="13">
        <v>4860953</v>
      </c>
      <c r="J20" s="15">
        <v>5060090</v>
      </c>
      <c r="K20" s="15">
        <v>4854764</v>
      </c>
      <c r="L20" s="79">
        <v>5098754</v>
      </c>
      <c r="M20" s="79">
        <v>4856144</v>
      </c>
      <c r="N20" s="79">
        <v>6336610</v>
      </c>
    </row>
    <row r="21" spans="1:14" s="6" customFormat="1" ht="15" customHeight="1">
      <c r="A21" s="62" t="s">
        <v>1</v>
      </c>
      <c r="B21" s="63"/>
      <c r="C21" s="19" t="s">
        <v>48</v>
      </c>
      <c r="D21" s="13">
        <v>13968653</v>
      </c>
      <c r="E21" s="13">
        <v>13504234</v>
      </c>
      <c r="F21" s="13">
        <v>16411995</v>
      </c>
      <c r="G21" s="13">
        <v>14463550</v>
      </c>
      <c r="H21" s="13">
        <v>15692985</v>
      </c>
      <c r="I21" s="13">
        <v>14471160</v>
      </c>
      <c r="J21" s="15">
        <v>22876066</v>
      </c>
      <c r="K21" s="15">
        <v>20520037</v>
      </c>
      <c r="L21" s="79">
        <v>21163481</v>
      </c>
      <c r="M21" s="79">
        <v>17340245</v>
      </c>
      <c r="N21" s="79">
        <v>22015128</v>
      </c>
    </row>
    <row r="22" spans="1:14" s="6" customFormat="1" ht="15" customHeight="1">
      <c r="A22" s="62" t="s">
        <v>1</v>
      </c>
      <c r="B22" s="63"/>
      <c r="C22" s="19" t="s">
        <v>47</v>
      </c>
      <c r="D22" s="13">
        <v>9642048</v>
      </c>
      <c r="E22" s="13">
        <v>9337311</v>
      </c>
      <c r="F22" s="13">
        <v>9280300</v>
      </c>
      <c r="G22" s="13">
        <v>9196754</v>
      </c>
      <c r="H22" s="13">
        <v>9633364</v>
      </c>
      <c r="I22" s="13">
        <v>9459700</v>
      </c>
      <c r="J22" s="15">
        <v>9353241</v>
      </c>
      <c r="K22" s="15">
        <v>9120792</v>
      </c>
      <c r="L22" s="79">
        <v>9025918</v>
      </c>
      <c r="M22" s="79">
        <v>8750015</v>
      </c>
      <c r="N22" s="79">
        <v>9310486</v>
      </c>
    </row>
    <row r="23" spans="1:14" s="6" customFormat="1" ht="15" customHeight="1">
      <c r="A23" s="62" t="s">
        <v>1</v>
      </c>
      <c r="B23" s="63"/>
      <c r="C23" s="19" t="s">
        <v>46</v>
      </c>
      <c r="D23" s="13">
        <v>189369</v>
      </c>
      <c r="E23" s="13">
        <v>1247076</v>
      </c>
      <c r="F23" s="13">
        <v>6117601</v>
      </c>
      <c r="G23" s="13">
        <v>6099554</v>
      </c>
      <c r="H23" s="13">
        <v>7194460</v>
      </c>
      <c r="I23" s="13">
        <v>7191554</v>
      </c>
      <c r="J23" s="15">
        <v>5122143</v>
      </c>
      <c r="K23" s="15">
        <v>5120684</v>
      </c>
      <c r="L23" s="79">
        <v>7171784</v>
      </c>
      <c r="M23" s="79">
        <v>7165716</v>
      </c>
      <c r="N23" s="79">
        <v>862756</v>
      </c>
    </row>
    <row r="24" spans="1:14" s="6" customFormat="1" ht="15" customHeight="1">
      <c r="A24" s="62" t="s">
        <v>1</v>
      </c>
      <c r="B24" s="63"/>
      <c r="C24" s="19" t="s">
        <v>45</v>
      </c>
      <c r="D24" s="13">
        <v>50000</v>
      </c>
      <c r="E24" s="21" t="s">
        <v>39</v>
      </c>
      <c r="F24" s="13">
        <v>19539</v>
      </c>
      <c r="G24" s="21" t="s">
        <v>39</v>
      </c>
      <c r="H24" s="13">
        <v>50000</v>
      </c>
      <c r="I24" s="21" t="s">
        <v>39</v>
      </c>
      <c r="J24" s="15">
        <v>35879</v>
      </c>
      <c r="K24" s="26" t="s">
        <v>39</v>
      </c>
      <c r="L24" s="79">
        <v>2308.4780000000001</v>
      </c>
      <c r="M24" s="80" t="s">
        <v>121</v>
      </c>
      <c r="N24" s="80">
        <v>50000</v>
      </c>
    </row>
    <row r="25" spans="1:14" s="6" customFormat="1" ht="15" customHeight="1">
      <c r="A25" s="64"/>
      <c r="B25" s="65"/>
      <c r="C25" s="23" t="s">
        <v>44</v>
      </c>
      <c r="D25" s="13">
        <v>31800</v>
      </c>
      <c r="E25" s="13">
        <v>67394</v>
      </c>
      <c r="F25" s="21" t="s">
        <v>39</v>
      </c>
      <c r="G25" s="21" t="s">
        <v>39</v>
      </c>
      <c r="H25" s="21" t="s">
        <v>39</v>
      </c>
      <c r="I25" s="21" t="s">
        <v>39</v>
      </c>
      <c r="J25" s="26" t="s">
        <v>39</v>
      </c>
      <c r="K25" s="26" t="s">
        <v>39</v>
      </c>
      <c r="L25" s="80" t="s">
        <v>121</v>
      </c>
      <c r="M25" s="80" t="s">
        <v>121</v>
      </c>
      <c r="N25" s="80" t="s">
        <v>121</v>
      </c>
    </row>
    <row r="26" spans="1:14" s="6" customFormat="1" ht="20.100000000000001" customHeight="1">
      <c r="A26" s="16"/>
      <c r="B26" s="86" t="s">
        <v>98</v>
      </c>
      <c r="C26" s="87"/>
      <c r="D26" s="13">
        <v>86637643</v>
      </c>
      <c r="E26" s="13">
        <v>83471384</v>
      </c>
      <c r="F26" s="13">
        <v>87966928</v>
      </c>
      <c r="G26" s="13">
        <v>82610684</v>
      </c>
      <c r="H26" s="13">
        <v>87251491</v>
      </c>
      <c r="I26" s="13">
        <v>84114229</v>
      </c>
      <c r="J26" s="15">
        <v>89732629</v>
      </c>
      <c r="K26" s="15">
        <v>86777535</v>
      </c>
      <c r="L26" s="79">
        <v>93857066</v>
      </c>
      <c r="M26" s="79">
        <v>88810560</v>
      </c>
      <c r="N26" s="79">
        <v>94079812</v>
      </c>
    </row>
    <row r="27" spans="1:14" s="6" customFormat="1" ht="15" customHeight="1">
      <c r="A27" s="62"/>
      <c r="B27" s="63"/>
      <c r="C27" s="18" t="s">
        <v>29</v>
      </c>
      <c r="D27" s="13">
        <v>40391229</v>
      </c>
      <c r="E27" s="13">
        <v>39709230</v>
      </c>
      <c r="F27" s="13">
        <v>40048613</v>
      </c>
      <c r="G27" s="13">
        <v>38535481</v>
      </c>
      <c r="H27" s="13">
        <v>40441110</v>
      </c>
      <c r="I27" s="13">
        <v>39739099</v>
      </c>
      <c r="J27" s="15">
        <v>40087209</v>
      </c>
      <c r="K27" s="15">
        <v>39780208</v>
      </c>
      <c r="L27" s="79">
        <v>41186646</v>
      </c>
      <c r="M27" s="79">
        <v>39493020</v>
      </c>
      <c r="N27" s="79">
        <v>41274443</v>
      </c>
    </row>
    <row r="28" spans="1:14" s="6" customFormat="1" ht="15" customHeight="1">
      <c r="A28" s="62" t="s">
        <v>1</v>
      </c>
      <c r="B28" s="63"/>
      <c r="C28" s="19" t="s">
        <v>43</v>
      </c>
      <c r="D28" s="13">
        <v>6609064</v>
      </c>
      <c r="E28" s="13">
        <v>6134764</v>
      </c>
      <c r="F28" s="13">
        <v>6880635</v>
      </c>
      <c r="G28" s="13">
        <v>6619690</v>
      </c>
      <c r="H28" s="13">
        <v>7115286</v>
      </c>
      <c r="I28" s="13">
        <v>6677228</v>
      </c>
      <c r="J28" s="15">
        <v>7336878</v>
      </c>
      <c r="K28" s="15">
        <v>7184445</v>
      </c>
      <c r="L28" s="79">
        <v>7660459</v>
      </c>
      <c r="M28" s="79">
        <v>7428580</v>
      </c>
      <c r="N28" s="79">
        <v>8435357</v>
      </c>
    </row>
    <row r="29" spans="1:14" s="6" customFormat="1" ht="15" customHeight="1">
      <c r="A29" s="62" t="s">
        <v>1</v>
      </c>
      <c r="B29" s="63"/>
      <c r="C29" s="19" t="s">
        <v>31</v>
      </c>
      <c r="D29" s="13">
        <v>36554967</v>
      </c>
      <c r="E29" s="13">
        <v>35192784</v>
      </c>
      <c r="F29" s="13">
        <v>39117996</v>
      </c>
      <c r="G29" s="13">
        <v>36085131</v>
      </c>
      <c r="H29" s="13">
        <v>39003819</v>
      </c>
      <c r="I29" s="13">
        <v>37446160</v>
      </c>
      <c r="J29" s="15">
        <v>40628684</v>
      </c>
      <c r="K29" s="15">
        <v>38635892</v>
      </c>
      <c r="L29" s="79">
        <v>42743733</v>
      </c>
      <c r="M29" s="79">
        <v>40359334</v>
      </c>
      <c r="N29" s="79">
        <v>42339222</v>
      </c>
    </row>
    <row r="30" spans="1:14" s="6" customFormat="1" ht="15" customHeight="1">
      <c r="A30" s="62"/>
      <c r="B30" s="63"/>
      <c r="C30" s="19" t="s">
        <v>105</v>
      </c>
      <c r="D30" s="13">
        <v>36720</v>
      </c>
      <c r="E30" s="13">
        <v>29670</v>
      </c>
      <c r="F30" s="13">
        <v>34636</v>
      </c>
      <c r="G30" s="13">
        <v>13346</v>
      </c>
      <c r="H30" s="13">
        <v>35236</v>
      </c>
      <c r="I30" s="13">
        <v>11472</v>
      </c>
      <c r="J30" s="26">
        <v>45536</v>
      </c>
      <c r="K30" s="15">
        <v>21410</v>
      </c>
      <c r="L30" s="80">
        <v>82916</v>
      </c>
      <c r="M30" s="79">
        <v>54731</v>
      </c>
      <c r="N30" s="79">
        <v>105517</v>
      </c>
    </row>
    <row r="31" spans="1:14" s="6" customFormat="1" ht="15" customHeight="1">
      <c r="B31" s="17"/>
      <c r="C31" s="19" t="s">
        <v>42</v>
      </c>
      <c r="D31" s="21" t="s">
        <v>39</v>
      </c>
      <c r="E31" s="21" t="s">
        <v>39</v>
      </c>
      <c r="F31" s="21" t="s">
        <v>39</v>
      </c>
      <c r="G31" s="21" t="s">
        <v>39</v>
      </c>
      <c r="H31" s="21" t="s">
        <v>39</v>
      </c>
      <c r="I31" s="21" t="s">
        <v>39</v>
      </c>
      <c r="J31" s="26" t="s">
        <v>39</v>
      </c>
      <c r="K31" s="26" t="s">
        <v>39</v>
      </c>
      <c r="L31" s="80" t="s">
        <v>39</v>
      </c>
      <c r="M31" s="80" t="s">
        <v>39</v>
      </c>
      <c r="N31" s="80" t="s">
        <v>121</v>
      </c>
    </row>
    <row r="32" spans="1:14" s="6" customFormat="1" ht="15" customHeight="1">
      <c r="A32" s="62" t="s">
        <v>1</v>
      </c>
      <c r="B32" s="63"/>
      <c r="C32" s="19" t="s">
        <v>33</v>
      </c>
      <c r="D32" s="13">
        <v>2704415</v>
      </c>
      <c r="E32" s="13">
        <v>2253121</v>
      </c>
      <c r="F32" s="13">
        <v>1729075</v>
      </c>
      <c r="G32" s="13">
        <v>1299167</v>
      </c>
      <c r="H32" s="13">
        <v>510170</v>
      </c>
      <c r="I32" s="13">
        <v>185608</v>
      </c>
      <c r="J32" s="15">
        <v>1097018</v>
      </c>
      <c r="K32" s="15">
        <v>725693</v>
      </c>
      <c r="L32" s="79">
        <v>2017740</v>
      </c>
      <c r="M32" s="79">
        <v>1385830</v>
      </c>
      <c r="N32" s="79">
        <v>1445572</v>
      </c>
    </row>
    <row r="33" spans="1:14" s="6" customFormat="1" ht="15" customHeight="1">
      <c r="A33" s="64" t="s">
        <v>1</v>
      </c>
      <c r="B33" s="65"/>
      <c r="C33" s="23" t="s">
        <v>34</v>
      </c>
      <c r="D33" s="13">
        <v>341248</v>
      </c>
      <c r="E33" s="13">
        <v>151815</v>
      </c>
      <c r="F33" s="13">
        <v>155973</v>
      </c>
      <c r="G33" s="13">
        <v>57869</v>
      </c>
      <c r="H33" s="13">
        <v>145870</v>
      </c>
      <c r="I33" s="13">
        <v>54662</v>
      </c>
      <c r="J33" s="15">
        <v>537304</v>
      </c>
      <c r="K33" s="15">
        <v>429887</v>
      </c>
      <c r="L33" s="79">
        <v>165572</v>
      </c>
      <c r="M33" s="79">
        <v>89065</v>
      </c>
      <c r="N33" s="79">
        <v>479701</v>
      </c>
    </row>
    <row r="34" spans="1:14" s="6" customFormat="1" ht="20.100000000000001" customHeight="1">
      <c r="A34" s="16"/>
      <c r="B34" s="86" t="s">
        <v>99</v>
      </c>
      <c r="C34" s="87"/>
      <c r="D34" s="13">
        <v>24334260</v>
      </c>
      <c r="E34" s="13">
        <v>22805410</v>
      </c>
      <c r="F34" s="13">
        <v>24293300</v>
      </c>
      <c r="G34" s="13">
        <v>22246463</v>
      </c>
      <c r="H34" s="13">
        <v>24229302</v>
      </c>
      <c r="I34" s="13">
        <v>22891795</v>
      </c>
      <c r="J34" s="15">
        <v>25357180</v>
      </c>
      <c r="K34" s="15">
        <v>23795338</v>
      </c>
      <c r="L34" s="79">
        <v>26920951</v>
      </c>
      <c r="M34" s="79">
        <v>25381925</v>
      </c>
      <c r="N34" s="79">
        <v>26574704</v>
      </c>
    </row>
    <row r="35" spans="1:14" s="6" customFormat="1" ht="15" customHeight="1">
      <c r="A35" s="62" t="s">
        <v>1</v>
      </c>
      <c r="B35" s="63"/>
      <c r="C35" s="18" t="s">
        <v>41</v>
      </c>
      <c r="D35" s="13">
        <v>21222129</v>
      </c>
      <c r="E35" s="13">
        <v>20192680</v>
      </c>
      <c r="F35" s="13">
        <v>21543675</v>
      </c>
      <c r="G35" s="13">
        <v>19650542</v>
      </c>
      <c r="H35" s="13">
        <v>21700835</v>
      </c>
      <c r="I35" s="13">
        <v>20546609</v>
      </c>
      <c r="J35" s="15">
        <v>22779409</v>
      </c>
      <c r="K35" s="15">
        <v>21815408</v>
      </c>
      <c r="L35" s="79">
        <v>23404478</v>
      </c>
      <c r="M35" s="79">
        <v>22229825</v>
      </c>
      <c r="N35" s="79">
        <v>23548035</v>
      </c>
    </row>
    <row r="36" spans="1:14" s="6" customFormat="1" ht="15" customHeight="1">
      <c r="A36" s="64" t="s">
        <v>1</v>
      </c>
      <c r="B36" s="65"/>
      <c r="C36" s="23" t="s">
        <v>40</v>
      </c>
      <c r="D36" s="13">
        <v>3112131</v>
      </c>
      <c r="E36" s="13">
        <v>2612730</v>
      </c>
      <c r="F36" s="13">
        <v>2749625</v>
      </c>
      <c r="G36" s="13">
        <v>2595921</v>
      </c>
      <c r="H36" s="13">
        <v>2528467</v>
      </c>
      <c r="I36" s="13">
        <v>2345186</v>
      </c>
      <c r="J36" s="15">
        <v>2577771</v>
      </c>
      <c r="K36" s="15">
        <v>1979930</v>
      </c>
      <c r="L36" s="79">
        <v>3516473</v>
      </c>
      <c r="M36" s="79">
        <v>3152100</v>
      </c>
      <c r="N36" s="79">
        <v>3026669</v>
      </c>
    </row>
    <row r="37" spans="1:14" s="6" customFormat="1" ht="20.100000000000001" customHeight="1">
      <c r="A37" s="16"/>
      <c r="B37" s="86" t="s">
        <v>100</v>
      </c>
      <c r="C37" s="87"/>
      <c r="D37" s="13">
        <v>12167045</v>
      </c>
      <c r="E37" s="13">
        <v>11407048</v>
      </c>
      <c r="F37" s="13">
        <v>12093809</v>
      </c>
      <c r="G37" s="13">
        <v>11573582</v>
      </c>
      <c r="H37" s="13">
        <v>12408099</v>
      </c>
      <c r="I37" s="13">
        <v>11641939</v>
      </c>
      <c r="J37" s="15">
        <v>12424497</v>
      </c>
      <c r="K37" s="15">
        <v>11977128</v>
      </c>
      <c r="L37" s="79">
        <v>13563322</v>
      </c>
      <c r="M37" s="79">
        <v>12333325</v>
      </c>
      <c r="N37" s="79">
        <v>12701475</v>
      </c>
    </row>
    <row r="38" spans="1:14" s="6" customFormat="1" ht="15" customHeight="1">
      <c r="A38" s="62" t="s">
        <v>1</v>
      </c>
      <c r="B38" s="63"/>
      <c r="C38" s="18" t="s">
        <v>41</v>
      </c>
      <c r="D38" s="13">
        <v>7949795</v>
      </c>
      <c r="E38" s="13">
        <v>7493308</v>
      </c>
      <c r="F38" s="13">
        <v>7771766</v>
      </c>
      <c r="G38" s="13">
        <v>7353508</v>
      </c>
      <c r="H38" s="13">
        <v>8002530</v>
      </c>
      <c r="I38" s="13">
        <v>7590776</v>
      </c>
      <c r="J38" s="15">
        <v>7976715</v>
      </c>
      <c r="K38" s="15">
        <v>7543288</v>
      </c>
      <c r="L38" s="79">
        <v>7982312</v>
      </c>
      <c r="M38" s="79">
        <v>7502482</v>
      </c>
      <c r="N38" s="79">
        <v>7976343</v>
      </c>
    </row>
    <row r="39" spans="1:14" s="6" customFormat="1" ht="15" customHeight="1">
      <c r="A39" s="64" t="s">
        <v>1</v>
      </c>
      <c r="B39" s="65"/>
      <c r="C39" s="23" t="s">
        <v>40</v>
      </c>
      <c r="D39" s="13">
        <v>4217250</v>
      </c>
      <c r="E39" s="13">
        <v>3913740</v>
      </c>
      <c r="F39" s="13">
        <v>4322043</v>
      </c>
      <c r="G39" s="13">
        <v>4220074</v>
      </c>
      <c r="H39" s="13">
        <v>4405569</v>
      </c>
      <c r="I39" s="13">
        <v>4051163</v>
      </c>
      <c r="J39" s="15">
        <v>4447782</v>
      </c>
      <c r="K39" s="15">
        <v>4433840</v>
      </c>
      <c r="L39" s="79">
        <v>5581010</v>
      </c>
      <c r="M39" s="79">
        <v>4830843</v>
      </c>
      <c r="N39" s="79">
        <v>4725132</v>
      </c>
    </row>
    <row r="40" spans="1:14" s="6" customFormat="1" ht="20.100000000000001" customHeight="1">
      <c r="A40" s="16"/>
      <c r="B40" s="86" t="s">
        <v>101</v>
      </c>
      <c r="C40" s="87"/>
      <c r="D40" s="13">
        <v>20804932</v>
      </c>
      <c r="E40" s="13">
        <v>19073871</v>
      </c>
      <c r="F40" s="13">
        <v>22526211</v>
      </c>
      <c r="G40" s="13">
        <v>20113019</v>
      </c>
      <c r="H40" s="13">
        <v>21745641</v>
      </c>
      <c r="I40" s="13">
        <v>19439604</v>
      </c>
      <c r="J40" s="15">
        <v>23011130</v>
      </c>
      <c r="K40" s="15">
        <v>18893987</v>
      </c>
      <c r="L40" s="79">
        <v>23801807</v>
      </c>
      <c r="M40" s="79">
        <v>18471326</v>
      </c>
      <c r="N40" s="79">
        <v>21291481</v>
      </c>
    </row>
    <row r="41" spans="1:14" ht="15" customHeight="1">
      <c r="A41" s="62" t="s">
        <v>1</v>
      </c>
      <c r="B41" s="63"/>
      <c r="C41" s="18" t="s">
        <v>41</v>
      </c>
      <c r="D41" s="13">
        <v>14647139</v>
      </c>
      <c r="E41" s="13">
        <v>12908697</v>
      </c>
      <c r="F41" s="13">
        <v>16953554</v>
      </c>
      <c r="G41" s="13">
        <v>15057626</v>
      </c>
      <c r="H41" s="13">
        <v>14536897</v>
      </c>
      <c r="I41" s="13">
        <v>13490581</v>
      </c>
      <c r="J41" s="15">
        <v>15709916</v>
      </c>
      <c r="K41" s="15">
        <v>13258202</v>
      </c>
      <c r="L41" s="79">
        <v>16727105</v>
      </c>
      <c r="M41" s="79">
        <v>13523390</v>
      </c>
      <c r="N41" s="79">
        <v>15061781</v>
      </c>
    </row>
    <row r="42" spans="1:14" ht="15" customHeight="1">
      <c r="A42" s="66" t="s">
        <v>1</v>
      </c>
      <c r="B42" s="67"/>
      <c r="C42" s="30" t="s">
        <v>40</v>
      </c>
      <c r="D42" s="31">
        <v>6157793</v>
      </c>
      <c r="E42" s="31">
        <v>6165174</v>
      </c>
      <c r="F42" s="31">
        <v>5572657</v>
      </c>
      <c r="G42" s="31">
        <v>5055393</v>
      </c>
      <c r="H42" s="31">
        <v>7208744</v>
      </c>
      <c r="I42" s="31">
        <v>5949023</v>
      </c>
      <c r="J42" s="32">
        <v>7301214</v>
      </c>
      <c r="K42" s="32">
        <v>5635785</v>
      </c>
      <c r="L42" s="81">
        <v>7074702</v>
      </c>
      <c r="M42" s="81">
        <v>4947936</v>
      </c>
      <c r="N42" s="81">
        <v>6229700</v>
      </c>
    </row>
    <row r="43" spans="1:14">
      <c r="D43" s="6"/>
      <c r="E43" s="6"/>
      <c r="F43" s="6"/>
      <c r="G43" s="6"/>
      <c r="H43" s="6"/>
      <c r="I43" s="8" t="s">
        <v>1</v>
      </c>
      <c r="J43" s="6"/>
      <c r="K43" s="6"/>
      <c r="L43" s="6"/>
      <c r="M43" s="6"/>
      <c r="N43" s="34" t="s">
        <v>84</v>
      </c>
    </row>
  </sheetData>
  <sheetProtection formatCells="0"/>
  <customSheetViews>
    <customSheetView guid="{C534AF61-CF32-49C1-AEF3-44A9511DCB38}" scale="70" showPageBreaks="1" fitToPage="1" printArea="1" view="pageLayout">
      <selection activeCell="D1" sqref="D1:N1048576"/>
      <pageMargins left="0.25" right="0.25" top="0.75" bottom="0.75" header="0.3" footer="0.3"/>
      <pageSetup paperSize="8" orientation="landscape" r:id="rId1"/>
      <headerFooter>
        <oddFooter>&amp;L&amp;"HGPｺﾞｼｯｸM,ﾒﾃﾞｨｳﾑ"&amp;A&amp;R&amp;"HGPｺﾞｼｯｸM,ﾒﾃﾞｨｳﾑ"&amp;A</oddFooter>
      </headerFooter>
    </customSheetView>
    <customSheetView guid="{96A64380-4485-49A2-AD62-34018B35CA7F}" showPageBreaks="1" fitToPage="1" printArea="1">
      <selection activeCell="F2" sqref="F2"/>
      <pageMargins left="0.25" right="0.25" top="0.75" bottom="0.75" header="0.3" footer="0.3"/>
      <pageSetup paperSize="8" orientation="landscape" r:id="rId2"/>
      <headerFooter>
        <oddFooter>&amp;L&amp;"HGPｺﾞｼｯｸM,ﾒﾃﾞｨｳﾑ"&amp;A&amp;R&amp;"HGPｺﾞｼｯｸM,ﾒﾃﾞｨｳﾑ"&amp;A</oddFooter>
      </headerFooter>
    </customSheetView>
    <customSheetView guid="{94F6E15C-15C4-44B5-83EB-E60CFA1B840E}" topLeftCell="D1">
      <selection activeCell="A3" sqref="A3:N3"/>
      <pageMargins left="0.25" right="0.25" top="0.75" bottom="0.75" header="0.3" footer="0.3"/>
      <pageSetup paperSize="8" fitToHeight="0" orientation="landscape" r:id="rId3"/>
      <headerFooter>
        <oddFooter>&amp;L&amp;"HGPｺﾞｼｯｸM,ﾒﾃﾞｨｳﾑ"&amp;A&amp;R&amp;"HGPｺﾞｼｯｸM,ﾒﾃﾞｨｳﾑ"&amp;A</oddFooter>
      </headerFooter>
    </customSheetView>
    <customSheetView guid="{91034985-8919-4F2B-B4BF-D418824B220D}" showPageBreaks="1" printArea="1" view="pageBreakPreview">
      <selection activeCell="L13" sqref="L13"/>
      <pageMargins left="0" right="0" top="0.59055118110236227" bottom="0.59055118110236227" header="0.51181102362204722" footer="0.51181102362204722"/>
      <printOptions horizontalCentered="1"/>
      <pageSetup paperSize="9" scale="56" fitToHeight="0" orientation="portrait" r:id="rId4"/>
      <headerFooter alignWithMargins="0"/>
    </customSheetView>
    <customSheetView guid="{1D407269-4BDD-410E-87BE-2CB6EB632D4E}" showPageBreaks="1" printArea="1" view="pageLayout">
      <selection activeCell="A16" sqref="A16"/>
      <pageMargins left="0" right="0" top="0.59055118110236227" bottom="0.59055118110236227" header="0.51181102362204722" footer="0.51181102362204722"/>
      <printOptions horizontalCentered="1"/>
      <pageSetup paperSize="9" scale="56" fitToHeight="0" orientation="portrait" r:id="rId5"/>
      <headerFooter alignWithMargins="0"/>
    </customSheetView>
  </customSheetViews>
  <mergeCells count="13">
    <mergeCell ref="A3:N3"/>
    <mergeCell ref="B40:C40"/>
    <mergeCell ref="H8:I8"/>
    <mergeCell ref="J8:K8"/>
    <mergeCell ref="L8:M8"/>
    <mergeCell ref="A8:C9"/>
    <mergeCell ref="D8:E8"/>
    <mergeCell ref="F8:G8"/>
    <mergeCell ref="A10:C10"/>
    <mergeCell ref="B11:C11"/>
    <mergeCell ref="B26:C26"/>
    <mergeCell ref="B34:C34"/>
    <mergeCell ref="B37:C37"/>
  </mergeCells>
  <phoneticPr fontId="2"/>
  <pageMargins left="0.25" right="0.25" top="0.75" bottom="0.75" header="0.3" footer="0.3"/>
  <pageSetup paperSize="8" orientation="landscape" r:id="rId6"/>
  <headerFooter>
    <oddHeader>&amp;L&amp;"HGPｺﾞｼｯｸM,ﾒﾃﾞｨｳﾑ"&amp;8第14章　財政&amp;R&amp;"HGPｺﾞｼｯｸM,ﾒﾃﾞｨｳﾑ"&amp;8第14章　財政</oddHead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6"/>
  <sheetViews>
    <sheetView showZeros="0" view="pageLayout" topLeftCell="A2" zoomScale="80" zoomScaleNormal="100" zoomScaleSheetLayoutView="100" zoomScalePageLayoutView="80" workbookViewId="0">
      <selection activeCell="N48" sqref="N48"/>
    </sheetView>
  </sheetViews>
  <sheetFormatPr defaultColWidth="1.59765625" defaultRowHeight="12"/>
  <cols>
    <col min="1" max="1" width="2.86328125" style="2" customWidth="1"/>
    <col min="2" max="3" width="2.46484375" style="2" customWidth="1"/>
    <col min="4" max="4" width="16.3984375" style="2" customWidth="1"/>
    <col min="5" max="9" width="16.19921875" style="2" customWidth="1"/>
    <col min="10" max="16384" width="1.59765625" style="2"/>
  </cols>
  <sheetData>
    <row r="1" spans="1:9" s="4" customFormat="1" ht="18.75">
      <c r="A1" s="4" t="str">
        <f ca="1">MID(CELL("FILENAME",A1),FIND("]",CELL("FILENAME",A1))+1,99)&amp;"　"&amp;"市税収入状況"</f>
        <v>130　市税収入状況</v>
      </c>
    </row>
    <row r="3" spans="1:9" ht="1.35" customHeight="1"/>
    <row r="4" spans="1:9" ht="1.35" customHeight="1">
      <c r="A4" s="44"/>
      <c r="B4" s="44"/>
      <c r="C4" s="44"/>
      <c r="D4" s="44"/>
      <c r="E4" s="44"/>
      <c r="F4" s="44"/>
      <c r="G4" s="44"/>
      <c r="H4" s="44"/>
      <c r="I4" s="44"/>
    </row>
    <row r="5" spans="1:9" ht="1.35" customHeight="1">
      <c r="A5" s="44"/>
      <c r="B5" s="44"/>
      <c r="C5" s="44"/>
      <c r="D5" s="44"/>
      <c r="E5" s="44"/>
      <c r="F5" s="44"/>
      <c r="G5" s="44"/>
      <c r="H5" s="44"/>
      <c r="I5" s="44"/>
    </row>
    <row r="6" spans="1:9" ht="1.35" customHeight="1">
      <c r="A6" s="5"/>
      <c r="B6" s="5"/>
      <c r="C6" s="5"/>
      <c r="D6" s="5"/>
      <c r="E6" s="5"/>
      <c r="F6" s="5"/>
      <c r="G6" s="5"/>
      <c r="H6" s="5"/>
      <c r="I6" s="5"/>
    </row>
    <row r="7" spans="1:9">
      <c r="A7" s="6" t="s">
        <v>72</v>
      </c>
    </row>
    <row r="8" spans="1:9" s="45" customFormat="1">
      <c r="A8" s="100" t="s">
        <v>71</v>
      </c>
      <c r="B8" s="92"/>
      <c r="C8" s="92"/>
      <c r="D8" s="93"/>
      <c r="E8" s="112" t="s">
        <v>70</v>
      </c>
      <c r="F8" s="96" t="s">
        <v>69</v>
      </c>
      <c r="G8" s="114"/>
      <c r="H8" s="114"/>
      <c r="I8" s="114"/>
    </row>
    <row r="9" spans="1:9" s="45" customFormat="1">
      <c r="A9" s="94"/>
      <c r="B9" s="94"/>
      <c r="C9" s="94"/>
      <c r="D9" s="95"/>
      <c r="E9" s="113"/>
      <c r="F9" s="46" t="s">
        <v>9</v>
      </c>
      <c r="G9" s="10" t="s">
        <v>68</v>
      </c>
      <c r="H9" s="10" t="s">
        <v>67</v>
      </c>
      <c r="I9" s="11" t="s">
        <v>66</v>
      </c>
    </row>
    <row r="10" spans="1:9" s="6" customFormat="1" ht="12" customHeight="1">
      <c r="A10" s="103" t="s">
        <v>78</v>
      </c>
      <c r="B10" s="110" t="s">
        <v>94</v>
      </c>
      <c r="C10" s="89"/>
      <c r="D10" s="111"/>
      <c r="E10" s="47">
        <v>72716520570</v>
      </c>
      <c r="F10" s="48">
        <v>70805153699</v>
      </c>
      <c r="G10" s="48">
        <v>70040783771</v>
      </c>
      <c r="H10" s="48">
        <v>234437147</v>
      </c>
      <c r="I10" s="48">
        <v>529932781</v>
      </c>
    </row>
    <row r="11" spans="1:9" s="6" customFormat="1" ht="12" customHeight="1">
      <c r="A11" s="104"/>
      <c r="B11" s="16"/>
      <c r="C11" s="86" t="s">
        <v>102</v>
      </c>
      <c r="D11" s="87"/>
      <c r="E11" s="20">
        <v>65641960236</v>
      </c>
      <c r="F11" s="21">
        <v>63891251545</v>
      </c>
      <c r="G11" s="21">
        <v>63184753093</v>
      </c>
      <c r="H11" s="21">
        <v>220872032</v>
      </c>
      <c r="I11" s="21">
        <v>485626420</v>
      </c>
    </row>
    <row r="12" spans="1:9" s="6" customFormat="1" ht="13.35" customHeight="1">
      <c r="A12" s="104"/>
      <c r="B12" s="16" t="s">
        <v>1</v>
      </c>
      <c r="C12" s="69"/>
      <c r="D12" s="18" t="s">
        <v>65</v>
      </c>
      <c r="E12" s="20">
        <v>37609897807</v>
      </c>
      <c r="F12" s="21">
        <v>36533574308</v>
      </c>
      <c r="G12" s="21">
        <v>36033565194</v>
      </c>
      <c r="H12" s="21">
        <v>203254947</v>
      </c>
      <c r="I12" s="21">
        <v>296754167</v>
      </c>
    </row>
    <row r="13" spans="1:9" s="6" customFormat="1" ht="13.35" customHeight="1">
      <c r="A13" s="104"/>
      <c r="B13" s="16" t="s">
        <v>1</v>
      </c>
      <c r="C13" s="69"/>
      <c r="D13" s="19" t="s">
        <v>64</v>
      </c>
      <c r="E13" s="20">
        <v>25622444713</v>
      </c>
      <c r="F13" s="21">
        <v>24985173719</v>
      </c>
      <c r="G13" s="21">
        <v>24785609347</v>
      </c>
      <c r="H13" s="21">
        <v>17341585</v>
      </c>
      <c r="I13" s="21">
        <v>182222787</v>
      </c>
    </row>
    <row r="14" spans="1:9" s="6" customFormat="1" ht="13.35" customHeight="1">
      <c r="A14" s="104"/>
      <c r="B14" s="16" t="s">
        <v>1</v>
      </c>
      <c r="C14" s="69"/>
      <c r="D14" s="19" t="s">
        <v>63</v>
      </c>
      <c r="E14" s="20">
        <v>356130375</v>
      </c>
      <c r="F14" s="21">
        <v>319023007</v>
      </c>
      <c r="G14" s="21">
        <v>312101300</v>
      </c>
      <c r="H14" s="21">
        <v>275500</v>
      </c>
      <c r="I14" s="21">
        <v>6646207</v>
      </c>
    </row>
    <row r="15" spans="1:9" s="6" customFormat="1" ht="13.35" customHeight="1">
      <c r="A15" s="104"/>
      <c r="B15" s="16" t="s">
        <v>1</v>
      </c>
      <c r="C15" s="69"/>
      <c r="D15" s="19" t="s">
        <v>62</v>
      </c>
      <c r="E15" s="20">
        <v>2053487341</v>
      </c>
      <c r="F15" s="21">
        <v>2053480511</v>
      </c>
      <c r="G15" s="21">
        <v>2053477252</v>
      </c>
      <c r="H15" s="21" t="s">
        <v>39</v>
      </c>
      <c r="I15" s="21">
        <v>3259</v>
      </c>
    </row>
    <row r="16" spans="1:9" s="6" customFormat="1" ht="13.35" customHeight="1">
      <c r="A16" s="104"/>
      <c r="B16" s="69" t="s">
        <v>1</v>
      </c>
      <c r="C16" s="23"/>
      <c r="D16" s="23" t="s">
        <v>61</v>
      </c>
      <c r="E16" s="20" t="s">
        <v>39</v>
      </c>
      <c r="F16" s="21" t="s">
        <v>39</v>
      </c>
      <c r="G16" s="21" t="s">
        <v>39</v>
      </c>
      <c r="H16" s="21" t="s">
        <v>39</v>
      </c>
      <c r="I16" s="21" t="s">
        <v>39</v>
      </c>
    </row>
    <row r="17" spans="1:9" s="6" customFormat="1" ht="12" customHeight="1">
      <c r="A17" s="104"/>
      <c r="B17" s="16"/>
      <c r="C17" s="86" t="s">
        <v>103</v>
      </c>
      <c r="D17" s="87"/>
      <c r="E17" s="20">
        <v>7074560334</v>
      </c>
      <c r="F17" s="21">
        <v>6913902154</v>
      </c>
      <c r="G17" s="21">
        <v>6856030678</v>
      </c>
      <c r="H17" s="21">
        <v>13565115</v>
      </c>
      <c r="I17" s="21">
        <v>44306361</v>
      </c>
    </row>
    <row r="18" spans="1:9" s="6" customFormat="1" ht="13.35" customHeight="1">
      <c r="A18" s="104"/>
      <c r="B18" s="16" t="s">
        <v>1</v>
      </c>
      <c r="C18" s="69"/>
      <c r="D18" s="18" t="s">
        <v>60</v>
      </c>
      <c r="E18" s="20" t="s">
        <v>39</v>
      </c>
      <c r="F18" s="21" t="s">
        <v>39</v>
      </c>
      <c r="G18" s="21" t="s">
        <v>39</v>
      </c>
      <c r="H18" s="21" t="s">
        <v>39</v>
      </c>
      <c r="I18" s="21" t="s">
        <v>39</v>
      </c>
    </row>
    <row r="19" spans="1:9" s="6" customFormat="1" ht="13.35" customHeight="1">
      <c r="A19" s="104"/>
      <c r="B19" s="16" t="s">
        <v>1</v>
      </c>
      <c r="C19" s="69"/>
      <c r="D19" s="19" t="s">
        <v>59</v>
      </c>
      <c r="E19" s="20">
        <v>1063471000</v>
      </c>
      <c r="F19" s="21">
        <v>1061108004</v>
      </c>
      <c r="G19" s="21">
        <v>1047809304</v>
      </c>
      <c r="H19" s="21">
        <v>12815800</v>
      </c>
      <c r="I19" s="21">
        <v>482900</v>
      </c>
    </row>
    <row r="20" spans="1:9" s="6" customFormat="1" ht="13.35" customHeight="1">
      <c r="A20" s="105"/>
      <c r="B20" s="16" t="s">
        <v>1</v>
      </c>
      <c r="C20" s="49"/>
      <c r="D20" s="23" t="s">
        <v>58</v>
      </c>
      <c r="E20" s="20">
        <v>6011089334</v>
      </c>
      <c r="F20" s="21">
        <v>5852794150</v>
      </c>
      <c r="G20" s="21">
        <v>5808221374</v>
      </c>
      <c r="H20" s="21">
        <v>749315</v>
      </c>
      <c r="I20" s="21">
        <v>43823461</v>
      </c>
    </row>
    <row r="21" spans="1:9" s="6" customFormat="1" ht="12" customHeight="1">
      <c r="A21" s="103" t="s">
        <v>77</v>
      </c>
      <c r="B21" s="110" t="s">
        <v>94</v>
      </c>
      <c r="C21" s="89"/>
      <c r="D21" s="111"/>
      <c r="E21" s="47">
        <v>72315887549</v>
      </c>
      <c r="F21" s="48">
        <v>70090256664</v>
      </c>
      <c r="G21" s="48">
        <v>69336294733</v>
      </c>
      <c r="H21" s="48">
        <v>264834349</v>
      </c>
      <c r="I21" s="48">
        <v>489127582</v>
      </c>
    </row>
    <row r="22" spans="1:9" s="6" customFormat="1" ht="12" customHeight="1">
      <c r="A22" s="104"/>
      <c r="B22" s="16"/>
      <c r="C22" s="86" t="s">
        <v>102</v>
      </c>
      <c r="D22" s="87"/>
      <c r="E22" s="20">
        <v>65199821895</v>
      </c>
      <c r="F22" s="21">
        <v>63212781494</v>
      </c>
      <c r="G22" s="21">
        <v>62517406133</v>
      </c>
      <c r="H22" s="21">
        <v>247905995</v>
      </c>
      <c r="I22" s="21">
        <v>447469366</v>
      </c>
    </row>
    <row r="23" spans="1:9" s="6" customFormat="1" ht="13.35" customHeight="1">
      <c r="A23" s="104"/>
      <c r="B23" s="16" t="s">
        <v>1</v>
      </c>
      <c r="C23" s="69"/>
      <c r="D23" s="18" t="s">
        <v>65</v>
      </c>
      <c r="E23" s="20">
        <v>36537555529</v>
      </c>
      <c r="F23" s="21">
        <v>35485506528</v>
      </c>
      <c r="G23" s="21">
        <v>35006197444</v>
      </c>
      <c r="H23" s="21">
        <v>211198295</v>
      </c>
      <c r="I23" s="21">
        <v>268110789</v>
      </c>
    </row>
    <row r="24" spans="1:9" s="6" customFormat="1" ht="13.35" customHeight="1">
      <c r="A24" s="104"/>
      <c r="B24" s="16" t="s">
        <v>1</v>
      </c>
      <c r="C24" s="69"/>
      <c r="D24" s="19" t="s">
        <v>64</v>
      </c>
      <c r="E24" s="20">
        <v>26073385636</v>
      </c>
      <c r="F24" s="21">
        <v>25169044279</v>
      </c>
      <c r="G24" s="21">
        <v>24959506756</v>
      </c>
      <c r="H24" s="21">
        <v>35623006</v>
      </c>
      <c r="I24" s="21">
        <v>173914517</v>
      </c>
    </row>
    <row r="25" spans="1:9" s="6" customFormat="1" ht="13.9">
      <c r="A25" s="104"/>
      <c r="B25" s="16" t="s">
        <v>1</v>
      </c>
      <c r="C25" s="69"/>
      <c r="D25" s="19" t="s">
        <v>115</v>
      </c>
      <c r="E25" s="20">
        <v>369700868</v>
      </c>
      <c r="F25" s="21">
        <v>339171760</v>
      </c>
      <c r="G25" s="21">
        <v>333092800</v>
      </c>
      <c r="H25" s="21">
        <v>634900</v>
      </c>
      <c r="I25" s="21">
        <v>5444060</v>
      </c>
    </row>
    <row r="26" spans="1:9" s="6" customFormat="1" ht="13.35" customHeight="1">
      <c r="A26" s="104"/>
      <c r="B26" s="16" t="s">
        <v>1</v>
      </c>
      <c r="C26" s="69"/>
      <c r="D26" s="19" t="s">
        <v>62</v>
      </c>
      <c r="E26" s="20">
        <v>2219179862</v>
      </c>
      <c r="F26" s="21">
        <v>2219058927</v>
      </c>
      <c r="G26" s="21">
        <v>2218609133</v>
      </c>
      <c r="H26" s="21">
        <v>449794</v>
      </c>
      <c r="I26" s="21" t="s">
        <v>39</v>
      </c>
    </row>
    <row r="27" spans="1:9" s="6" customFormat="1" ht="13.35" customHeight="1">
      <c r="A27" s="104"/>
      <c r="B27" s="16" t="s">
        <v>1</v>
      </c>
      <c r="C27" s="49"/>
      <c r="D27" s="23" t="s">
        <v>61</v>
      </c>
      <c r="E27" s="20" t="s">
        <v>39</v>
      </c>
      <c r="F27" s="21" t="s">
        <v>39</v>
      </c>
      <c r="G27" s="21" t="s">
        <v>39</v>
      </c>
      <c r="H27" s="21" t="s">
        <v>39</v>
      </c>
      <c r="I27" s="21" t="s">
        <v>39</v>
      </c>
    </row>
    <row r="28" spans="1:9" s="6" customFormat="1" ht="12" customHeight="1">
      <c r="A28" s="104"/>
      <c r="B28" s="16"/>
      <c r="C28" s="86" t="s">
        <v>103</v>
      </c>
      <c r="D28" s="87"/>
      <c r="E28" s="20">
        <v>7116065654</v>
      </c>
      <c r="F28" s="21">
        <v>6877475170</v>
      </c>
      <c r="G28" s="21">
        <v>6818888600</v>
      </c>
      <c r="H28" s="21">
        <v>16928354</v>
      </c>
      <c r="I28" s="21">
        <v>41658216</v>
      </c>
    </row>
    <row r="29" spans="1:9" s="6" customFormat="1" ht="13.35" customHeight="1">
      <c r="A29" s="104"/>
      <c r="B29" s="16" t="s">
        <v>1</v>
      </c>
      <c r="C29" s="69"/>
      <c r="D29" s="18" t="s">
        <v>60</v>
      </c>
      <c r="E29" s="20" t="s">
        <v>39</v>
      </c>
      <c r="F29" s="21" t="s">
        <v>39</v>
      </c>
      <c r="G29" s="21" t="s">
        <v>39</v>
      </c>
      <c r="H29" s="21" t="s">
        <v>39</v>
      </c>
      <c r="I29" s="21" t="s">
        <v>39</v>
      </c>
    </row>
    <row r="30" spans="1:9" s="6" customFormat="1" ht="13.35" customHeight="1">
      <c r="A30" s="104"/>
      <c r="B30" s="16" t="s">
        <v>1</v>
      </c>
      <c r="C30" s="69"/>
      <c r="D30" s="19" t="s">
        <v>59</v>
      </c>
      <c r="E30" s="20">
        <v>1017846000</v>
      </c>
      <c r="F30" s="21">
        <v>999311675</v>
      </c>
      <c r="G30" s="21">
        <v>985751575</v>
      </c>
      <c r="H30" s="21">
        <v>12971200</v>
      </c>
      <c r="I30" s="21">
        <v>588900</v>
      </c>
    </row>
    <row r="31" spans="1:9" s="6" customFormat="1" ht="13.35" customHeight="1">
      <c r="A31" s="105"/>
      <c r="B31" s="16" t="s">
        <v>1</v>
      </c>
      <c r="C31" s="49"/>
      <c r="D31" s="23" t="s">
        <v>58</v>
      </c>
      <c r="E31" s="51">
        <v>6098219654</v>
      </c>
      <c r="F31" s="52">
        <v>5878163495</v>
      </c>
      <c r="G31" s="52">
        <v>5833137025</v>
      </c>
      <c r="H31" s="52">
        <v>3957154</v>
      </c>
      <c r="I31" s="52">
        <v>41069316</v>
      </c>
    </row>
    <row r="32" spans="1:9" s="6" customFormat="1" ht="12" customHeight="1">
      <c r="A32" s="103" t="s">
        <v>79</v>
      </c>
      <c r="B32" s="110" t="s">
        <v>94</v>
      </c>
      <c r="C32" s="89"/>
      <c r="D32" s="111"/>
      <c r="E32" s="20">
        <v>72039082589</v>
      </c>
      <c r="F32" s="21">
        <v>70522289206</v>
      </c>
      <c r="G32" s="21">
        <v>69318305657</v>
      </c>
      <c r="H32" s="21">
        <v>185403763</v>
      </c>
      <c r="I32" s="21">
        <v>1018579786</v>
      </c>
    </row>
    <row r="33" spans="1:9" s="6" customFormat="1" ht="12" customHeight="1">
      <c r="A33" s="104"/>
      <c r="B33" s="16"/>
      <c r="C33" s="86" t="s">
        <v>102</v>
      </c>
      <c r="D33" s="87"/>
      <c r="E33" s="20">
        <v>64922207621</v>
      </c>
      <c r="F33" s="21">
        <v>63529989723</v>
      </c>
      <c r="G33" s="21">
        <v>62471725564</v>
      </c>
      <c r="H33" s="21">
        <v>180871073</v>
      </c>
      <c r="I33" s="21">
        <v>877393086</v>
      </c>
    </row>
    <row r="34" spans="1:9" s="6" customFormat="1" ht="13.35" customHeight="1">
      <c r="A34" s="104"/>
      <c r="B34" s="16" t="s">
        <v>1</v>
      </c>
      <c r="C34" s="69"/>
      <c r="D34" s="18" t="s">
        <v>65</v>
      </c>
      <c r="E34" s="20">
        <v>35946351130</v>
      </c>
      <c r="F34" s="21">
        <v>35089448813</v>
      </c>
      <c r="G34" s="21">
        <v>34587855402</v>
      </c>
      <c r="H34" s="21">
        <v>148240903</v>
      </c>
      <c r="I34" s="21">
        <v>353352508</v>
      </c>
    </row>
    <row r="35" spans="1:9" s="6" customFormat="1" ht="13.35" customHeight="1">
      <c r="A35" s="104"/>
      <c r="B35" s="16" t="s">
        <v>1</v>
      </c>
      <c r="C35" s="69"/>
      <c r="D35" s="19" t="s">
        <v>64</v>
      </c>
      <c r="E35" s="20">
        <v>25981233515</v>
      </c>
      <c r="F35" s="21">
        <v>25477724212</v>
      </c>
      <c r="G35" s="21">
        <v>24926798740</v>
      </c>
      <c r="H35" s="21">
        <v>31892670</v>
      </c>
      <c r="I35" s="21">
        <v>519032802</v>
      </c>
    </row>
    <row r="36" spans="1:9" s="6" customFormat="1" ht="13.9">
      <c r="A36" s="104"/>
      <c r="B36" s="16" t="s">
        <v>1</v>
      </c>
      <c r="C36" s="69"/>
      <c r="D36" s="19" t="s">
        <v>115</v>
      </c>
      <c r="E36" s="20">
        <v>375402508</v>
      </c>
      <c r="F36" s="21">
        <v>343766146</v>
      </c>
      <c r="G36" s="21">
        <v>338027700</v>
      </c>
      <c r="H36" s="21">
        <v>737500</v>
      </c>
      <c r="I36" s="21">
        <v>5000946</v>
      </c>
    </row>
    <row r="37" spans="1:9" s="6" customFormat="1" ht="13.35" customHeight="1">
      <c r="A37" s="104"/>
      <c r="B37" s="16" t="s">
        <v>1</v>
      </c>
      <c r="C37" s="69"/>
      <c r="D37" s="19" t="s">
        <v>62</v>
      </c>
      <c r="E37" s="20">
        <v>2619220468</v>
      </c>
      <c r="F37" s="21">
        <v>2619050552</v>
      </c>
      <c r="G37" s="21">
        <v>2619043722</v>
      </c>
      <c r="H37" s="21" t="s">
        <v>39</v>
      </c>
      <c r="I37" s="21">
        <v>6830</v>
      </c>
    </row>
    <row r="38" spans="1:9" s="6" customFormat="1" ht="13.35" customHeight="1">
      <c r="A38" s="104"/>
      <c r="B38" s="16" t="s">
        <v>1</v>
      </c>
      <c r="C38" s="49"/>
      <c r="D38" s="23" t="s">
        <v>61</v>
      </c>
      <c r="E38" s="20" t="s">
        <v>39</v>
      </c>
      <c r="F38" s="21" t="s">
        <v>39</v>
      </c>
      <c r="G38" s="21" t="s">
        <v>39</v>
      </c>
      <c r="H38" s="21" t="s">
        <v>39</v>
      </c>
      <c r="I38" s="21" t="s">
        <v>39</v>
      </c>
    </row>
    <row r="39" spans="1:9" s="6" customFormat="1" ht="12" customHeight="1">
      <c r="A39" s="104"/>
      <c r="B39" s="16"/>
      <c r="C39" s="86" t="s">
        <v>103</v>
      </c>
      <c r="D39" s="87"/>
      <c r="E39" s="20">
        <v>7116874968</v>
      </c>
      <c r="F39" s="21">
        <v>6992299483</v>
      </c>
      <c r="G39" s="21">
        <v>6846580093</v>
      </c>
      <c r="H39" s="21">
        <v>4532690</v>
      </c>
      <c r="I39" s="21">
        <v>141186700</v>
      </c>
    </row>
    <row r="40" spans="1:9" s="6" customFormat="1" ht="13.35" customHeight="1">
      <c r="A40" s="104"/>
      <c r="B40" s="16" t="s">
        <v>1</v>
      </c>
      <c r="C40" s="69"/>
      <c r="D40" s="18" t="s">
        <v>60</v>
      </c>
      <c r="E40" s="20" t="s">
        <v>39</v>
      </c>
      <c r="F40" s="21" t="s">
        <v>39</v>
      </c>
      <c r="G40" s="21" t="s">
        <v>39</v>
      </c>
      <c r="H40" s="21" t="s">
        <v>39</v>
      </c>
      <c r="I40" s="21" t="s">
        <v>39</v>
      </c>
    </row>
    <row r="41" spans="1:9" s="6" customFormat="1" ht="13.35" customHeight="1">
      <c r="A41" s="104"/>
      <c r="B41" s="16" t="s">
        <v>1</v>
      </c>
      <c r="C41" s="69"/>
      <c r="D41" s="19" t="s">
        <v>59</v>
      </c>
      <c r="E41" s="20">
        <v>1038995425</v>
      </c>
      <c r="F41" s="21">
        <v>1038618225</v>
      </c>
      <c r="G41" s="21">
        <v>1018209100</v>
      </c>
      <c r="H41" s="21">
        <v>1874600</v>
      </c>
      <c r="I41" s="21">
        <v>18534525</v>
      </c>
    </row>
    <row r="42" spans="1:9" s="6" customFormat="1" ht="13.35" customHeight="1">
      <c r="A42" s="105"/>
      <c r="B42" s="50" t="s">
        <v>1</v>
      </c>
      <c r="C42" s="49"/>
      <c r="D42" s="23" t="s">
        <v>58</v>
      </c>
      <c r="E42" s="20">
        <v>6077879543</v>
      </c>
      <c r="F42" s="21">
        <v>5953681258</v>
      </c>
      <c r="G42" s="21">
        <v>5828370993</v>
      </c>
      <c r="H42" s="21">
        <v>2658090</v>
      </c>
      <c r="I42" s="21">
        <v>122652175</v>
      </c>
    </row>
    <row r="43" spans="1:9" s="6" customFormat="1" ht="12" customHeight="1">
      <c r="A43" s="108" t="s">
        <v>81</v>
      </c>
      <c r="B43" s="110" t="s">
        <v>94</v>
      </c>
      <c r="C43" s="89"/>
      <c r="D43" s="111"/>
      <c r="E43" s="74">
        <v>73111348403</v>
      </c>
      <c r="F43" s="75">
        <v>71685998086</v>
      </c>
      <c r="G43" s="75">
        <v>70934220549</v>
      </c>
      <c r="H43" s="75">
        <v>290391275</v>
      </c>
      <c r="I43" s="75">
        <v>461386262</v>
      </c>
    </row>
    <row r="44" spans="1:9" ht="12" customHeight="1">
      <c r="A44" s="106"/>
      <c r="B44" s="16"/>
      <c r="C44" s="86" t="s">
        <v>102</v>
      </c>
      <c r="D44" s="87"/>
      <c r="E44" s="76">
        <v>65924759768</v>
      </c>
      <c r="F44" s="26">
        <v>64609008791</v>
      </c>
      <c r="G44" s="26">
        <v>63900177586</v>
      </c>
      <c r="H44" s="26">
        <v>288765959</v>
      </c>
      <c r="I44" s="26">
        <v>420065246</v>
      </c>
    </row>
    <row r="45" spans="1:9">
      <c r="A45" s="106"/>
      <c r="B45" s="16" t="s">
        <v>1</v>
      </c>
      <c r="C45" s="69"/>
      <c r="D45" s="18" t="s">
        <v>65</v>
      </c>
      <c r="E45" s="76">
        <v>36086305590</v>
      </c>
      <c r="F45" s="26">
        <v>35246991083</v>
      </c>
      <c r="G45" s="26">
        <v>34731881586</v>
      </c>
      <c r="H45" s="26">
        <v>272781957</v>
      </c>
      <c r="I45" s="26">
        <v>242327540</v>
      </c>
    </row>
    <row r="46" spans="1:9">
      <c r="A46" s="106"/>
      <c r="B46" s="16" t="s">
        <v>1</v>
      </c>
      <c r="C46" s="69"/>
      <c r="D46" s="19" t="s">
        <v>64</v>
      </c>
      <c r="E46" s="76">
        <v>26406554863</v>
      </c>
      <c r="F46" s="26">
        <v>25961935962</v>
      </c>
      <c r="G46" s="26">
        <v>25773890202</v>
      </c>
      <c r="H46" s="26">
        <v>15453884</v>
      </c>
      <c r="I46" s="26">
        <v>172591876</v>
      </c>
    </row>
    <row r="47" spans="1:9" ht="13.9">
      <c r="A47" s="106"/>
      <c r="B47" s="16" t="s">
        <v>1</v>
      </c>
      <c r="C47" s="69"/>
      <c r="D47" s="19" t="s">
        <v>115</v>
      </c>
      <c r="E47" s="76">
        <v>394167554</v>
      </c>
      <c r="F47" s="26">
        <v>362472171</v>
      </c>
      <c r="G47" s="26">
        <v>356869771</v>
      </c>
      <c r="H47" s="26">
        <v>504300</v>
      </c>
      <c r="I47" s="26">
        <v>5098100</v>
      </c>
    </row>
    <row r="48" spans="1:9">
      <c r="A48" s="106"/>
      <c r="B48" s="16" t="s">
        <v>1</v>
      </c>
      <c r="C48" s="69"/>
      <c r="D48" s="19" t="s">
        <v>62</v>
      </c>
      <c r="E48" s="76">
        <v>3037731761</v>
      </c>
      <c r="F48" s="26">
        <v>3037609575</v>
      </c>
      <c r="G48" s="26">
        <v>3037536027</v>
      </c>
      <c r="H48" s="26">
        <v>25818</v>
      </c>
      <c r="I48" s="26">
        <v>47730</v>
      </c>
    </row>
    <row r="49" spans="1:9">
      <c r="A49" s="106"/>
      <c r="B49" s="16" t="s">
        <v>1</v>
      </c>
      <c r="C49" s="69"/>
      <c r="D49" s="19" t="s">
        <v>61</v>
      </c>
      <c r="E49" s="76" t="s">
        <v>39</v>
      </c>
      <c r="F49" s="26" t="s">
        <v>39</v>
      </c>
      <c r="G49" s="26" t="s">
        <v>39</v>
      </c>
      <c r="H49" s="26" t="s">
        <v>39</v>
      </c>
      <c r="I49" s="26" t="s">
        <v>39</v>
      </c>
    </row>
    <row r="50" spans="1:9" ht="12" customHeight="1">
      <c r="A50" s="106"/>
      <c r="B50" s="16"/>
      <c r="C50" s="86" t="s">
        <v>103</v>
      </c>
      <c r="D50" s="87"/>
      <c r="E50" s="76">
        <v>7186588635</v>
      </c>
      <c r="F50" s="26">
        <v>7076989295</v>
      </c>
      <c r="G50" s="26">
        <v>7034042963</v>
      </c>
      <c r="H50" s="26">
        <v>1625316</v>
      </c>
      <c r="I50" s="26">
        <v>41321016</v>
      </c>
    </row>
    <row r="51" spans="1:9">
      <c r="A51" s="106"/>
      <c r="B51" s="16" t="s">
        <v>1</v>
      </c>
      <c r="C51" s="19"/>
      <c r="D51" s="19" t="s">
        <v>60</v>
      </c>
      <c r="E51" s="76" t="s">
        <v>39</v>
      </c>
      <c r="F51" s="26" t="s">
        <v>39</v>
      </c>
      <c r="G51" s="26" t="s">
        <v>39</v>
      </c>
      <c r="H51" s="26" t="s">
        <v>39</v>
      </c>
      <c r="I51" s="26" t="s">
        <v>39</v>
      </c>
    </row>
    <row r="52" spans="1:9">
      <c r="A52" s="106"/>
      <c r="B52" s="16" t="s">
        <v>1</v>
      </c>
      <c r="C52" s="69"/>
      <c r="D52" s="19" t="s">
        <v>59</v>
      </c>
      <c r="E52" s="76">
        <v>1015768000</v>
      </c>
      <c r="F52" s="26">
        <v>1015390900</v>
      </c>
      <c r="G52" s="26">
        <v>1014205000</v>
      </c>
      <c r="H52" s="26">
        <v>808700</v>
      </c>
      <c r="I52" s="26">
        <v>377200</v>
      </c>
    </row>
    <row r="53" spans="1:9">
      <c r="A53" s="109"/>
      <c r="B53" s="16" t="s">
        <v>1</v>
      </c>
      <c r="C53" s="49"/>
      <c r="D53" s="23" t="s">
        <v>58</v>
      </c>
      <c r="E53" s="76">
        <v>6170820635</v>
      </c>
      <c r="F53" s="26">
        <v>6061598395</v>
      </c>
      <c r="G53" s="26">
        <v>6019837963</v>
      </c>
      <c r="H53" s="26">
        <v>816616</v>
      </c>
      <c r="I53" s="26">
        <v>40943816</v>
      </c>
    </row>
    <row r="54" spans="1:9">
      <c r="A54" s="106" t="s">
        <v>117</v>
      </c>
      <c r="B54" s="110" t="s">
        <v>94</v>
      </c>
      <c r="C54" s="89"/>
      <c r="D54" s="111"/>
      <c r="E54" s="77">
        <v>75652671862</v>
      </c>
      <c r="F54" s="53">
        <v>74381029182</v>
      </c>
      <c r="G54" s="53">
        <v>73063272651</v>
      </c>
      <c r="H54" s="53">
        <v>847625359</v>
      </c>
      <c r="I54" s="78">
        <v>470131172</v>
      </c>
    </row>
    <row r="55" spans="1:9">
      <c r="A55" s="106"/>
      <c r="B55" s="69"/>
      <c r="C55" s="86" t="s">
        <v>102</v>
      </c>
      <c r="D55" s="87"/>
      <c r="E55" s="25">
        <v>68379110366</v>
      </c>
      <c r="F55" s="25">
        <v>67188857269</v>
      </c>
      <c r="G55" s="25">
        <v>65922676641</v>
      </c>
      <c r="H55" s="25">
        <v>841500621</v>
      </c>
      <c r="I55" s="25">
        <v>424680007</v>
      </c>
    </row>
    <row r="56" spans="1:9">
      <c r="A56" s="106"/>
      <c r="B56" s="16" t="s">
        <v>1</v>
      </c>
      <c r="C56" s="69"/>
      <c r="D56" s="18" t="s">
        <v>65</v>
      </c>
      <c r="E56" s="54">
        <v>38209357690</v>
      </c>
      <c r="F56" s="25">
        <v>37381451567</v>
      </c>
      <c r="G56" s="25">
        <v>36336190933</v>
      </c>
      <c r="H56" s="25">
        <v>811700202</v>
      </c>
      <c r="I56" s="25">
        <v>233560432</v>
      </c>
    </row>
    <row r="57" spans="1:9">
      <c r="A57" s="106"/>
      <c r="B57" s="16" t="s">
        <v>1</v>
      </c>
      <c r="C57" s="69"/>
      <c r="D57" s="19" t="s">
        <v>64</v>
      </c>
      <c r="E57" s="54">
        <v>26731998029</v>
      </c>
      <c r="F57" s="25">
        <v>26397403578</v>
      </c>
      <c r="G57" s="25">
        <v>26182512436</v>
      </c>
      <c r="H57" s="25">
        <v>29606662</v>
      </c>
      <c r="I57" s="25">
        <v>185284480</v>
      </c>
    </row>
    <row r="58" spans="1:9" ht="13.9">
      <c r="A58" s="106"/>
      <c r="B58" s="16" t="s">
        <v>1</v>
      </c>
      <c r="C58" s="69"/>
      <c r="D58" s="19" t="s">
        <v>115</v>
      </c>
      <c r="E58" s="54">
        <v>394960783</v>
      </c>
      <c r="F58" s="25">
        <v>367330446</v>
      </c>
      <c r="G58" s="25">
        <v>361341851</v>
      </c>
      <c r="H58" s="25">
        <v>153500</v>
      </c>
      <c r="I58" s="25">
        <v>5835095</v>
      </c>
    </row>
    <row r="59" spans="1:9">
      <c r="A59" s="106"/>
      <c r="B59" s="16" t="s">
        <v>1</v>
      </c>
      <c r="C59" s="69"/>
      <c r="D59" s="19" t="s">
        <v>62</v>
      </c>
      <c r="E59" s="54">
        <v>3042793864</v>
      </c>
      <c r="F59" s="25">
        <v>3042671678</v>
      </c>
      <c r="G59" s="25">
        <v>3042631421</v>
      </c>
      <c r="H59" s="25">
        <v>40257</v>
      </c>
      <c r="I59" s="25" t="s">
        <v>120</v>
      </c>
    </row>
    <row r="60" spans="1:9">
      <c r="A60" s="106"/>
      <c r="B60" s="16" t="s">
        <v>1</v>
      </c>
      <c r="C60" s="69"/>
      <c r="D60" s="23" t="s">
        <v>61</v>
      </c>
      <c r="E60" s="54" t="s">
        <v>39</v>
      </c>
      <c r="F60" s="25" t="s">
        <v>39</v>
      </c>
      <c r="G60" s="25" t="s">
        <v>39</v>
      </c>
      <c r="H60" s="25" t="s">
        <v>39</v>
      </c>
      <c r="I60" s="25" t="s">
        <v>39</v>
      </c>
    </row>
    <row r="61" spans="1:9">
      <c r="A61" s="106"/>
      <c r="B61" s="69"/>
      <c r="C61" s="86" t="s">
        <v>103</v>
      </c>
      <c r="D61" s="102"/>
      <c r="E61" s="54">
        <v>7273561496</v>
      </c>
      <c r="F61" s="25">
        <v>7192171913</v>
      </c>
      <c r="G61" s="25">
        <v>7140596010</v>
      </c>
      <c r="H61" s="25">
        <v>6124738</v>
      </c>
      <c r="I61" s="25">
        <v>45451165</v>
      </c>
    </row>
    <row r="62" spans="1:9">
      <c r="A62" s="106"/>
      <c r="B62" s="16" t="s">
        <v>1</v>
      </c>
      <c r="C62" s="69"/>
      <c r="D62" s="18" t="s">
        <v>60</v>
      </c>
      <c r="E62" s="54" t="s">
        <v>39</v>
      </c>
      <c r="F62" s="25" t="s">
        <v>39</v>
      </c>
      <c r="G62" s="25" t="s">
        <v>39</v>
      </c>
      <c r="H62" s="25" t="s">
        <v>39</v>
      </c>
      <c r="I62" s="25" t="s">
        <v>39</v>
      </c>
    </row>
    <row r="63" spans="1:9">
      <c r="A63" s="106"/>
      <c r="B63" s="16" t="s">
        <v>1</v>
      </c>
      <c r="C63" s="69"/>
      <c r="D63" s="19" t="s">
        <v>59</v>
      </c>
      <c r="E63" s="54">
        <v>1028976000</v>
      </c>
      <c r="F63" s="25">
        <v>1028147400</v>
      </c>
      <c r="G63" s="25">
        <v>1023508800</v>
      </c>
      <c r="H63" s="25">
        <v>4261400</v>
      </c>
      <c r="I63" s="25">
        <v>377200</v>
      </c>
    </row>
    <row r="64" spans="1:9">
      <c r="A64" s="107"/>
      <c r="B64" s="55" t="s">
        <v>1</v>
      </c>
      <c r="C64" s="56"/>
      <c r="D64" s="30" t="s">
        <v>58</v>
      </c>
      <c r="E64" s="57">
        <v>6244585496</v>
      </c>
      <c r="F64" s="58">
        <v>6164024513</v>
      </c>
      <c r="G64" s="58">
        <v>6117087210</v>
      </c>
      <c r="H64" s="58">
        <v>1863338</v>
      </c>
      <c r="I64" s="58">
        <v>45073965</v>
      </c>
    </row>
    <row r="65" spans="1:9">
      <c r="B65" s="59"/>
      <c r="C65" s="59"/>
      <c r="D65" s="5"/>
      <c r="E65" s="6"/>
      <c r="F65" s="6"/>
      <c r="G65" s="6"/>
      <c r="H65" s="6"/>
      <c r="I65" s="34" t="s">
        <v>86</v>
      </c>
    </row>
    <row r="66" spans="1:9">
      <c r="A66" s="6" t="s">
        <v>85</v>
      </c>
      <c r="E66" s="6"/>
      <c r="F66" s="6"/>
      <c r="G66" s="6"/>
      <c r="H66" s="6"/>
      <c r="I66" s="6"/>
    </row>
  </sheetData>
  <sheetProtection formatCells="0"/>
  <customSheetViews>
    <customSheetView guid="{C534AF61-CF32-49C1-AEF3-44A9511DCB38}" scale="85" showPageBreaks="1" zeroValues="0" fitToPage="1" view="pageLayout" topLeftCell="A18">
      <selection activeCell="E11" sqref="E11"/>
      <pageMargins left="0.25" right="0.25" top="0.75" bottom="0.75" header="0.3" footer="0.3"/>
      <pageSetup paperSize="9" scale="96" fitToWidth="0" orientation="portrait" r:id="rId1"/>
      <headerFooter>
        <oddFooter>&amp;L&amp;"HGPｺﾞｼｯｸM,ﾒﾃﾞｨｳﾑ"&amp;A&amp;R&amp;"HGPｺﾞｼｯｸM,ﾒﾃﾞｨｳﾑ"&amp;A</oddFooter>
      </headerFooter>
    </customSheetView>
    <customSheetView guid="{96A64380-4485-49A2-AD62-34018B35CA7F}" zeroValues="0" fitToPage="1" topLeftCell="A18">
      <selection activeCell="I65" sqref="I65"/>
      <pageMargins left="0.25" right="0.25" top="0.75" bottom="0.75" header="0.3" footer="0.3"/>
      <pageSetup paperSize="9" scale="98" fitToWidth="0" orientation="portrait" r:id="rId2"/>
      <headerFooter>
        <oddFooter>&amp;L&amp;"HGPｺﾞｼｯｸM,ﾒﾃﾞｨｳﾑ"&amp;A&amp;R&amp;"HGPｺﾞｼｯｸM,ﾒﾃﾞｨｳﾑ"&amp;A</oddFooter>
      </headerFooter>
    </customSheetView>
    <customSheetView guid="{94F6E15C-15C4-44B5-83EB-E60CFA1B840E}" zeroValues="0" topLeftCell="A32">
      <selection activeCell="G48" sqref="G48"/>
      <pageMargins left="0.25" right="0.25" top="0.75" bottom="0.75" header="0.3" footer="0.3"/>
      <pageSetup paperSize="9" fitToHeight="0" orientation="portrait" r:id="rId3"/>
      <headerFooter>
        <oddFooter>&amp;L&amp;"HGPｺﾞｼｯｸM,ﾒﾃﾞｨｳﾑ"&amp;A&amp;R&amp;"HGPｺﾞｼｯｸM,ﾒﾃﾞｨｳﾑ"&amp;A</oddFooter>
      </headerFooter>
    </customSheetView>
    <customSheetView guid="{91034985-8919-4F2B-B4BF-D418824B220D}" showPageBreaks="1" zeroValues="0" view="pageBreakPreview" topLeftCell="A43">
      <selection activeCell="E56" sqref="E56"/>
      <pageMargins left="0" right="0" top="0.59055118110236227" bottom="0.59055118110236227" header="0.51181102362204722" footer="0.51181102362204722"/>
      <printOptions horizontalCentered="1"/>
      <pageSetup paperSize="9" scale="94" fitToHeight="0" orientation="portrait" r:id="rId4"/>
      <headerFooter alignWithMargins="0"/>
    </customSheetView>
    <customSheetView guid="{1D407269-4BDD-410E-87BE-2CB6EB632D4E}" showPageBreaks="1" zeroValues="0" view="pageLayout" topLeftCell="A43">
      <selection activeCell="A16" sqref="A16"/>
      <pageMargins left="0" right="0" top="0.59055118110236227" bottom="0.59055118110236227" header="0.51181102362204722" footer="0.51181102362204722"/>
      <printOptions horizontalCentered="1"/>
      <pageSetup paperSize="9" scale="94" fitToHeight="0" orientation="portrait" r:id="rId5"/>
      <headerFooter alignWithMargins="0"/>
    </customSheetView>
  </customSheetViews>
  <mergeCells count="23">
    <mergeCell ref="C11:D11"/>
    <mergeCell ref="C17:D17"/>
    <mergeCell ref="E8:E9"/>
    <mergeCell ref="F8:I8"/>
    <mergeCell ref="A8:D9"/>
    <mergeCell ref="A10:A20"/>
    <mergeCell ref="B10:D10"/>
    <mergeCell ref="C55:D55"/>
    <mergeCell ref="C61:D61"/>
    <mergeCell ref="A21:A31"/>
    <mergeCell ref="A32:A42"/>
    <mergeCell ref="A54:A64"/>
    <mergeCell ref="A43:A53"/>
    <mergeCell ref="B21:D21"/>
    <mergeCell ref="B32:D32"/>
    <mergeCell ref="B43:D43"/>
    <mergeCell ref="B54:D54"/>
    <mergeCell ref="C22:D22"/>
    <mergeCell ref="C28:D28"/>
    <mergeCell ref="C33:D33"/>
    <mergeCell ref="C39:D39"/>
    <mergeCell ref="C44:D44"/>
    <mergeCell ref="C50:D50"/>
  </mergeCells>
  <phoneticPr fontId="2"/>
  <pageMargins left="0.25" right="0.25" top="0.75" bottom="0.75" header="0.3" footer="0.3"/>
  <pageSetup paperSize="9" scale="96" fitToWidth="0" orientation="portrait" r:id="rId6"/>
  <headerFooter>
    <oddHeader>&amp;L&amp;"HGPｺﾞｼｯｸM,ﾒﾃﾞｨｳﾑ"&amp;8第14章　財政&amp;R&amp;"HGPｺﾞｼｯｸM,ﾒﾃﾞｨｳﾑ"&amp;8第14章　財政</oddHead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view="pageLayout" zoomScale="85" zoomScaleNormal="100" zoomScaleSheetLayoutView="100" zoomScalePageLayoutView="85" workbookViewId="0">
      <selection activeCell="N48" sqref="N48"/>
    </sheetView>
  </sheetViews>
  <sheetFormatPr defaultColWidth="8.86328125" defaultRowHeight="12"/>
  <cols>
    <col min="1" max="1" width="5.46484375" style="9" customWidth="1"/>
    <col min="2" max="2" width="15.1328125" style="9" customWidth="1"/>
    <col min="3" max="7" width="15.86328125" style="9" customWidth="1"/>
    <col min="8" max="16384" width="8.86328125" style="9"/>
  </cols>
  <sheetData>
    <row r="1" spans="1:7" s="4" customFormat="1" ht="18.75">
      <c r="A1" s="4" t="str">
        <f ca="1">MID(CELL("FILENAME",A1),FIND("]",CELL("FILENAME",A1))+1,99)&amp;"　"&amp;"市民の税負担状況"</f>
        <v>131　市民の税負担状況</v>
      </c>
    </row>
    <row r="2" spans="1:7" s="6" customFormat="1"/>
    <row r="3" spans="1:7" s="6" customFormat="1" ht="1.35" customHeight="1"/>
    <row r="4" spans="1:7" s="6" customFormat="1" ht="1.35" customHeight="1"/>
    <row r="5" spans="1:7" s="6" customFormat="1" ht="1.35" customHeight="1"/>
    <row r="6" spans="1:7" s="6" customFormat="1" ht="1.35" customHeight="1"/>
    <row r="7" spans="1:7" s="6" customFormat="1">
      <c r="A7" s="6" t="s">
        <v>76</v>
      </c>
      <c r="G7" s="34"/>
    </row>
    <row r="8" spans="1:7" ht="28.35" customHeight="1">
      <c r="A8" s="98" t="s">
        <v>96</v>
      </c>
      <c r="B8" s="115"/>
      <c r="C8" s="73" t="s">
        <v>87</v>
      </c>
      <c r="D8" s="73" t="s">
        <v>88</v>
      </c>
      <c r="E8" s="73" t="s">
        <v>89</v>
      </c>
      <c r="F8" s="71" t="s">
        <v>90</v>
      </c>
      <c r="G8" s="71" t="s">
        <v>93</v>
      </c>
    </row>
    <row r="9" spans="1:7" ht="42" customHeight="1">
      <c r="A9" s="116" t="s">
        <v>95</v>
      </c>
      <c r="B9" s="35" t="s">
        <v>9</v>
      </c>
      <c r="C9" s="13">
        <v>70805153699</v>
      </c>
      <c r="D9" s="13">
        <v>70090256664</v>
      </c>
      <c r="E9" s="13">
        <v>70522289206</v>
      </c>
      <c r="F9" s="15">
        <v>71685998086</v>
      </c>
      <c r="G9" s="14">
        <v>74381029182</v>
      </c>
    </row>
    <row r="10" spans="1:7" ht="42" customHeight="1">
      <c r="A10" s="117"/>
      <c r="B10" s="36" t="s">
        <v>111</v>
      </c>
      <c r="C10" s="13">
        <v>402206.02866929484</v>
      </c>
      <c r="D10" s="13">
        <v>394745.69810428144</v>
      </c>
      <c r="E10" s="13">
        <v>396003.53317797679</v>
      </c>
      <c r="F10" s="15">
        <v>400069.19192561833</v>
      </c>
      <c r="G10" s="14">
        <v>411926</v>
      </c>
    </row>
    <row r="11" spans="1:7" ht="42" customHeight="1">
      <c r="A11" s="117"/>
      <c r="B11" s="36" t="s">
        <v>110</v>
      </c>
      <c r="C11" s="13">
        <v>176735.40965434269</v>
      </c>
      <c r="D11" s="13">
        <v>174861.05635749461</v>
      </c>
      <c r="E11" s="13">
        <v>176321.15111572263</v>
      </c>
      <c r="F11" s="15">
        <v>179651.09825601647</v>
      </c>
      <c r="G11" s="14">
        <v>186846</v>
      </c>
    </row>
    <row r="12" spans="1:7" ht="42" customHeight="1">
      <c r="A12" s="118" t="s">
        <v>75</v>
      </c>
      <c r="B12" s="37" t="s">
        <v>74</v>
      </c>
      <c r="C12" s="38">
        <v>176042</v>
      </c>
      <c r="D12" s="38">
        <v>177558</v>
      </c>
      <c r="E12" s="38">
        <v>178085</v>
      </c>
      <c r="F12" s="38">
        <v>179184</v>
      </c>
      <c r="G12" s="39">
        <v>180569</v>
      </c>
    </row>
    <row r="13" spans="1:7" ht="42" customHeight="1">
      <c r="A13" s="119"/>
      <c r="B13" s="40" t="s">
        <v>73</v>
      </c>
      <c r="C13" s="41">
        <v>400628</v>
      </c>
      <c r="D13" s="41">
        <v>400834</v>
      </c>
      <c r="E13" s="41">
        <v>399965</v>
      </c>
      <c r="F13" s="41">
        <v>399029</v>
      </c>
      <c r="G13" s="42">
        <v>398087</v>
      </c>
    </row>
    <row r="14" spans="1:7">
      <c r="G14" s="43" t="s">
        <v>107</v>
      </c>
    </row>
    <row r="15" spans="1:7">
      <c r="A15" s="2" t="s">
        <v>104</v>
      </c>
    </row>
  </sheetData>
  <sheetProtection formatCells="0"/>
  <customSheetViews>
    <customSheetView guid="{C534AF61-CF32-49C1-AEF3-44A9511DCB38}" scale="85" showPageBreaks="1" printArea="1" view="pageLayout">
      <selection activeCell="E11" sqref="E11"/>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96A64380-4485-49A2-AD62-34018B35CA7F}">
      <selection activeCell="G15" sqref="G15"/>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 guid="{94F6E15C-15C4-44B5-83EB-E60CFA1B840E}">
      <selection activeCell="G15" sqref="G15"/>
      <pageMargins left="0.25" right="0.25" top="0.75" bottom="0.75" header="0.3" footer="0.3"/>
      <pageSetup paperSize="9" orientation="portrait" r:id="rId3"/>
      <headerFooter>
        <oddFooter>&amp;L&amp;"HGPｺﾞｼｯｸM,ﾒﾃﾞｨｳﾑ"&amp;A&amp;R&amp;"HGPｺﾞｼｯｸM,ﾒﾃﾞｨｳﾑ"&amp;A</oddFooter>
      </headerFooter>
    </customSheetView>
    <customSheetView guid="{91034985-8919-4F2B-B4BF-D418824B220D}" showPageBreaks="1" printArea="1" view="pageBreakPreview">
      <selection activeCell="A16" sqref="A16"/>
      <pageMargins left="0" right="0" top="0.59055118110236227" bottom="0.59055118110236227" header="0.51181102362204722" footer="0.51181102362204722"/>
      <printOptions horizontalCentered="1"/>
      <pageSetup paperSize="9" orientation="portrait" verticalDpi="0" r:id="rId4"/>
      <headerFooter alignWithMargins="0"/>
    </customSheetView>
    <customSheetView guid="{1D407269-4BDD-410E-87BE-2CB6EB632D4E}" showPageBreaks="1" printArea="1" view="pageLayout">
      <selection activeCell="A16" sqref="A16"/>
      <pageMargins left="0" right="0" top="0.59055118110236227" bottom="0.59055118110236227" header="0.51181102362204722" footer="0.51181102362204722"/>
      <printOptions horizontalCentered="1"/>
      <pageSetup paperSize="9" orientation="portrait" verticalDpi="0" r:id="rId5"/>
      <headerFooter alignWithMargins="0"/>
    </customSheetView>
  </customSheetViews>
  <mergeCells count="3">
    <mergeCell ref="A8:B8"/>
    <mergeCell ref="A9:A11"/>
    <mergeCell ref="A12:A13"/>
  </mergeCells>
  <phoneticPr fontId="2"/>
  <pageMargins left="0.25" right="0.25" top="0.75" bottom="0.75" header="0.3" footer="0.3"/>
  <pageSetup paperSize="9" orientation="portrait" r:id="rId6"/>
  <headerFooter>
    <oddHeader>&amp;L&amp;"HGPｺﾞｼｯｸM,ﾒﾃﾞｨｳﾑ"&amp;8第14章　財政&amp;R&amp;"HGPｺﾞｼｯｸM,ﾒﾃﾞｨｳﾑ"&amp;8第14章　財政</oddHead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129(1)</vt:lpstr>
      <vt:lpstr>129(2)</vt:lpstr>
      <vt:lpstr>130</vt:lpstr>
      <vt:lpstr>131</vt:lpstr>
      <vt:lpstr>'129(1)'!Print_Area</vt:lpstr>
      <vt:lpstr>'129(2)'!Print_Area</vt:lpstr>
      <vt:lpstr>'131'!Print_Area</vt:lpstr>
      <vt:lpstr>目次!Print_Area</vt:lpstr>
    </vt:vector>
  </TitlesOfParts>
  <Company>豊中市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清水 真理子</cp:lastModifiedBy>
  <cp:lastPrinted>2025-03-24T04:55:29Z</cp:lastPrinted>
  <dcterms:created xsi:type="dcterms:W3CDTF">2017-04-12T02:26:47Z</dcterms:created>
  <dcterms:modified xsi:type="dcterms:W3CDTF">2025-03-24T06:13:11Z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2024-06-28T06:36:28Z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34115193-01e0-4d14-9a07-20fb31e8b629</vt:lpwstr>
  </property>
  <property fmtid="{D5CDD505-2E9C-101B-9397-08002B2CF9AE}" pid="8" name="MSIP_Label_defa4170-0d19-0005-0004-bc88714345d2_ContentBits">
    <vt:lpwstr>0</vt:lpwstr>
  </property>
</Properties>
</file>