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defaultThemeVersion="124226"/>
  <mc:AlternateContent xmlns:mc="http://schemas.openxmlformats.org/markup-compatibility/2006">
    <mc:Choice Requires="x15">
      <x15ac:absPath xmlns:x15ac="http://schemas.microsoft.com/office/spreadsheetml/2010/11/ac" url="https://api.box.com/wopi/files/2173179414342/WOPIServiceId_TP_BOX_2/WOPIUserId_-/"/>
    </mc:Choice>
  </mc:AlternateContent>
  <xr:revisionPtr revIDLastSave="3" documentId="13_ncr:1_{6BCB5DF0-44F5-403E-A263-83B7AE6EFB2D}" xr6:coauthVersionLast="47" xr6:coauthVersionMax="47" xr10:uidLastSave="{8E0F3E07-9842-4CA8-A214-D668510323A3}"/>
  <bookViews>
    <workbookView xWindow="-98" yWindow="-98" windowWidth="21795" windowHeight="13875" tabRatio="912" xr2:uid="{00000000-000D-0000-FFFF-FFFF00000000}"/>
  </bookViews>
  <sheets>
    <sheet name="目次" sheetId="1" r:id="rId1"/>
    <sheet name="66(1)" sheetId="2" r:id="rId2"/>
    <sheet name="66(2)" sheetId="3" r:id="rId3"/>
    <sheet name="67" sheetId="4" r:id="rId4"/>
    <sheet name="68" sheetId="5" r:id="rId5"/>
    <sheet name="69" sheetId="6" r:id="rId6"/>
    <sheet name="70" sheetId="7" r:id="rId7"/>
    <sheet name="71" sheetId="8" r:id="rId8"/>
    <sheet name="72" sheetId="9" r:id="rId9"/>
    <sheet name="73" sheetId="10" r:id="rId10"/>
    <sheet name="74" sheetId="11" r:id="rId11"/>
    <sheet name="75" sheetId="12" r:id="rId12"/>
    <sheet name="76" sheetId="14" r:id="rId13"/>
    <sheet name="77" sheetId="15" r:id="rId14"/>
    <sheet name="78" sheetId="16" r:id="rId15"/>
    <sheet name="79" sheetId="17" r:id="rId16"/>
    <sheet name="80" sheetId="18" r:id="rId17"/>
    <sheet name="81" sheetId="19" r:id="rId18"/>
  </sheets>
  <definedNames>
    <definedName name="_xlnm.Print_Area" localSheetId="1">'66(1)'!$A$1:$I$37</definedName>
    <definedName name="_xlnm.Print_Area" localSheetId="2">'66(2)'!$A$1:$I$35</definedName>
    <definedName name="_xlnm.Print_Area" localSheetId="3">'67'!$A$1:$L$22</definedName>
    <definedName name="_xlnm.Print_Area" localSheetId="4">'68'!$A$1:$L$23</definedName>
    <definedName name="_xlnm.Print_Area" localSheetId="5">'69'!$A$1:$I$32</definedName>
    <definedName name="_xlnm.Print_Area" localSheetId="6">'70'!$A$1:$H$39</definedName>
    <definedName name="_xlnm.Print_Area" localSheetId="7">'71'!$A$1:$G$17</definedName>
    <definedName name="_xlnm.Print_Area" localSheetId="8">'72'!$A$1:$P$31</definedName>
    <definedName name="_xlnm.Print_Area" localSheetId="9">'73'!$A$1:$F$17</definedName>
    <definedName name="_xlnm.Print_Area" localSheetId="10">'74'!$A$1:$K$15</definedName>
    <definedName name="_xlnm.Print_Area" localSheetId="11">'75'!$A$1:$E$15</definedName>
    <definedName name="_xlnm.Print_Area" localSheetId="12">'76'!$A$1:$I$34</definedName>
    <definedName name="_xlnm.Print_Area" localSheetId="13">'77'!$A$1:$H$24</definedName>
    <definedName name="_xlnm.Print_Area" localSheetId="15">'79'!$A$1:$H$27</definedName>
    <definedName name="_xlnm.Print_Area" localSheetId="16">'80'!$A$1:$G$15</definedName>
    <definedName name="_xlnm.Print_Area" localSheetId="17">'81'!$A$1:$I$18</definedName>
    <definedName name="Z_0143389B_72B9_4D1A_B062_74840F42048F_.wvu.PrintArea" localSheetId="1" hidden="1">'66(1)'!$A$1:$I$37</definedName>
    <definedName name="Z_0143389B_72B9_4D1A_B062_74840F42048F_.wvu.PrintArea" localSheetId="2" hidden="1">'66(2)'!$A$1:$I$35</definedName>
    <definedName name="Z_0143389B_72B9_4D1A_B062_74840F42048F_.wvu.PrintArea" localSheetId="3" hidden="1">'67'!$A$1:$L$22</definedName>
    <definedName name="Z_0143389B_72B9_4D1A_B062_74840F42048F_.wvu.PrintArea" localSheetId="4" hidden="1">'68'!$A$1:$L$23</definedName>
    <definedName name="Z_0143389B_72B9_4D1A_B062_74840F42048F_.wvu.PrintArea" localSheetId="5" hidden="1">'69'!$A$1:$I$32</definedName>
    <definedName name="Z_0143389B_72B9_4D1A_B062_74840F42048F_.wvu.PrintArea" localSheetId="6" hidden="1">'70'!$A$1:$H$39</definedName>
    <definedName name="Z_0143389B_72B9_4D1A_B062_74840F42048F_.wvu.PrintArea" localSheetId="7" hidden="1">'71'!$A$1:$G$15</definedName>
    <definedName name="Z_0143389B_72B9_4D1A_B062_74840F42048F_.wvu.PrintArea" localSheetId="8" hidden="1">'72'!$A$1:$P$31</definedName>
    <definedName name="Z_0143389B_72B9_4D1A_B062_74840F42048F_.wvu.PrintArea" localSheetId="9" hidden="1">'73'!$A$1:$F$14</definedName>
    <definedName name="Z_0143389B_72B9_4D1A_B062_74840F42048F_.wvu.PrintArea" localSheetId="10" hidden="1">'74'!$A$1:$K$15</definedName>
    <definedName name="Z_0143389B_72B9_4D1A_B062_74840F42048F_.wvu.PrintArea" localSheetId="11" hidden="1">'75'!$A$1:$E$15</definedName>
    <definedName name="Z_0143389B_72B9_4D1A_B062_74840F42048F_.wvu.PrintArea" localSheetId="12" hidden="1">'76'!$A$1:$I$34</definedName>
    <definedName name="Z_0143389B_72B9_4D1A_B062_74840F42048F_.wvu.PrintArea" localSheetId="13" hidden="1">'77'!$A$1:$H$24</definedName>
    <definedName name="Z_0143389B_72B9_4D1A_B062_74840F42048F_.wvu.PrintArea" localSheetId="15" hidden="1">'79'!$A$1:$H$27</definedName>
    <definedName name="Z_0143389B_72B9_4D1A_B062_74840F42048F_.wvu.PrintArea" localSheetId="16" hidden="1">'80'!$A$1:$G$15</definedName>
    <definedName name="Z_0143389B_72B9_4D1A_B062_74840F42048F_.wvu.PrintArea" localSheetId="17" hidden="1">'81'!$A$1:$I$18</definedName>
    <definedName name="Z_093526E8_77EF_4A5F_B90A_38ECE9D7EDBA_.wvu.PrintArea" localSheetId="1" hidden="1">'66(1)'!$A$1:$I$37</definedName>
    <definedName name="Z_093526E8_77EF_4A5F_B90A_38ECE9D7EDBA_.wvu.PrintArea" localSheetId="2" hidden="1">'66(2)'!$A$1:$I$35</definedName>
    <definedName name="Z_093526E8_77EF_4A5F_B90A_38ECE9D7EDBA_.wvu.PrintArea" localSheetId="3" hidden="1">'67'!$A$1:$L$22</definedName>
    <definedName name="Z_093526E8_77EF_4A5F_B90A_38ECE9D7EDBA_.wvu.PrintArea" localSheetId="4" hidden="1">'68'!$A$1:$L$23</definedName>
    <definedName name="Z_093526E8_77EF_4A5F_B90A_38ECE9D7EDBA_.wvu.PrintArea" localSheetId="5" hidden="1">'69'!$A$1:$I$32</definedName>
    <definedName name="Z_093526E8_77EF_4A5F_B90A_38ECE9D7EDBA_.wvu.PrintArea" localSheetId="6" hidden="1">'70'!$A$1:$H$39</definedName>
    <definedName name="Z_093526E8_77EF_4A5F_B90A_38ECE9D7EDBA_.wvu.PrintArea" localSheetId="7" hidden="1">'71'!$A$1:$G$15</definedName>
    <definedName name="Z_093526E8_77EF_4A5F_B90A_38ECE9D7EDBA_.wvu.PrintArea" localSheetId="8" hidden="1">'72'!$A$1:$P$31</definedName>
    <definedName name="Z_093526E8_77EF_4A5F_B90A_38ECE9D7EDBA_.wvu.PrintArea" localSheetId="9" hidden="1">'73'!$A$1:$F$14</definedName>
    <definedName name="Z_093526E8_77EF_4A5F_B90A_38ECE9D7EDBA_.wvu.PrintArea" localSheetId="10" hidden="1">'74'!$A$1:$K$15</definedName>
    <definedName name="Z_093526E8_77EF_4A5F_B90A_38ECE9D7EDBA_.wvu.PrintArea" localSheetId="11" hidden="1">'75'!$A$1:$E$15</definedName>
    <definedName name="Z_093526E8_77EF_4A5F_B90A_38ECE9D7EDBA_.wvu.PrintArea" localSheetId="12" hidden="1">'76'!$A$1:$I$34</definedName>
    <definedName name="Z_093526E8_77EF_4A5F_B90A_38ECE9D7EDBA_.wvu.PrintArea" localSheetId="13" hidden="1">'77'!$A$1:$H$24</definedName>
    <definedName name="Z_093526E8_77EF_4A5F_B90A_38ECE9D7EDBA_.wvu.PrintArea" localSheetId="15" hidden="1">'79'!$A$1:$H$27</definedName>
    <definedName name="Z_093526E8_77EF_4A5F_B90A_38ECE9D7EDBA_.wvu.PrintArea" localSheetId="16" hidden="1">'80'!$A$1:$G$15</definedName>
    <definedName name="Z_093526E8_77EF_4A5F_B90A_38ECE9D7EDBA_.wvu.PrintArea" localSheetId="17" hidden="1">'81'!$A$1:$I$18</definedName>
    <definedName name="Z_17B2C8C4_3E26_48EF_A1B4_AB146AF07411_.wvu.PrintArea" localSheetId="1" hidden="1">'66(1)'!$A$1:$I$37</definedName>
    <definedName name="Z_17B2C8C4_3E26_48EF_A1B4_AB146AF07411_.wvu.PrintArea" localSheetId="2" hidden="1">'66(2)'!$A$1:$I$35</definedName>
    <definedName name="Z_17B2C8C4_3E26_48EF_A1B4_AB146AF07411_.wvu.PrintArea" localSheetId="3" hidden="1">'67'!$A$1:$L$22</definedName>
    <definedName name="Z_17B2C8C4_3E26_48EF_A1B4_AB146AF07411_.wvu.PrintArea" localSheetId="4" hidden="1">'68'!$A$1:$L$23</definedName>
    <definedName name="Z_17B2C8C4_3E26_48EF_A1B4_AB146AF07411_.wvu.PrintArea" localSheetId="5" hidden="1">'69'!$A$1:$I$32</definedName>
    <definedName name="Z_17B2C8C4_3E26_48EF_A1B4_AB146AF07411_.wvu.PrintArea" localSheetId="6" hidden="1">'70'!$A$1:$H$39</definedName>
    <definedName name="Z_17B2C8C4_3E26_48EF_A1B4_AB146AF07411_.wvu.PrintArea" localSheetId="7" hidden="1">'71'!$A$1:$G$15</definedName>
    <definedName name="Z_17B2C8C4_3E26_48EF_A1B4_AB146AF07411_.wvu.PrintArea" localSheetId="8" hidden="1">'72'!$A$1:$P$31</definedName>
    <definedName name="Z_17B2C8C4_3E26_48EF_A1B4_AB146AF07411_.wvu.PrintArea" localSheetId="9" hidden="1">'73'!$A$1:$F$14</definedName>
    <definedName name="Z_17B2C8C4_3E26_48EF_A1B4_AB146AF07411_.wvu.PrintArea" localSheetId="10" hidden="1">'74'!$A$1:$K$15</definedName>
    <definedName name="Z_17B2C8C4_3E26_48EF_A1B4_AB146AF07411_.wvu.PrintArea" localSheetId="11" hidden="1">'75'!$A$1:$E$15</definedName>
    <definedName name="Z_17B2C8C4_3E26_48EF_A1B4_AB146AF07411_.wvu.PrintArea" localSheetId="12" hidden="1">'76'!$A$1:$I$34</definedName>
    <definedName name="Z_17B2C8C4_3E26_48EF_A1B4_AB146AF07411_.wvu.PrintArea" localSheetId="13" hidden="1">'77'!$A$1:$H$24</definedName>
    <definedName name="Z_17B2C8C4_3E26_48EF_A1B4_AB146AF07411_.wvu.PrintArea" localSheetId="15" hidden="1">'79'!$A$1:$H$27</definedName>
    <definedName name="Z_17B2C8C4_3E26_48EF_A1B4_AB146AF07411_.wvu.PrintArea" localSheetId="16" hidden="1">'80'!$A$1:$G$15</definedName>
    <definedName name="Z_17B2C8C4_3E26_48EF_A1B4_AB146AF07411_.wvu.PrintArea" localSheetId="17" hidden="1">'81'!$A$1:$I$18</definedName>
    <definedName name="Z_18957759_A24B_42E8_B03E_81581C5222B9_.wvu.PrintArea" localSheetId="1" hidden="1">'66(1)'!$A$1:$I$37</definedName>
    <definedName name="Z_18957759_A24B_42E8_B03E_81581C5222B9_.wvu.PrintArea" localSheetId="2" hidden="1">'66(2)'!$A$1:$I$35</definedName>
    <definedName name="Z_18957759_A24B_42E8_B03E_81581C5222B9_.wvu.PrintArea" localSheetId="3" hidden="1">'67'!$A$1:$L$22</definedName>
    <definedName name="Z_18957759_A24B_42E8_B03E_81581C5222B9_.wvu.PrintArea" localSheetId="4" hidden="1">'68'!$A$1:$L$23</definedName>
    <definedName name="Z_18957759_A24B_42E8_B03E_81581C5222B9_.wvu.PrintArea" localSheetId="5" hidden="1">'69'!$A$1:$I$32</definedName>
    <definedName name="Z_18957759_A24B_42E8_B03E_81581C5222B9_.wvu.PrintArea" localSheetId="6" hidden="1">'70'!$A$1:$H$39</definedName>
    <definedName name="Z_18957759_A24B_42E8_B03E_81581C5222B9_.wvu.PrintArea" localSheetId="7" hidden="1">'71'!$A$1:$G$15</definedName>
    <definedName name="Z_18957759_A24B_42E8_B03E_81581C5222B9_.wvu.PrintArea" localSheetId="8" hidden="1">'72'!$A$1:$P$31</definedName>
    <definedName name="Z_18957759_A24B_42E8_B03E_81581C5222B9_.wvu.PrintArea" localSheetId="9" hidden="1">'73'!$A$1:$F$14</definedName>
    <definedName name="Z_18957759_A24B_42E8_B03E_81581C5222B9_.wvu.PrintArea" localSheetId="10" hidden="1">'74'!$A$1:$K$15</definedName>
    <definedName name="Z_18957759_A24B_42E8_B03E_81581C5222B9_.wvu.PrintArea" localSheetId="11" hidden="1">'75'!$A$1:$E$15</definedName>
    <definedName name="Z_18957759_A24B_42E8_B03E_81581C5222B9_.wvu.PrintArea" localSheetId="12" hidden="1">'76'!$A$1:$I$34</definedName>
    <definedName name="Z_18957759_A24B_42E8_B03E_81581C5222B9_.wvu.PrintArea" localSheetId="13" hidden="1">'77'!$A$1:$H$24</definedName>
    <definedName name="Z_18957759_A24B_42E8_B03E_81581C5222B9_.wvu.PrintArea" localSheetId="15" hidden="1">'79'!$A$1:$H$27</definedName>
    <definedName name="Z_18957759_A24B_42E8_B03E_81581C5222B9_.wvu.PrintArea" localSheetId="16" hidden="1">'80'!$A$1:$G$15</definedName>
    <definedName name="Z_18957759_A24B_42E8_B03E_81581C5222B9_.wvu.PrintArea" localSheetId="17" hidden="1">'81'!$A$1:$I$18</definedName>
    <definedName name="Z_1E0BD185_A828_424A_926C_BBC15801841C_.wvu.PrintArea" localSheetId="1" hidden="1">'66(1)'!$A$1:$I$37</definedName>
    <definedName name="Z_1E0BD185_A828_424A_926C_BBC15801841C_.wvu.PrintArea" localSheetId="2" hidden="1">'66(2)'!$A$1:$I$35</definedName>
    <definedName name="Z_1E0BD185_A828_424A_926C_BBC15801841C_.wvu.PrintArea" localSheetId="3" hidden="1">'67'!$A$1:$L$22</definedName>
    <definedName name="Z_1E0BD185_A828_424A_926C_BBC15801841C_.wvu.PrintArea" localSheetId="4" hidden="1">'68'!$A$1:$L$23</definedName>
    <definedName name="Z_1E0BD185_A828_424A_926C_BBC15801841C_.wvu.PrintArea" localSheetId="5" hidden="1">'69'!$A$1:$I$32</definedName>
    <definedName name="Z_1E0BD185_A828_424A_926C_BBC15801841C_.wvu.PrintArea" localSheetId="6" hidden="1">'70'!$A$1:$H$39</definedName>
    <definedName name="Z_1E0BD185_A828_424A_926C_BBC15801841C_.wvu.PrintArea" localSheetId="7" hidden="1">'71'!$A$1:$G$15</definedName>
    <definedName name="Z_1E0BD185_A828_424A_926C_BBC15801841C_.wvu.PrintArea" localSheetId="8" hidden="1">'72'!$A$1:$P$31</definedName>
    <definedName name="Z_1E0BD185_A828_424A_926C_BBC15801841C_.wvu.PrintArea" localSheetId="9" hidden="1">'73'!$A$1:$F$14</definedName>
    <definedName name="Z_1E0BD185_A828_424A_926C_BBC15801841C_.wvu.PrintArea" localSheetId="10" hidden="1">'74'!$A$1:$K$15</definedName>
    <definedName name="Z_1E0BD185_A828_424A_926C_BBC15801841C_.wvu.PrintArea" localSheetId="11" hidden="1">'75'!$A$1:$E$15</definedName>
    <definedName name="Z_1E0BD185_A828_424A_926C_BBC15801841C_.wvu.PrintArea" localSheetId="12" hidden="1">'76'!$A$1:$I$34</definedName>
    <definedName name="Z_1E0BD185_A828_424A_926C_BBC15801841C_.wvu.PrintArea" localSheetId="13" hidden="1">'77'!$A$1:$H$24</definedName>
    <definedName name="Z_1E0BD185_A828_424A_926C_BBC15801841C_.wvu.PrintArea" localSheetId="15" hidden="1">'79'!$A$1:$H$27</definedName>
    <definedName name="Z_1E0BD185_A828_424A_926C_BBC15801841C_.wvu.PrintArea" localSheetId="16" hidden="1">'80'!$A$1:$G$15</definedName>
    <definedName name="Z_1E0BD185_A828_424A_926C_BBC15801841C_.wvu.PrintArea" localSheetId="17" hidden="1">'81'!$A$1:$I$18</definedName>
    <definedName name="Z_27C518E9_D91A_4F10_A306_C905BC2AE38A_.wvu.PrintArea" localSheetId="1" hidden="1">'66(1)'!$A$1:$I$37</definedName>
    <definedName name="Z_27C518E9_D91A_4F10_A306_C905BC2AE38A_.wvu.PrintArea" localSheetId="2" hidden="1">'66(2)'!$A$1:$I$35</definedName>
    <definedName name="Z_27C518E9_D91A_4F10_A306_C905BC2AE38A_.wvu.PrintArea" localSheetId="3" hidden="1">'67'!$A$1:$L$22</definedName>
    <definedName name="Z_27C518E9_D91A_4F10_A306_C905BC2AE38A_.wvu.PrintArea" localSheetId="4" hidden="1">'68'!$A$1:$L$23</definedName>
    <definedName name="Z_27C518E9_D91A_4F10_A306_C905BC2AE38A_.wvu.PrintArea" localSheetId="5" hidden="1">'69'!$A$1:$I$32</definedName>
    <definedName name="Z_27C518E9_D91A_4F10_A306_C905BC2AE38A_.wvu.PrintArea" localSheetId="6" hidden="1">'70'!$A$1:$H$39</definedName>
    <definedName name="Z_27C518E9_D91A_4F10_A306_C905BC2AE38A_.wvu.PrintArea" localSheetId="7" hidden="1">'71'!$A$1:$G$15</definedName>
    <definedName name="Z_27C518E9_D91A_4F10_A306_C905BC2AE38A_.wvu.PrintArea" localSheetId="8" hidden="1">'72'!$A$1:$P$31</definedName>
    <definedName name="Z_27C518E9_D91A_4F10_A306_C905BC2AE38A_.wvu.PrintArea" localSheetId="9" hidden="1">'73'!$A$1:$F$14</definedName>
    <definedName name="Z_27C518E9_D91A_4F10_A306_C905BC2AE38A_.wvu.PrintArea" localSheetId="10" hidden="1">'74'!$A$1:$K$15</definedName>
    <definedName name="Z_27C518E9_D91A_4F10_A306_C905BC2AE38A_.wvu.PrintArea" localSheetId="11" hidden="1">'75'!$A$1:$E$15</definedName>
    <definedName name="Z_27C518E9_D91A_4F10_A306_C905BC2AE38A_.wvu.PrintArea" localSheetId="12" hidden="1">'76'!$A$1:$I$34</definedName>
    <definedName name="Z_27C518E9_D91A_4F10_A306_C905BC2AE38A_.wvu.PrintArea" localSheetId="13" hidden="1">'77'!$A$1:$H$24</definedName>
    <definedName name="Z_27C518E9_D91A_4F10_A306_C905BC2AE38A_.wvu.PrintArea" localSheetId="15" hidden="1">'79'!$A$1:$H$27</definedName>
    <definedName name="Z_27C518E9_D91A_4F10_A306_C905BC2AE38A_.wvu.PrintArea" localSheetId="16" hidden="1">'80'!$A$1:$G$15</definedName>
    <definedName name="Z_27C518E9_D91A_4F10_A306_C905BC2AE38A_.wvu.PrintArea" localSheetId="17" hidden="1">'81'!$A$1:$I$18</definedName>
    <definedName name="Z_2ABD5D7A_60CE_44C5_B00C_4F676D49A6C9_.wvu.PrintArea" localSheetId="1" hidden="1">'66(1)'!$A$1:$I$37</definedName>
    <definedName name="Z_2ABD5D7A_60CE_44C5_B00C_4F676D49A6C9_.wvu.PrintArea" localSheetId="2" hidden="1">'66(2)'!$A$1:$I$35</definedName>
    <definedName name="Z_2ABD5D7A_60CE_44C5_B00C_4F676D49A6C9_.wvu.PrintArea" localSheetId="3" hidden="1">'67'!$A$1:$L$22</definedName>
    <definedName name="Z_2ABD5D7A_60CE_44C5_B00C_4F676D49A6C9_.wvu.PrintArea" localSheetId="4" hidden="1">'68'!$A$1:$L$23</definedName>
    <definedName name="Z_2ABD5D7A_60CE_44C5_B00C_4F676D49A6C9_.wvu.PrintArea" localSheetId="5" hidden="1">'69'!$A$1:$I$32</definedName>
    <definedName name="Z_2ABD5D7A_60CE_44C5_B00C_4F676D49A6C9_.wvu.PrintArea" localSheetId="6" hidden="1">'70'!$A$1:$H$39</definedName>
    <definedName name="Z_2ABD5D7A_60CE_44C5_B00C_4F676D49A6C9_.wvu.PrintArea" localSheetId="7" hidden="1">'71'!$A$1:$G$15</definedName>
    <definedName name="Z_2ABD5D7A_60CE_44C5_B00C_4F676D49A6C9_.wvu.PrintArea" localSheetId="8" hidden="1">'72'!$A$1:$P$31</definedName>
    <definedName name="Z_2ABD5D7A_60CE_44C5_B00C_4F676D49A6C9_.wvu.PrintArea" localSheetId="9" hidden="1">'73'!$A$1:$F$14</definedName>
    <definedName name="Z_2ABD5D7A_60CE_44C5_B00C_4F676D49A6C9_.wvu.PrintArea" localSheetId="10" hidden="1">'74'!$A$1:$K$15</definedName>
    <definedName name="Z_2ABD5D7A_60CE_44C5_B00C_4F676D49A6C9_.wvu.PrintArea" localSheetId="11" hidden="1">'75'!$A$1:$E$15</definedName>
    <definedName name="Z_2ABD5D7A_60CE_44C5_B00C_4F676D49A6C9_.wvu.PrintArea" localSheetId="12" hidden="1">'76'!$A$1:$I$34</definedName>
    <definedName name="Z_2ABD5D7A_60CE_44C5_B00C_4F676D49A6C9_.wvu.PrintArea" localSheetId="13" hidden="1">'77'!$A$1:$H$24</definedName>
    <definedName name="Z_2ABD5D7A_60CE_44C5_B00C_4F676D49A6C9_.wvu.PrintArea" localSheetId="15" hidden="1">'79'!$A$1:$H$27</definedName>
    <definedName name="Z_2ABD5D7A_60CE_44C5_B00C_4F676D49A6C9_.wvu.PrintArea" localSheetId="16" hidden="1">'80'!$A$1:$G$15</definedName>
    <definedName name="Z_2ABD5D7A_60CE_44C5_B00C_4F676D49A6C9_.wvu.PrintArea" localSheetId="17" hidden="1">'81'!$A$1:$I$18</definedName>
    <definedName name="Z_2B3CC309_E314_44B5_8449_9F1F01183D57_.wvu.PrintArea" localSheetId="1" hidden="1">'66(1)'!$A$1:$I$37</definedName>
    <definedName name="Z_2B3CC309_E314_44B5_8449_9F1F01183D57_.wvu.PrintArea" localSheetId="2" hidden="1">'66(2)'!$A$1:$I$35</definedName>
    <definedName name="Z_2B3CC309_E314_44B5_8449_9F1F01183D57_.wvu.PrintArea" localSheetId="3" hidden="1">'67'!$A$1:$L$22</definedName>
    <definedName name="Z_2B3CC309_E314_44B5_8449_9F1F01183D57_.wvu.PrintArea" localSheetId="4" hidden="1">'68'!$A$1:$L$23</definedName>
    <definedName name="Z_2B3CC309_E314_44B5_8449_9F1F01183D57_.wvu.PrintArea" localSheetId="5" hidden="1">'69'!$A$1:$I$32</definedName>
    <definedName name="Z_2B3CC309_E314_44B5_8449_9F1F01183D57_.wvu.PrintArea" localSheetId="6" hidden="1">'70'!$A$1:$H$39</definedName>
    <definedName name="Z_2B3CC309_E314_44B5_8449_9F1F01183D57_.wvu.PrintArea" localSheetId="7" hidden="1">'71'!$A$1:$G$17</definedName>
    <definedName name="Z_2B3CC309_E314_44B5_8449_9F1F01183D57_.wvu.PrintArea" localSheetId="8" hidden="1">'72'!$A$1:$P$31</definedName>
    <definedName name="Z_2B3CC309_E314_44B5_8449_9F1F01183D57_.wvu.PrintArea" localSheetId="9" hidden="1">'73'!$A$1:$F$14</definedName>
    <definedName name="Z_2B3CC309_E314_44B5_8449_9F1F01183D57_.wvu.PrintArea" localSheetId="10" hidden="1">'74'!$A$1:$K$15</definedName>
    <definedName name="Z_2B3CC309_E314_44B5_8449_9F1F01183D57_.wvu.PrintArea" localSheetId="11" hidden="1">'75'!$A$1:$E$15</definedName>
    <definedName name="Z_2B3CC309_E314_44B5_8449_9F1F01183D57_.wvu.PrintArea" localSheetId="12" hidden="1">'76'!$A$1:$I$34</definedName>
    <definedName name="Z_2B3CC309_E314_44B5_8449_9F1F01183D57_.wvu.PrintArea" localSheetId="13" hidden="1">'77'!$A$1:$H$24</definedName>
    <definedName name="Z_2B3CC309_E314_44B5_8449_9F1F01183D57_.wvu.PrintArea" localSheetId="15" hidden="1">'79'!$A$1:$H$27</definedName>
    <definedName name="Z_2B3CC309_E314_44B5_8449_9F1F01183D57_.wvu.PrintArea" localSheetId="16" hidden="1">'80'!$A$1:$G$15</definedName>
    <definedName name="Z_2B3CC309_E314_44B5_8449_9F1F01183D57_.wvu.PrintArea" localSheetId="17" hidden="1">'81'!$A$1:$I$18</definedName>
    <definedName name="Z_35D5E5F1_AAE2_4224_BBFC_923A2E5A6487_.wvu.PrintArea" localSheetId="1" hidden="1">'66(1)'!$A$1:$I$37</definedName>
    <definedName name="Z_35D5E5F1_AAE2_4224_BBFC_923A2E5A6487_.wvu.PrintArea" localSheetId="2" hidden="1">'66(2)'!$A$1:$I$35</definedName>
    <definedName name="Z_35D5E5F1_AAE2_4224_BBFC_923A2E5A6487_.wvu.PrintArea" localSheetId="3" hidden="1">'67'!$A$1:$L$22</definedName>
    <definedName name="Z_35D5E5F1_AAE2_4224_BBFC_923A2E5A6487_.wvu.PrintArea" localSheetId="4" hidden="1">'68'!$A$1:$L$23</definedName>
    <definedName name="Z_35D5E5F1_AAE2_4224_BBFC_923A2E5A6487_.wvu.PrintArea" localSheetId="5" hidden="1">'69'!$A$1:$I$32</definedName>
    <definedName name="Z_35D5E5F1_AAE2_4224_BBFC_923A2E5A6487_.wvu.PrintArea" localSheetId="6" hidden="1">'70'!$A$1:$H$39</definedName>
    <definedName name="Z_35D5E5F1_AAE2_4224_BBFC_923A2E5A6487_.wvu.PrintArea" localSheetId="7" hidden="1">'71'!$A$1:$G$15</definedName>
    <definedName name="Z_35D5E5F1_AAE2_4224_BBFC_923A2E5A6487_.wvu.PrintArea" localSheetId="8" hidden="1">'72'!$A$1:$P$31</definedName>
    <definedName name="Z_35D5E5F1_AAE2_4224_BBFC_923A2E5A6487_.wvu.PrintArea" localSheetId="9" hidden="1">'73'!$A$1:$F$14</definedName>
    <definedName name="Z_35D5E5F1_AAE2_4224_BBFC_923A2E5A6487_.wvu.PrintArea" localSheetId="10" hidden="1">'74'!$A$1:$K$15</definedName>
    <definedName name="Z_35D5E5F1_AAE2_4224_BBFC_923A2E5A6487_.wvu.PrintArea" localSheetId="11" hidden="1">'75'!$A$1:$E$15</definedName>
    <definedName name="Z_35D5E5F1_AAE2_4224_BBFC_923A2E5A6487_.wvu.PrintArea" localSheetId="12" hidden="1">'76'!$A$1:$I$34</definedName>
    <definedName name="Z_35D5E5F1_AAE2_4224_BBFC_923A2E5A6487_.wvu.PrintArea" localSheetId="13" hidden="1">'77'!$A$1:$H$24</definedName>
    <definedName name="Z_35D5E5F1_AAE2_4224_BBFC_923A2E5A6487_.wvu.PrintArea" localSheetId="15" hidden="1">'79'!$A$1:$H$27</definedName>
    <definedName name="Z_35D5E5F1_AAE2_4224_BBFC_923A2E5A6487_.wvu.PrintArea" localSheetId="16" hidden="1">'80'!$A$1:$G$15</definedName>
    <definedName name="Z_35D5E5F1_AAE2_4224_BBFC_923A2E5A6487_.wvu.PrintArea" localSheetId="17" hidden="1">'81'!$A$1:$I$18</definedName>
    <definedName name="Z_37DFF7C2_EB81_4EBE_A255_D86B635DD424_.wvu.PrintArea" localSheetId="1" hidden="1">'66(1)'!$A$1:$I$37</definedName>
    <definedName name="Z_37DFF7C2_EB81_4EBE_A255_D86B635DD424_.wvu.PrintArea" localSheetId="2" hidden="1">'66(2)'!$A$1:$I$35</definedName>
    <definedName name="Z_37DFF7C2_EB81_4EBE_A255_D86B635DD424_.wvu.PrintArea" localSheetId="3" hidden="1">'67'!$A$1:$L$22</definedName>
    <definedName name="Z_37DFF7C2_EB81_4EBE_A255_D86B635DD424_.wvu.PrintArea" localSheetId="4" hidden="1">'68'!$A$1:$L$23</definedName>
    <definedName name="Z_37DFF7C2_EB81_4EBE_A255_D86B635DD424_.wvu.PrintArea" localSheetId="5" hidden="1">'69'!$A$1:$I$32</definedName>
    <definedName name="Z_37DFF7C2_EB81_4EBE_A255_D86B635DD424_.wvu.PrintArea" localSheetId="6" hidden="1">'70'!$A$1:$H$39</definedName>
    <definedName name="Z_37DFF7C2_EB81_4EBE_A255_D86B635DD424_.wvu.PrintArea" localSheetId="7" hidden="1">'71'!$A$1:$G$15</definedName>
    <definedName name="Z_37DFF7C2_EB81_4EBE_A255_D86B635DD424_.wvu.PrintArea" localSheetId="8" hidden="1">'72'!$A$1:$P$31</definedName>
    <definedName name="Z_37DFF7C2_EB81_4EBE_A255_D86B635DD424_.wvu.PrintArea" localSheetId="9" hidden="1">'73'!$A$1:$F$14</definedName>
    <definedName name="Z_37DFF7C2_EB81_4EBE_A255_D86B635DD424_.wvu.PrintArea" localSheetId="10" hidden="1">'74'!$A$1:$K$15</definedName>
    <definedName name="Z_37DFF7C2_EB81_4EBE_A255_D86B635DD424_.wvu.PrintArea" localSheetId="11" hidden="1">'75'!$A$1:$E$15</definedName>
    <definedName name="Z_37DFF7C2_EB81_4EBE_A255_D86B635DD424_.wvu.PrintArea" localSheetId="12" hidden="1">'76'!$A$1:$I$34</definedName>
    <definedName name="Z_37DFF7C2_EB81_4EBE_A255_D86B635DD424_.wvu.PrintArea" localSheetId="13" hidden="1">'77'!$A$1:$H$24</definedName>
    <definedName name="Z_37DFF7C2_EB81_4EBE_A255_D86B635DD424_.wvu.PrintArea" localSheetId="15" hidden="1">'79'!$A$1:$H$27</definedName>
    <definedName name="Z_37DFF7C2_EB81_4EBE_A255_D86B635DD424_.wvu.PrintArea" localSheetId="16" hidden="1">'80'!$A$1:$G$15</definedName>
    <definedName name="Z_37DFF7C2_EB81_4EBE_A255_D86B635DD424_.wvu.PrintArea" localSheetId="17" hidden="1">'81'!$A$1:$I$18</definedName>
    <definedName name="Z_3F60C87B_4235_4556_9262_BA11D9AE069D_.wvu.PrintArea" localSheetId="1" hidden="1">'66(1)'!$A$1:$I$37</definedName>
    <definedName name="Z_3F60C87B_4235_4556_9262_BA11D9AE069D_.wvu.PrintArea" localSheetId="2" hidden="1">'66(2)'!$A$1:$I$35</definedName>
    <definedName name="Z_3F60C87B_4235_4556_9262_BA11D9AE069D_.wvu.PrintArea" localSheetId="3" hidden="1">'67'!$A$1:$L$22</definedName>
    <definedName name="Z_3F60C87B_4235_4556_9262_BA11D9AE069D_.wvu.PrintArea" localSheetId="4" hidden="1">'68'!$A$1:$L$23</definedName>
    <definedName name="Z_3F60C87B_4235_4556_9262_BA11D9AE069D_.wvu.PrintArea" localSheetId="5" hidden="1">'69'!$A$1:$I$32</definedName>
    <definedName name="Z_3F60C87B_4235_4556_9262_BA11D9AE069D_.wvu.PrintArea" localSheetId="6" hidden="1">'70'!$A$1:$H$39</definedName>
    <definedName name="Z_3F60C87B_4235_4556_9262_BA11D9AE069D_.wvu.PrintArea" localSheetId="7" hidden="1">'71'!$A$1:$G$17</definedName>
    <definedName name="Z_3F60C87B_4235_4556_9262_BA11D9AE069D_.wvu.PrintArea" localSheetId="8" hidden="1">'72'!$A$1:$P$31</definedName>
    <definedName name="Z_3F60C87B_4235_4556_9262_BA11D9AE069D_.wvu.PrintArea" localSheetId="9" hidden="1">'73'!$A$1:$F$14</definedName>
    <definedName name="Z_3F60C87B_4235_4556_9262_BA11D9AE069D_.wvu.PrintArea" localSheetId="10" hidden="1">'74'!$A$1:$K$15</definedName>
    <definedName name="Z_3F60C87B_4235_4556_9262_BA11D9AE069D_.wvu.PrintArea" localSheetId="11" hidden="1">'75'!$A$1:$E$15</definedName>
    <definedName name="Z_3F60C87B_4235_4556_9262_BA11D9AE069D_.wvu.PrintArea" localSheetId="12" hidden="1">'76'!$A$1:$I$34</definedName>
    <definedName name="Z_3F60C87B_4235_4556_9262_BA11D9AE069D_.wvu.PrintArea" localSheetId="13" hidden="1">'77'!$A$1:$H$24</definedName>
    <definedName name="Z_3F60C87B_4235_4556_9262_BA11D9AE069D_.wvu.PrintArea" localSheetId="15" hidden="1">'79'!$A$1:$H$27</definedName>
    <definedName name="Z_3F60C87B_4235_4556_9262_BA11D9AE069D_.wvu.PrintArea" localSheetId="16" hidden="1">'80'!$A$1:$G$15</definedName>
    <definedName name="Z_3F60C87B_4235_4556_9262_BA11D9AE069D_.wvu.PrintArea" localSheetId="17" hidden="1">'81'!$A$1:$I$18</definedName>
    <definedName name="Z_438573F8_0C9C_4161_80B2_64CCB6626F78_.wvu.PrintArea" localSheetId="1" hidden="1">'66(1)'!$A$1:$I$37</definedName>
    <definedName name="Z_438573F8_0C9C_4161_80B2_64CCB6626F78_.wvu.PrintArea" localSheetId="2" hidden="1">'66(2)'!$A$1:$I$35</definedName>
    <definedName name="Z_438573F8_0C9C_4161_80B2_64CCB6626F78_.wvu.PrintArea" localSheetId="3" hidden="1">'67'!$A$1:$L$22</definedName>
    <definedName name="Z_438573F8_0C9C_4161_80B2_64CCB6626F78_.wvu.PrintArea" localSheetId="4" hidden="1">'68'!$A$1:$L$23</definedName>
    <definedName name="Z_438573F8_0C9C_4161_80B2_64CCB6626F78_.wvu.PrintArea" localSheetId="5" hidden="1">'69'!$A$1:$I$32</definedName>
    <definedName name="Z_438573F8_0C9C_4161_80B2_64CCB6626F78_.wvu.PrintArea" localSheetId="6" hidden="1">'70'!$A$1:$H$39</definedName>
    <definedName name="Z_438573F8_0C9C_4161_80B2_64CCB6626F78_.wvu.PrintArea" localSheetId="7" hidden="1">'71'!$A$1:$G$15</definedName>
    <definedName name="Z_438573F8_0C9C_4161_80B2_64CCB6626F78_.wvu.PrintArea" localSheetId="8" hidden="1">'72'!$A$1:$P$31</definedName>
    <definedName name="Z_438573F8_0C9C_4161_80B2_64CCB6626F78_.wvu.PrintArea" localSheetId="9" hidden="1">'73'!$A$1:$F$14</definedName>
    <definedName name="Z_438573F8_0C9C_4161_80B2_64CCB6626F78_.wvu.PrintArea" localSheetId="10" hidden="1">'74'!$A$1:$K$15</definedName>
    <definedName name="Z_438573F8_0C9C_4161_80B2_64CCB6626F78_.wvu.PrintArea" localSheetId="11" hidden="1">'75'!$A$1:$E$15</definedName>
    <definedName name="Z_438573F8_0C9C_4161_80B2_64CCB6626F78_.wvu.PrintArea" localSheetId="12" hidden="1">'76'!$A$1:$I$34</definedName>
    <definedName name="Z_438573F8_0C9C_4161_80B2_64CCB6626F78_.wvu.PrintArea" localSheetId="13" hidden="1">'77'!$A$1:$H$24</definedName>
    <definedName name="Z_438573F8_0C9C_4161_80B2_64CCB6626F78_.wvu.PrintArea" localSheetId="15" hidden="1">'79'!$A$1:$H$27</definedName>
    <definedName name="Z_438573F8_0C9C_4161_80B2_64CCB6626F78_.wvu.PrintArea" localSheetId="16" hidden="1">'80'!$A$1:$G$15</definedName>
    <definedName name="Z_438573F8_0C9C_4161_80B2_64CCB6626F78_.wvu.PrintArea" localSheetId="17" hidden="1">'81'!$A$1:$I$18</definedName>
    <definedName name="Z_6075CA8F_FD86_43D5_8C10_B27371AFE3F8_.wvu.PrintArea" localSheetId="1" hidden="1">'66(1)'!$A$1:$I$37</definedName>
    <definedName name="Z_6075CA8F_FD86_43D5_8C10_B27371AFE3F8_.wvu.PrintArea" localSheetId="2" hidden="1">'66(2)'!$A$1:$I$35</definedName>
    <definedName name="Z_6075CA8F_FD86_43D5_8C10_B27371AFE3F8_.wvu.PrintArea" localSheetId="3" hidden="1">'67'!$A$1:$L$22</definedName>
    <definedName name="Z_6075CA8F_FD86_43D5_8C10_B27371AFE3F8_.wvu.PrintArea" localSheetId="4" hidden="1">'68'!$A$1:$L$23</definedName>
    <definedName name="Z_6075CA8F_FD86_43D5_8C10_B27371AFE3F8_.wvu.PrintArea" localSheetId="5" hidden="1">'69'!$A$1:$I$32</definedName>
    <definedName name="Z_6075CA8F_FD86_43D5_8C10_B27371AFE3F8_.wvu.PrintArea" localSheetId="6" hidden="1">'70'!$A$1:$H$39</definedName>
    <definedName name="Z_6075CA8F_FD86_43D5_8C10_B27371AFE3F8_.wvu.PrintArea" localSheetId="7" hidden="1">'71'!$A$1:$G$15</definedName>
    <definedName name="Z_6075CA8F_FD86_43D5_8C10_B27371AFE3F8_.wvu.PrintArea" localSheetId="8" hidden="1">'72'!$A$1:$P$31</definedName>
    <definedName name="Z_6075CA8F_FD86_43D5_8C10_B27371AFE3F8_.wvu.PrintArea" localSheetId="9" hidden="1">'73'!$A$1:$F$14</definedName>
    <definedName name="Z_6075CA8F_FD86_43D5_8C10_B27371AFE3F8_.wvu.PrintArea" localSheetId="10" hidden="1">'74'!$A$1:$K$15</definedName>
    <definedName name="Z_6075CA8F_FD86_43D5_8C10_B27371AFE3F8_.wvu.PrintArea" localSheetId="11" hidden="1">'75'!$A$1:$E$15</definedName>
    <definedName name="Z_6075CA8F_FD86_43D5_8C10_B27371AFE3F8_.wvu.PrintArea" localSheetId="12" hidden="1">'76'!$A$1:$I$34</definedName>
    <definedName name="Z_6075CA8F_FD86_43D5_8C10_B27371AFE3F8_.wvu.PrintArea" localSheetId="13" hidden="1">'77'!$A$1:$H$24</definedName>
    <definedName name="Z_6075CA8F_FD86_43D5_8C10_B27371AFE3F8_.wvu.PrintArea" localSheetId="15" hidden="1">'79'!$A$1:$H$27</definedName>
    <definedName name="Z_6075CA8F_FD86_43D5_8C10_B27371AFE3F8_.wvu.PrintArea" localSheetId="16" hidden="1">'80'!$A$1:$G$15</definedName>
    <definedName name="Z_6075CA8F_FD86_43D5_8C10_B27371AFE3F8_.wvu.PrintArea" localSheetId="17" hidden="1">'81'!$A$1:$I$18</definedName>
    <definedName name="Z_6959272F_6A38_4EC1_9160_6A800FEFA155_.wvu.PrintArea" localSheetId="1" hidden="1">'66(1)'!$A$1:$I$37</definedName>
    <definedName name="Z_6959272F_6A38_4EC1_9160_6A800FEFA155_.wvu.PrintArea" localSheetId="2" hidden="1">'66(2)'!$A$1:$I$35</definedName>
    <definedName name="Z_6959272F_6A38_4EC1_9160_6A800FEFA155_.wvu.PrintArea" localSheetId="3" hidden="1">'67'!$A$1:$L$22</definedName>
    <definedName name="Z_6959272F_6A38_4EC1_9160_6A800FEFA155_.wvu.PrintArea" localSheetId="4" hidden="1">'68'!$A$1:$L$23</definedName>
    <definedName name="Z_6959272F_6A38_4EC1_9160_6A800FEFA155_.wvu.PrintArea" localSheetId="5" hidden="1">'69'!$A$1:$I$32</definedName>
    <definedName name="Z_6959272F_6A38_4EC1_9160_6A800FEFA155_.wvu.PrintArea" localSheetId="6" hidden="1">'70'!$A$1:$H$39</definedName>
    <definedName name="Z_6959272F_6A38_4EC1_9160_6A800FEFA155_.wvu.PrintArea" localSheetId="7" hidden="1">'71'!$A$1:$G$15</definedName>
    <definedName name="Z_6959272F_6A38_4EC1_9160_6A800FEFA155_.wvu.PrintArea" localSheetId="8" hidden="1">'72'!$A$1:$P$31</definedName>
    <definedName name="Z_6959272F_6A38_4EC1_9160_6A800FEFA155_.wvu.PrintArea" localSheetId="9" hidden="1">'73'!$A$1:$F$14</definedName>
    <definedName name="Z_6959272F_6A38_4EC1_9160_6A800FEFA155_.wvu.PrintArea" localSheetId="10" hidden="1">'74'!$A$1:$K$15</definedName>
    <definedName name="Z_6959272F_6A38_4EC1_9160_6A800FEFA155_.wvu.PrintArea" localSheetId="11" hidden="1">'75'!$A$1:$E$15</definedName>
    <definedName name="Z_6959272F_6A38_4EC1_9160_6A800FEFA155_.wvu.PrintArea" localSheetId="12" hidden="1">'76'!$A$1:$I$34</definedName>
    <definedName name="Z_6959272F_6A38_4EC1_9160_6A800FEFA155_.wvu.PrintArea" localSheetId="13" hidden="1">'77'!$A$1:$H$24</definedName>
    <definedName name="Z_6959272F_6A38_4EC1_9160_6A800FEFA155_.wvu.PrintArea" localSheetId="15" hidden="1">'79'!$A$1:$H$27</definedName>
    <definedName name="Z_6959272F_6A38_4EC1_9160_6A800FEFA155_.wvu.PrintArea" localSheetId="16" hidden="1">'80'!$A$1:$G$15</definedName>
    <definedName name="Z_6959272F_6A38_4EC1_9160_6A800FEFA155_.wvu.PrintArea" localSheetId="17" hidden="1">'81'!$A$1:$I$18</definedName>
    <definedName name="Z_6A16B769_E5D7_434D_BD52_17CE1199C4F4_.wvu.PrintArea" localSheetId="1" hidden="1">'66(1)'!$A$1:$I$37</definedName>
    <definedName name="Z_6A16B769_E5D7_434D_BD52_17CE1199C4F4_.wvu.PrintArea" localSheetId="2" hidden="1">'66(2)'!$A$1:$I$35</definedName>
    <definedName name="Z_6A16B769_E5D7_434D_BD52_17CE1199C4F4_.wvu.PrintArea" localSheetId="3" hidden="1">'67'!$A$1:$L$22</definedName>
    <definedName name="Z_6A16B769_E5D7_434D_BD52_17CE1199C4F4_.wvu.PrintArea" localSheetId="4" hidden="1">'68'!$A$1:$L$23</definedName>
    <definedName name="Z_6A16B769_E5D7_434D_BD52_17CE1199C4F4_.wvu.PrintArea" localSheetId="5" hidden="1">'69'!$A$1:$I$32</definedName>
    <definedName name="Z_6A16B769_E5D7_434D_BD52_17CE1199C4F4_.wvu.PrintArea" localSheetId="6" hidden="1">'70'!$A$1:$H$39</definedName>
    <definedName name="Z_6A16B769_E5D7_434D_BD52_17CE1199C4F4_.wvu.PrintArea" localSheetId="7" hidden="1">'71'!$A$1:$G$15</definedName>
    <definedName name="Z_6A16B769_E5D7_434D_BD52_17CE1199C4F4_.wvu.PrintArea" localSheetId="8" hidden="1">'72'!$A$1:$P$31</definedName>
    <definedName name="Z_6A16B769_E5D7_434D_BD52_17CE1199C4F4_.wvu.PrintArea" localSheetId="9" hidden="1">'73'!$A$1:$F$14</definedName>
    <definedName name="Z_6A16B769_E5D7_434D_BD52_17CE1199C4F4_.wvu.PrintArea" localSheetId="10" hidden="1">'74'!$A$1:$K$15</definedName>
    <definedName name="Z_6A16B769_E5D7_434D_BD52_17CE1199C4F4_.wvu.PrintArea" localSheetId="11" hidden="1">'75'!$A$1:$E$15</definedName>
    <definedName name="Z_6A16B769_E5D7_434D_BD52_17CE1199C4F4_.wvu.PrintArea" localSheetId="12" hidden="1">'76'!$A$1:$I$34</definedName>
    <definedName name="Z_6A16B769_E5D7_434D_BD52_17CE1199C4F4_.wvu.PrintArea" localSheetId="13" hidden="1">'77'!$A$1:$H$24</definedName>
    <definedName name="Z_6A16B769_E5D7_434D_BD52_17CE1199C4F4_.wvu.PrintArea" localSheetId="15" hidden="1">'79'!$A$1:$H$27</definedName>
    <definedName name="Z_6A16B769_E5D7_434D_BD52_17CE1199C4F4_.wvu.PrintArea" localSheetId="16" hidden="1">'80'!$A$1:$G$15</definedName>
    <definedName name="Z_6A16B769_E5D7_434D_BD52_17CE1199C4F4_.wvu.PrintArea" localSheetId="17" hidden="1">'81'!$A$1:$I$18</definedName>
    <definedName name="Z_8FA0EC79_6C57_49A8_9F67_BFECAB226302_.wvu.PrintArea" localSheetId="1" hidden="1">'66(1)'!$A$1:$I$37</definedName>
    <definedName name="Z_8FA0EC79_6C57_49A8_9F67_BFECAB226302_.wvu.PrintArea" localSheetId="2" hidden="1">'66(2)'!$A$1:$I$35</definedName>
    <definedName name="Z_8FA0EC79_6C57_49A8_9F67_BFECAB226302_.wvu.PrintArea" localSheetId="3" hidden="1">'67'!$A$1:$L$22</definedName>
    <definedName name="Z_8FA0EC79_6C57_49A8_9F67_BFECAB226302_.wvu.PrintArea" localSheetId="4" hidden="1">'68'!$A$1:$L$23</definedName>
    <definedName name="Z_8FA0EC79_6C57_49A8_9F67_BFECAB226302_.wvu.PrintArea" localSheetId="5" hidden="1">'69'!$A$1:$I$32</definedName>
    <definedName name="Z_8FA0EC79_6C57_49A8_9F67_BFECAB226302_.wvu.PrintArea" localSheetId="6" hidden="1">'70'!$A$1:$H$39</definedName>
    <definedName name="Z_8FA0EC79_6C57_49A8_9F67_BFECAB226302_.wvu.PrintArea" localSheetId="7" hidden="1">'71'!$A$1:$G$15</definedName>
    <definedName name="Z_8FA0EC79_6C57_49A8_9F67_BFECAB226302_.wvu.PrintArea" localSheetId="8" hidden="1">'72'!$A$1:$P$31</definedName>
    <definedName name="Z_8FA0EC79_6C57_49A8_9F67_BFECAB226302_.wvu.PrintArea" localSheetId="9" hidden="1">'73'!$A$1:$F$14</definedName>
    <definedName name="Z_8FA0EC79_6C57_49A8_9F67_BFECAB226302_.wvu.PrintArea" localSheetId="10" hidden="1">'74'!$A$1:$K$15</definedName>
    <definedName name="Z_8FA0EC79_6C57_49A8_9F67_BFECAB226302_.wvu.PrintArea" localSheetId="11" hidden="1">'75'!$A$1:$E$15</definedName>
    <definedName name="Z_8FA0EC79_6C57_49A8_9F67_BFECAB226302_.wvu.PrintArea" localSheetId="12" hidden="1">'76'!$A$1:$I$34</definedName>
    <definedName name="Z_8FA0EC79_6C57_49A8_9F67_BFECAB226302_.wvu.PrintArea" localSheetId="13" hidden="1">'77'!$A$1:$H$24</definedName>
    <definedName name="Z_8FA0EC79_6C57_49A8_9F67_BFECAB226302_.wvu.PrintArea" localSheetId="15" hidden="1">'79'!$A$1:$H$27</definedName>
    <definedName name="Z_8FA0EC79_6C57_49A8_9F67_BFECAB226302_.wvu.PrintArea" localSheetId="16" hidden="1">'80'!$A$1:$G$15</definedName>
    <definedName name="Z_8FA0EC79_6C57_49A8_9F67_BFECAB226302_.wvu.PrintArea" localSheetId="17" hidden="1">'81'!$A$1:$I$18</definedName>
    <definedName name="Z_96059FE1_A01C_4C5B_A429_1FD7DC3E5358_.wvu.PrintArea" localSheetId="1" hidden="1">'66(1)'!$A$1:$I$37</definedName>
    <definedName name="Z_96059FE1_A01C_4C5B_A429_1FD7DC3E5358_.wvu.PrintArea" localSheetId="2" hidden="1">'66(2)'!$A$1:$I$35</definedName>
    <definedName name="Z_96059FE1_A01C_4C5B_A429_1FD7DC3E5358_.wvu.PrintArea" localSheetId="3" hidden="1">'67'!$A$1:$L$22</definedName>
    <definedName name="Z_96059FE1_A01C_4C5B_A429_1FD7DC3E5358_.wvu.PrintArea" localSheetId="4" hidden="1">'68'!$A$1:$L$23</definedName>
    <definedName name="Z_96059FE1_A01C_4C5B_A429_1FD7DC3E5358_.wvu.PrintArea" localSheetId="5" hidden="1">'69'!$A$1:$I$32</definedName>
    <definedName name="Z_96059FE1_A01C_4C5B_A429_1FD7DC3E5358_.wvu.PrintArea" localSheetId="6" hidden="1">'70'!$A$1:$H$39</definedName>
    <definedName name="Z_96059FE1_A01C_4C5B_A429_1FD7DC3E5358_.wvu.PrintArea" localSheetId="7" hidden="1">'71'!$A$1:$G$15</definedName>
    <definedName name="Z_96059FE1_A01C_4C5B_A429_1FD7DC3E5358_.wvu.PrintArea" localSheetId="8" hidden="1">'72'!$A$1:$P$31</definedName>
    <definedName name="Z_96059FE1_A01C_4C5B_A429_1FD7DC3E5358_.wvu.PrintArea" localSheetId="9" hidden="1">'73'!$A$1:$F$14</definedName>
    <definedName name="Z_96059FE1_A01C_4C5B_A429_1FD7DC3E5358_.wvu.PrintArea" localSheetId="10" hidden="1">'74'!$A$1:$K$15</definedName>
    <definedName name="Z_96059FE1_A01C_4C5B_A429_1FD7DC3E5358_.wvu.PrintArea" localSheetId="11" hidden="1">'75'!$A$1:$E$15</definedName>
    <definedName name="Z_96059FE1_A01C_4C5B_A429_1FD7DC3E5358_.wvu.PrintArea" localSheetId="12" hidden="1">'76'!$A$1:$I$34</definedName>
    <definedName name="Z_96059FE1_A01C_4C5B_A429_1FD7DC3E5358_.wvu.PrintArea" localSheetId="13" hidden="1">'77'!$A$1:$H$24</definedName>
    <definedName name="Z_96059FE1_A01C_4C5B_A429_1FD7DC3E5358_.wvu.PrintArea" localSheetId="15" hidden="1">'79'!$A$1:$H$27</definedName>
    <definedName name="Z_96059FE1_A01C_4C5B_A429_1FD7DC3E5358_.wvu.PrintArea" localSheetId="16" hidden="1">'80'!$A$1:$G$15</definedName>
    <definedName name="Z_96059FE1_A01C_4C5B_A429_1FD7DC3E5358_.wvu.PrintArea" localSheetId="17" hidden="1">'81'!$A$1:$I$18</definedName>
    <definedName name="Z_AB13CBE1_9FC8_41B5_A760_DA8DE8B872AB_.wvu.PrintArea" localSheetId="1" hidden="1">'66(1)'!$A$1:$I$37</definedName>
    <definedName name="Z_AB13CBE1_9FC8_41B5_A760_DA8DE8B872AB_.wvu.PrintArea" localSheetId="2" hidden="1">'66(2)'!$A$1:$I$35</definedName>
    <definedName name="Z_AB13CBE1_9FC8_41B5_A760_DA8DE8B872AB_.wvu.PrintArea" localSheetId="3" hidden="1">'67'!$A$1:$L$22</definedName>
    <definedName name="Z_AB13CBE1_9FC8_41B5_A760_DA8DE8B872AB_.wvu.PrintArea" localSheetId="4" hidden="1">'68'!$A$1:$L$23</definedName>
    <definedName name="Z_AB13CBE1_9FC8_41B5_A760_DA8DE8B872AB_.wvu.PrintArea" localSheetId="5" hidden="1">'69'!$A$1:$I$32</definedName>
    <definedName name="Z_AB13CBE1_9FC8_41B5_A760_DA8DE8B872AB_.wvu.PrintArea" localSheetId="6" hidden="1">'70'!$A$1:$H$39</definedName>
    <definedName name="Z_AB13CBE1_9FC8_41B5_A760_DA8DE8B872AB_.wvu.PrintArea" localSheetId="7" hidden="1">'71'!$A$1:$G$15</definedName>
    <definedName name="Z_AB13CBE1_9FC8_41B5_A760_DA8DE8B872AB_.wvu.PrintArea" localSheetId="8" hidden="1">'72'!$A$1:$P$31</definedName>
    <definedName name="Z_AB13CBE1_9FC8_41B5_A760_DA8DE8B872AB_.wvu.PrintArea" localSheetId="9" hidden="1">'73'!$A$1:$F$14</definedName>
    <definedName name="Z_AB13CBE1_9FC8_41B5_A760_DA8DE8B872AB_.wvu.PrintArea" localSheetId="10" hidden="1">'74'!$A$1:$K$15</definedName>
    <definedName name="Z_AB13CBE1_9FC8_41B5_A760_DA8DE8B872AB_.wvu.PrintArea" localSheetId="11" hidden="1">'75'!$A$1:$E$15</definedName>
    <definedName name="Z_AB13CBE1_9FC8_41B5_A760_DA8DE8B872AB_.wvu.PrintArea" localSheetId="12" hidden="1">'76'!$A$1:$I$34</definedName>
    <definedName name="Z_AB13CBE1_9FC8_41B5_A760_DA8DE8B872AB_.wvu.PrintArea" localSheetId="13" hidden="1">'77'!$A$1:$H$24</definedName>
    <definedName name="Z_AB13CBE1_9FC8_41B5_A760_DA8DE8B872AB_.wvu.PrintArea" localSheetId="15" hidden="1">'79'!$A$1:$H$27</definedName>
    <definedName name="Z_AB13CBE1_9FC8_41B5_A760_DA8DE8B872AB_.wvu.PrintArea" localSheetId="16" hidden="1">'80'!$A$1:$G$15</definedName>
    <definedName name="Z_AB13CBE1_9FC8_41B5_A760_DA8DE8B872AB_.wvu.PrintArea" localSheetId="17" hidden="1">'81'!$A$1:$I$18</definedName>
    <definedName name="Z_AF8600AF_68AE_4DF5_88A8_0B20099202CF_.wvu.PrintArea" localSheetId="1" hidden="1">'66(1)'!$A$1:$I$37</definedName>
    <definedName name="Z_AF8600AF_68AE_4DF5_88A8_0B20099202CF_.wvu.PrintArea" localSheetId="2" hidden="1">'66(2)'!$A$1:$I$35</definedName>
    <definedName name="Z_AF8600AF_68AE_4DF5_88A8_0B20099202CF_.wvu.PrintArea" localSheetId="3" hidden="1">'67'!$A$1:$L$22</definedName>
    <definedName name="Z_AF8600AF_68AE_4DF5_88A8_0B20099202CF_.wvu.PrintArea" localSheetId="4" hidden="1">'68'!$A$1:$L$23</definedName>
    <definedName name="Z_AF8600AF_68AE_4DF5_88A8_0B20099202CF_.wvu.PrintArea" localSheetId="5" hidden="1">'69'!$A$1:$I$32</definedName>
    <definedName name="Z_AF8600AF_68AE_4DF5_88A8_0B20099202CF_.wvu.PrintArea" localSheetId="6" hidden="1">'70'!$A$1:$H$39</definedName>
    <definedName name="Z_AF8600AF_68AE_4DF5_88A8_0B20099202CF_.wvu.PrintArea" localSheetId="7" hidden="1">'71'!$A$1:$G$15</definedName>
    <definedName name="Z_AF8600AF_68AE_4DF5_88A8_0B20099202CF_.wvu.PrintArea" localSheetId="8" hidden="1">'72'!$A$1:$P$31</definedName>
    <definedName name="Z_AF8600AF_68AE_4DF5_88A8_0B20099202CF_.wvu.PrintArea" localSheetId="9" hidden="1">'73'!$A$1:$F$14</definedName>
    <definedName name="Z_AF8600AF_68AE_4DF5_88A8_0B20099202CF_.wvu.PrintArea" localSheetId="10" hidden="1">'74'!$A$1:$K$15</definedName>
    <definedName name="Z_AF8600AF_68AE_4DF5_88A8_0B20099202CF_.wvu.PrintArea" localSheetId="11" hidden="1">'75'!$A$1:$E$15</definedName>
    <definedName name="Z_AF8600AF_68AE_4DF5_88A8_0B20099202CF_.wvu.PrintArea" localSheetId="12" hidden="1">'76'!$A$1:$I$34</definedName>
    <definedName name="Z_AF8600AF_68AE_4DF5_88A8_0B20099202CF_.wvu.PrintArea" localSheetId="13" hidden="1">'77'!$A$1:$H$24</definedName>
    <definedName name="Z_AF8600AF_68AE_4DF5_88A8_0B20099202CF_.wvu.PrintArea" localSheetId="15" hidden="1">'79'!$A$1:$H$27</definedName>
    <definedName name="Z_AF8600AF_68AE_4DF5_88A8_0B20099202CF_.wvu.PrintArea" localSheetId="16" hidden="1">'80'!$A$1:$G$15</definedName>
    <definedName name="Z_AF8600AF_68AE_4DF5_88A8_0B20099202CF_.wvu.PrintArea" localSheetId="17" hidden="1">'81'!$A$1:$I$18</definedName>
    <definedName name="Z_AF8E390A_EE41_473A_A70F_B75425B20C5F_.wvu.PrintArea" localSheetId="1" hidden="1">'66(1)'!$A$1:$I$37</definedName>
    <definedName name="Z_AF8E390A_EE41_473A_A70F_B75425B20C5F_.wvu.PrintArea" localSheetId="2" hidden="1">'66(2)'!$A$1:$I$35</definedName>
    <definedName name="Z_AF8E390A_EE41_473A_A70F_B75425B20C5F_.wvu.PrintArea" localSheetId="3" hidden="1">'67'!$A$1:$L$22</definedName>
    <definedName name="Z_AF8E390A_EE41_473A_A70F_B75425B20C5F_.wvu.PrintArea" localSheetId="4" hidden="1">'68'!$A$1:$L$23</definedName>
    <definedName name="Z_AF8E390A_EE41_473A_A70F_B75425B20C5F_.wvu.PrintArea" localSheetId="5" hidden="1">'69'!$A$1:$I$32</definedName>
    <definedName name="Z_AF8E390A_EE41_473A_A70F_B75425B20C5F_.wvu.PrintArea" localSheetId="6" hidden="1">'70'!$A$1:$H$39</definedName>
    <definedName name="Z_AF8E390A_EE41_473A_A70F_B75425B20C5F_.wvu.PrintArea" localSheetId="7" hidden="1">'71'!$A$1:$G$15</definedName>
    <definedName name="Z_AF8E390A_EE41_473A_A70F_B75425B20C5F_.wvu.PrintArea" localSheetId="8" hidden="1">'72'!$A$1:$P$31</definedName>
    <definedName name="Z_AF8E390A_EE41_473A_A70F_B75425B20C5F_.wvu.PrintArea" localSheetId="9" hidden="1">'73'!$A$1:$F$14</definedName>
    <definedName name="Z_AF8E390A_EE41_473A_A70F_B75425B20C5F_.wvu.PrintArea" localSheetId="10" hidden="1">'74'!$A$1:$K$15</definedName>
    <definedName name="Z_AF8E390A_EE41_473A_A70F_B75425B20C5F_.wvu.PrintArea" localSheetId="11" hidden="1">'75'!$A$1:$E$15</definedName>
    <definedName name="Z_AF8E390A_EE41_473A_A70F_B75425B20C5F_.wvu.PrintArea" localSheetId="12" hidden="1">'76'!$A$1:$I$34</definedName>
    <definedName name="Z_AF8E390A_EE41_473A_A70F_B75425B20C5F_.wvu.PrintArea" localSheetId="13" hidden="1">'77'!$A$1:$H$24</definedName>
    <definedName name="Z_AF8E390A_EE41_473A_A70F_B75425B20C5F_.wvu.PrintArea" localSheetId="15" hidden="1">'79'!$A$1:$H$27</definedName>
    <definedName name="Z_AF8E390A_EE41_473A_A70F_B75425B20C5F_.wvu.PrintArea" localSheetId="16" hidden="1">'80'!$A$1:$G$15</definedName>
    <definedName name="Z_AF8E390A_EE41_473A_A70F_B75425B20C5F_.wvu.PrintArea" localSheetId="17" hidden="1">'81'!$A$1:$I$18</definedName>
    <definedName name="Z_AFCEF093_A507_4166_9F66_C99BE415FD59_.wvu.PrintArea" localSheetId="1" hidden="1">'66(1)'!$A$1:$I$37</definedName>
    <definedName name="Z_AFCEF093_A507_4166_9F66_C99BE415FD59_.wvu.PrintArea" localSheetId="2" hidden="1">'66(2)'!$A$1:$I$35</definedName>
    <definedName name="Z_AFCEF093_A507_4166_9F66_C99BE415FD59_.wvu.PrintArea" localSheetId="3" hidden="1">'67'!$A$1:$L$22</definedName>
    <definedName name="Z_AFCEF093_A507_4166_9F66_C99BE415FD59_.wvu.PrintArea" localSheetId="4" hidden="1">'68'!$A$1:$L$23</definedName>
    <definedName name="Z_AFCEF093_A507_4166_9F66_C99BE415FD59_.wvu.PrintArea" localSheetId="5" hidden="1">'69'!$A$1:$I$32</definedName>
    <definedName name="Z_AFCEF093_A507_4166_9F66_C99BE415FD59_.wvu.PrintArea" localSheetId="6" hidden="1">'70'!$A$1:$H$39</definedName>
    <definedName name="Z_AFCEF093_A507_4166_9F66_C99BE415FD59_.wvu.PrintArea" localSheetId="7" hidden="1">'71'!$A$1:$G$17</definedName>
    <definedName name="Z_AFCEF093_A507_4166_9F66_C99BE415FD59_.wvu.PrintArea" localSheetId="8" hidden="1">'72'!$A$1:$P$31</definedName>
    <definedName name="Z_AFCEF093_A507_4166_9F66_C99BE415FD59_.wvu.PrintArea" localSheetId="9" hidden="1">'73'!$A$1:$F$14</definedName>
    <definedName name="Z_AFCEF093_A507_4166_9F66_C99BE415FD59_.wvu.PrintArea" localSheetId="10" hidden="1">'74'!$A$1:$K$15</definedName>
    <definedName name="Z_AFCEF093_A507_4166_9F66_C99BE415FD59_.wvu.PrintArea" localSheetId="11" hidden="1">'75'!$A$1:$E$15</definedName>
    <definedName name="Z_AFCEF093_A507_4166_9F66_C99BE415FD59_.wvu.PrintArea" localSheetId="12" hidden="1">'76'!$A$1:$I$34</definedName>
    <definedName name="Z_AFCEF093_A507_4166_9F66_C99BE415FD59_.wvu.PrintArea" localSheetId="13" hidden="1">'77'!$A$1:$H$24</definedName>
    <definedName name="Z_AFCEF093_A507_4166_9F66_C99BE415FD59_.wvu.PrintArea" localSheetId="15" hidden="1">'79'!$A$1:$H$27</definedName>
    <definedName name="Z_AFCEF093_A507_4166_9F66_C99BE415FD59_.wvu.PrintArea" localSheetId="16" hidden="1">'80'!$A$1:$G$15</definedName>
    <definedName name="Z_AFCEF093_A507_4166_9F66_C99BE415FD59_.wvu.PrintArea" localSheetId="17" hidden="1">'81'!$A$1:$I$18</definedName>
    <definedName name="Z_B11DD9A4_9AD0_4C29_BAA4_231398B2E4B4_.wvu.PrintArea" localSheetId="1" hidden="1">'66(1)'!$A$1:$I$37</definedName>
    <definedName name="Z_B11DD9A4_9AD0_4C29_BAA4_231398B2E4B4_.wvu.PrintArea" localSheetId="2" hidden="1">'66(2)'!$A$1:$I$35</definedName>
    <definedName name="Z_B11DD9A4_9AD0_4C29_BAA4_231398B2E4B4_.wvu.PrintArea" localSheetId="3" hidden="1">'67'!$A$1:$L$22</definedName>
    <definedName name="Z_B11DD9A4_9AD0_4C29_BAA4_231398B2E4B4_.wvu.PrintArea" localSheetId="4" hidden="1">'68'!$A$1:$L$23</definedName>
    <definedName name="Z_B11DD9A4_9AD0_4C29_BAA4_231398B2E4B4_.wvu.PrintArea" localSheetId="5" hidden="1">'69'!$A$1:$I$32</definedName>
    <definedName name="Z_B11DD9A4_9AD0_4C29_BAA4_231398B2E4B4_.wvu.PrintArea" localSheetId="6" hidden="1">'70'!$A$1:$H$39</definedName>
    <definedName name="Z_B11DD9A4_9AD0_4C29_BAA4_231398B2E4B4_.wvu.PrintArea" localSheetId="7" hidden="1">'71'!$A$1:$G$15</definedName>
    <definedName name="Z_B11DD9A4_9AD0_4C29_BAA4_231398B2E4B4_.wvu.PrintArea" localSheetId="8" hidden="1">'72'!$A$1:$P$31</definedName>
    <definedName name="Z_B11DD9A4_9AD0_4C29_BAA4_231398B2E4B4_.wvu.PrintArea" localSheetId="9" hidden="1">'73'!$A$1:$F$14</definedName>
    <definedName name="Z_B11DD9A4_9AD0_4C29_BAA4_231398B2E4B4_.wvu.PrintArea" localSheetId="10" hidden="1">'74'!$A$1:$K$15</definedName>
    <definedName name="Z_B11DD9A4_9AD0_4C29_BAA4_231398B2E4B4_.wvu.PrintArea" localSheetId="11" hidden="1">'75'!$A$1:$E$15</definedName>
    <definedName name="Z_B11DD9A4_9AD0_4C29_BAA4_231398B2E4B4_.wvu.PrintArea" localSheetId="12" hidden="1">'76'!$A$1:$I$34</definedName>
    <definedName name="Z_B11DD9A4_9AD0_4C29_BAA4_231398B2E4B4_.wvu.PrintArea" localSheetId="13" hidden="1">'77'!$A$1:$H$24</definedName>
    <definedName name="Z_B11DD9A4_9AD0_4C29_BAA4_231398B2E4B4_.wvu.PrintArea" localSheetId="15" hidden="1">'79'!$A$1:$H$27</definedName>
    <definedName name="Z_B11DD9A4_9AD0_4C29_BAA4_231398B2E4B4_.wvu.PrintArea" localSheetId="16" hidden="1">'80'!$A$1:$G$15</definedName>
    <definedName name="Z_B11DD9A4_9AD0_4C29_BAA4_231398B2E4B4_.wvu.PrintArea" localSheetId="17" hidden="1">'81'!$A$1:$I$18</definedName>
    <definedName name="Z_B304FECD_7A13_4EAD_9A7D_32F8888554D4_.wvu.PrintArea" localSheetId="1" hidden="1">'66(1)'!$A$1:$I$37</definedName>
    <definedName name="Z_B304FECD_7A13_4EAD_9A7D_32F8888554D4_.wvu.PrintArea" localSheetId="2" hidden="1">'66(2)'!$A$1:$I$35</definedName>
    <definedName name="Z_B304FECD_7A13_4EAD_9A7D_32F8888554D4_.wvu.PrintArea" localSheetId="3" hidden="1">'67'!$A$1:$L$22</definedName>
    <definedName name="Z_B304FECD_7A13_4EAD_9A7D_32F8888554D4_.wvu.PrintArea" localSheetId="4" hidden="1">'68'!$A$1:$L$23</definedName>
    <definedName name="Z_B304FECD_7A13_4EAD_9A7D_32F8888554D4_.wvu.PrintArea" localSheetId="5" hidden="1">'69'!$A$1:$I$32</definedName>
    <definedName name="Z_B304FECD_7A13_4EAD_9A7D_32F8888554D4_.wvu.PrintArea" localSheetId="6" hidden="1">'70'!$A$1:$H$39</definedName>
    <definedName name="Z_B304FECD_7A13_4EAD_9A7D_32F8888554D4_.wvu.PrintArea" localSheetId="7" hidden="1">'71'!$A$1:$G$17</definedName>
    <definedName name="Z_B304FECD_7A13_4EAD_9A7D_32F8888554D4_.wvu.PrintArea" localSheetId="8" hidden="1">'72'!$A$1:$P$31</definedName>
    <definedName name="Z_B304FECD_7A13_4EAD_9A7D_32F8888554D4_.wvu.PrintArea" localSheetId="9" hidden="1">'73'!$A$1:$F$14</definedName>
    <definedName name="Z_B304FECD_7A13_4EAD_9A7D_32F8888554D4_.wvu.PrintArea" localSheetId="10" hidden="1">'74'!$A$1:$K$15</definedName>
    <definedName name="Z_B304FECD_7A13_4EAD_9A7D_32F8888554D4_.wvu.PrintArea" localSheetId="11" hidden="1">'75'!$A$1:$E$15</definedName>
    <definedName name="Z_B304FECD_7A13_4EAD_9A7D_32F8888554D4_.wvu.PrintArea" localSheetId="12" hidden="1">'76'!$A$1:$I$34</definedName>
    <definedName name="Z_B304FECD_7A13_4EAD_9A7D_32F8888554D4_.wvu.PrintArea" localSheetId="13" hidden="1">'77'!$A$1:$H$24</definedName>
    <definedName name="Z_B304FECD_7A13_4EAD_9A7D_32F8888554D4_.wvu.PrintArea" localSheetId="15" hidden="1">'79'!$A$1:$H$27</definedName>
    <definedName name="Z_B304FECD_7A13_4EAD_9A7D_32F8888554D4_.wvu.PrintArea" localSheetId="16" hidden="1">'80'!$A$1:$G$15</definedName>
    <definedName name="Z_B304FECD_7A13_4EAD_9A7D_32F8888554D4_.wvu.PrintArea" localSheetId="17" hidden="1">'81'!$A$1:$I$18</definedName>
    <definedName name="Z_BA1D5D15_B28A_43CF_BB70_5CD45EAF83BC_.wvu.PrintArea" localSheetId="1" hidden="1">'66(1)'!$A$1:$I$37</definedName>
    <definedName name="Z_BA1D5D15_B28A_43CF_BB70_5CD45EAF83BC_.wvu.PrintArea" localSheetId="2" hidden="1">'66(2)'!$A$1:$I$35</definedName>
    <definedName name="Z_BA1D5D15_B28A_43CF_BB70_5CD45EAF83BC_.wvu.PrintArea" localSheetId="3" hidden="1">'67'!$A$1:$L$22</definedName>
    <definedName name="Z_BA1D5D15_B28A_43CF_BB70_5CD45EAF83BC_.wvu.PrintArea" localSheetId="4" hidden="1">'68'!$A$1:$L$23</definedName>
    <definedName name="Z_BA1D5D15_B28A_43CF_BB70_5CD45EAF83BC_.wvu.PrintArea" localSheetId="5" hidden="1">'69'!$A$1:$I$32</definedName>
    <definedName name="Z_BA1D5D15_B28A_43CF_BB70_5CD45EAF83BC_.wvu.PrintArea" localSheetId="6" hidden="1">'70'!$A$1:$H$39</definedName>
    <definedName name="Z_BA1D5D15_B28A_43CF_BB70_5CD45EAF83BC_.wvu.PrintArea" localSheetId="7" hidden="1">'71'!$A$1:$G$15</definedName>
    <definedName name="Z_BA1D5D15_B28A_43CF_BB70_5CD45EAF83BC_.wvu.PrintArea" localSheetId="8" hidden="1">'72'!$A$1:$P$31</definedName>
    <definedName name="Z_BA1D5D15_B28A_43CF_BB70_5CD45EAF83BC_.wvu.PrintArea" localSheetId="9" hidden="1">'73'!$A$1:$F$14</definedName>
    <definedName name="Z_BA1D5D15_B28A_43CF_BB70_5CD45EAF83BC_.wvu.PrintArea" localSheetId="10" hidden="1">'74'!$A$1:$K$15</definedName>
    <definedName name="Z_BA1D5D15_B28A_43CF_BB70_5CD45EAF83BC_.wvu.PrintArea" localSheetId="11" hidden="1">'75'!$A$1:$E$15</definedName>
    <definedName name="Z_BA1D5D15_B28A_43CF_BB70_5CD45EAF83BC_.wvu.PrintArea" localSheetId="12" hidden="1">'76'!$A$1:$I$34</definedName>
    <definedName name="Z_BA1D5D15_B28A_43CF_BB70_5CD45EAF83BC_.wvu.PrintArea" localSheetId="13" hidden="1">'77'!$A$1:$H$24</definedName>
    <definedName name="Z_BA1D5D15_B28A_43CF_BB70_5CD45EAF83BC_.wvu.PrintArea" localSheetId="15" hidden="1">'79'!$A$1:$H$27</definedName>
    <definedName name="Z_BA1D5D15_B28A_43CF_BB70_5CD45EAF83BC_.wvu.PrintArea" localSheetId="16" hidden="1">'80'!$A$1:$G$15</definedName>
    <definedName name="Z_BA1D5D15_B28A_43CF_BB70_5CD45EAF83BC_.wvu.PrintArea" localSheetId="17" hidden="1">'81'!$A$1:$I$18</definedName>
    <definedName name="Z_BDB16FDC_C9A6_464E_B066_6BFD3C128E61_.wvu.Cols" localSheetId="16" hidden="1">'80'!#REF!</definedName>
    <definedName name="Z_BDB16FDC_C9A6_464E_B066_6BFD3C128E61_.wvu.Cols" localSheetId="17" hidden="1">'81'!#REF!</definedName>
    <definedName name="Z_BDB16FDC_C9A6_464E_B066_6BFD3C128E61_.wvu.PrintArea" localSheetId="1" hidden="1">'66(1)'!$A$1:$I$37</definedName>
    <definedName name="Z_BDB16FDC_C9A6_464E_B066_6BFD3C128E61_.wvu.PrintArea" localSheetId="2" hidden="1">'66(2)'!$A$1:$I$35</definedName>
    <definedName name="Z_BDB16FDC_C9A6_464E_B066_6BFD3C128E61_.wvu.PrintArea" localSheetId="3" hidden="1">'67'!$A$1:$L$22</definedName>
    <definedName name="Z_BDB16FDC_C9A6_464E_B066_6BFD3C128E61_.wvu.PrintArea" localSheetId="4" hidden="1">'68'!$A$1:$L$23</definedName>
    <definedName name="Z_BDB16FDC_C9A6_464E_B066_6BFD3C128E61_.wvu.PrintArea" localSheetId="5" hidden="1">'69'!$B$1:$I$22</definedName>
    <definedName name="Z_BDB16FDC_C9A6_464E_B066_6BFD3C128E61_.wvu.PrintArea" localSheetId="6" hidden="1">'70'!$A$1:$H$39</definedName>
    <definedName name="Z_BDB16FDC_C9A6_464E_B066_6BFD3C128E61_.wvu.PrintArea" localSheetId="7" hidden="1">'71'!$A$1:$G$15</definedName>
    <definedName name="Z_BDB16FDC_C9A6_464E_B066_6BFD3C128E61_.wvu.PrintArea" localSheetId="8" hidden="1">'72'!$A$1:$P$31</definedName>
    <definedName name="Z_BDB16FDC_C9A6_464E_B066_6BFD3C128E61_.wvu.PrintArea" localSheetId="9" hidden="1">'73'!$A$1:$F$14</definedName>
    <definedName name="Z_BDB16FDC_C9A6_464E_B066_6BFD3C128E61_.wvu.PrintArea" localSheetId="10" hidden="1">'74'!$A$1:$K$15</definedName>
    <definedName name="Z_BDB16FDC_C9A6_464E_B066_6BFD3C128E61_.wvu.PrintArea" localSheetId="11" hidden="1">'75'!$A$1:$E$15</definedName>
    <definedName name="Z_BDB16FDC_C9A6_464E_B066_6BFD3C128E61_.wvu.PrintArea" localSheetId="12" hidden="1">'76'!$A$1:$I$33</definedName>
    <definedName name="Z_BDB16FDC_C9A6_464E_B066_6BFD3C128E61_.wvu.PrintArea" localSheetId="13" hidden="1">'77'!$A$1:$H$24</definedName>
    <definedName name="Z_BDB16FDC_C9A6_464E_B066_6BFD3C128E61_.wvu.PrintArea" localSheetId="15" hidden="1">'79'!$A$1:$H$27</definedName>
    <definedName name="Z_BDB16FDC_C9A6_464E_B066_6BFD3C128E61_.wvu.PrintArea" localSheetId="16" hidden="1">'80'!$A$1:$G$15</definedName>
    <definedName name="Z_BDB16FDC_C9A6_464E_B066_6BFD3C128E61_.wvu.PrintArea" localSheetId="17" hidden="1">'81'!$A$1:$I$18</definedName>
    <definedName name="Z_CF2F4667_7ECC_4113_9BF6_C62EB2C90B76_.wvu.PrintArea" localSheetId="1" hidden="1">'66(1)'!$A$1:$I$37</definedName>
    <definedName name="Z_CF2F4667_7ECC_4113_9BF6_C62EB2C90B76_.wvu.PrintArea" localSheetId="2" hidden="1">'66(2)'!$A$1:$I$35</definedName>
    <definedName name="Z_CF2F4667_7ECC_4113_9BF6_C62EB2C90B76_.wvu.PrintArea" localSheetId="3" hidden="1">'67'!$A$1:$L$22</definedName>
    <definedName name="Z_CF2F4667_7ECC_4113_9BF6_C62EB2C90B76_.wvu.PrintArea" localSheetId="4" hidden="1">'68'!$A$1:$L$23</definedName>
    <definedName name="Z_CF2F4667_7ECC_4113_9BF6_C62EB2C90B76_.wvu.PrintArea" localSheetId="5" hidden="1">'69'!$A$1:$I$32</definedName>
    <definedName name="Z_CF2F4667_7ECC_4113_9BF6_C62EB2C90B76_.wvu.PrintArea" localSheetId="6" hidden="1">'70'!$A$1:$H$39</definedName>
    <definedName name="Z_CF2F4667_7ECC_4113_9BF6_C62EB2C90B76_.wvu.PrintArea" localSheetId="7" hidden="1">'71'!$A$1:$G$15</definedName>
    <definedName name="Z_CF2F4667_7ECC_4113_9BF6_C62EB2C90B76_.wvu.PrintArea" localSheetId="8" hidden="1">'72'!$A$1:$P$31</definedName>
    <definedName name="Z_CF2F4667_7ECC_4113_9BF6_C62EB2C90B76_.wvu.PrintArea" localSheetId="9" hidden="1">'73'!$A$1:$F$14</definedName>
    <definedName name="Z_CF2F4667_7ECC_4113_9BF6_C62EB2C90B76_.wvu.PrintArea" localSheetId="10" hidden="1">'74'!$A$1:$K$15</definedName>
    <definedName name="Z_CF2F4667_7ECC_4113_9BF6_C62EB2C90B76_.wvu.PrintArea" localSheetId="11" hidden="1">'75'!$A$1:$E$15</definedName>
    <definedName name="Z_CF2F4667_7ECC_4113_9BF6_C62EB2C90B76_.wvu.PrintArea" localSheetId="12" hidden="1">'76'!$A$1:$I$34</definedName>
    <definedName name="Z_CF2F4667_7ECC_4113_9BF6_C62EB2C90B76_.wvu.PrintArea" localSheetId="13" hidden="1">'77'!$A$1:$H$24</definedName>
    <definedName name="Z_CF2F4667_7ECC_4113_9BF6_C62EB2C90B76_.wvu.PrintArea" localSheetId="15" hidden="1">'79'!$A$1:$H$27</definedName>
    <definedName name="Z_CF2F4667_7ECC_4113_9BF6_C62EB2C90B76_.wvu.PrintArea" localSheetId="16" hidden="1">'80'!$A$1:$G$15</definedName>
    <definedName name="Z_CF2F4667_7ECC_4113_9BF6_C62EB2C90B76_.wvu.PrintArea" localSheetId="17" hidden="1">'81'!$A$1:$I$18</definedName>
    <definedName name="Z_D46A796F_B497_4159_95A0_24635A0CAB61_.wvu.PrintArea" localSheetId="1" hidden="1">'66(1)'!$A$1:$I$37</definedName>
    <definedName name="Z_D46A796F_B497_4159_95A0_24635A0CAB61_.wvu.PrintArea" localSheetId="2" hidden="1">'66(2)'!$A$1:$I$35</definedName>
    <definedName name="Z_D46A796F_B497_4159_95A0_24635A0CAB61_.wvu.PrintArea" localSheetId="3" hidden="1">'67'!$A$1:$L$22</definedName>
    <definedName name="Z_D46A796F_B497_4159_95A0_24635A0CAB61_.wvu.PrintArea" localSheetId="4" hidden="1">'68'!$A$1:$L$23</definedName>
    <definedName name="Z_D46A796F_B497_4159_95A0_24635A0CAB61_.wvu.PrintArea" localSheetId="5" hidden="1">'69'!$A$1:$I$32</definedName>
    <definedName name="Z_D46A796F_B497_4159_95A0_24635A0CAB61_.wvu.PrintArea" localSheetId="6" hidden="1">'70'!$A$1:$H$39</definedName>
    <definedName name="Z_D46A796F_B497_4159_95A0_24635A0CAB61_.wvu.PrintArea" localSheetId="7" hidden="1">'71'!$A$1:$G$15</definedName>
    <definedName name="Z_D46A796F_B497_4159_95A0_24635A0CAB61_.wvu.PrintArea" localSheetId="8" hidden="1">'72'!$A$1:$P$31</definedName>
    <definedName name="Z_D46A796F_B497_4159_95A0_24635A0CAB61_.wvu.PrintArea" localSheetId="9" hidden="1">'73'!$A$1:$F$14</definedName>
    <definedName name="Z_D46A796F_B497_4159_95A0_24635A0CAB61_.wvu.PrintArea" localSheetId="10" hidden="1">'74'!$A$1:$K$15</definedName>
    <definedName name="Z_D46A796F_B497_4159_95A0_24635A0CAB61_.wvu.PrintArea" localSheetId="11" hidden="1">'75'!$A$1:$E$15</definedName>
    <definedName name="Z_D46A796F_B497_4159_95A0_24635A0CAB61_.wvu.PrintArea" localSheetId="12" hidden="1">'76'!$A$1:$I$34</definedName>
    <definedName name="Z_D46A796F_B497_4159_95A0_24635A0CAB61_.wvu.PrintArea" localSheetId="13" hidden="1">'77'!$A$1:$H$24</definedName>
    <definedName name="Z_D46A796F_B497_4159_95A0_24635A0CAB61_.wvu.PrintArea" localSheetId="15" hidden="1">'79'!$A$1:$H$27</definedName>
    <definedName name="Z_D46A796F_B497_4159_95A0_24635A0CAB61_.wvu.PrintArea" localSheetId="16" hidden="1">'80'!$A$1:$G$15</definedName>
    <definedName name="Z_D46A796F_B497_4159_95A0_24635A0CAB61_.wvu.PrintArea" localSheetId="17" hidden="1">'81'!$A$1:$I$18</definedName>
    <definedName name="Z_DB5DE4BE_BF21_4393_A0F3_206FDA9295A1_.wvu.PrintArea" localSheetId="1" hidden="1">'66(1)'!$A$1:$I$37</definedName>
    <definedName name="Z_DB5DE4BE_BF21_4393_A0F3_206FDA9295A1_.wvu.PrintArea" localSheetId="2" hidden="1">'66(2)'!$A$1:$I$35</definedName>
    <definedName name="Z_DB5DE4BE_BF21_4393_A0F3_206FDA9295A1_.wvu.PrintArea" localSheetId="3" hidden="1">'67'!$A$1:$L$22</definedName>
    <definedName name="Z_DB5DE4BE_BF21_4393_A0F3_206FDA9295A1_.wvu.PrintArea" localSheetId="4" hidden="1">'68'!$A$1:$L$23</definedName>
    <definedName name="Z_DB5DE4BE_BF21_4393_A0F3_206FDA9295A1_.wvu.PrintArea" localSheetId="5" hidden="1">'69'!$A$1:$I$32</definedName>
    <definedName name="Z_DB5DE4BE_BF21_4393_A0F3_206FDA9295A1_.wvu.PrintArea" localSheetId="6" hidden="1">'70'!$A$1:$H$39</definedName>
    <definedName name="Z_DB5DE4BE_BF21_4393_A0F3_206FDA9295A1_.wvu.PrintArea" localSheetId="7" hidden="1">'71'!$A$1:$G$15</definedName>
    <definedName name="Z_DB5DE4BE_BF21_4393_A0F3_206FDA9295A1_.wvu.PrintArea" localSheetId="8" hidden="1">'72'!$A$1:$P$31</definedName>
    <definedName name="Z_DB5DE4BE_BF21_4393_A0F3_206FDA9295A1_.wvu.PrintArea" localSheetId="9" hidden="1">'73'!$A$1:$F$14</definedName>
    <definedName name="Z_DB5DE4BE_BF21_4393_A0F3_206FDA9295A1_.wvu.PrintArea" localSheetId="10" hidden="1">'74'!$A$1:$K$15</definedName>
    <definedName name="Z_DB5DE4BE_BF21_4393_A0F3_206FDA9295A1_.wvu.PrintArea" localSheetId="11" hidden="1">'75'!$A$1:$E$15</definedName>
    <definedName name="Z_DB5DE4BE_BF21_4393_A0F3_206FDA9295A1_.wvu.PrintArea" localSheetId="12" hidden="1">'76'!$A$1:$I$34</definedName>
    <definedName name="Z_DB5DE4BE_BF21_4393_A0F3_206FDA9295A1_.wvu.PrintArea" localSheetId="13" hidden="1">'77'!$A$1:$H$24</definedName>
    <definedName name="Z_DB5DE4BE_BF21_4393_A0F3_206FDA9295A1_.wvu.PrintArea" localSheetId="15" hidden="1">'79'!$A$1:$H$27</definedName>
    <definedName name="Z_DB5DE4BE_BF21_4393_A0F3_206FDA9295A1_.wvu.PrintArea" localSheetId="16" hidden="1">'80'!$A$1:$G$15</definedName>
    <definedName name="Z_DB5DE4BE_BF21_4393_A0F3_206FDA9295A1_.wvu.PrintArea" localSheetId="17" hidden="1">'81'!$A$1:$I$18</definedName>
    <definedName name="Z_E54EE121_9A11_4D1B_9372_55F1F57F0300_.wvu.PrintArea" localSheetId="1" hidden="1">'66(1)'!$A$1:$I$37</definedName>
    <definedName name="Z_E54EE121_9A11_4D1B_9372_55F1F57F0300_.wvu.PrintArea" localSheetId="2" hidden="1">'66(2)'!$A$1:$I$35</definedName>
    <definedName name="Z_E54EE121_9A11_4D1B_9372_55F1F57F0300_.wvu.PrintArea" localSheetId="3" hidden="1">'67'!$A$1:$L$22</definedName>
    <definedName name="Z_E54EE121_9A11_4D1B_9372_55F1F57F0300_.wvu.PrintArea" localSheetId="4" hidden="1">'68'!$A$1:$L$23</definedName>
    <definedName name="Z_E54EE121_9A11_4D1B_9372_55F1F57F0300_.wvu.PrintArea" localSheetId="5" hidden="1">'69'!$A$1:$I$32</definedName>
    <definedName name="Z_E54EE121_9A11_4D1B_9372_55F1F57F0300_.wvu.PrintArea" localSheetId="6" hidden="1">'70'!$A$1:$H$39</definedName>
    <definedName name="Z_E54EE121_9A11_4D1B_9372_55F1F57F0300_.wvu.PrintArea" localSheetId="7" hidden="1">'71'!$A$1:$G$15</definedName>
    <definedName name="Z_E54EE121_9A11_4D1B_9372_55F1F57F0300_.wvu.PrintArea" localSheetId="8" hidden="1">'72'!$A$1:$P$31</definedName>
    <definedName name="Z_E54EE121_9A11_4D1B_9372_55F1F57F0300_.wvu.PrintArea" localSheetId="9" hidden="1">'73'!$A$1:$F$14</definedName>
    <definedName name="Z_E54EE121_9A11_4D1B_9372_55F1F57F0300_.wvu.PrintArea" localSheetId="10" hidden="1">'74'!$A$1:$K$15</definedName>
    <definedName name="Z_E54EE121_9A11_4D1B_9372_55F1F57F0300_.wvu.PrintArea" localSheetId="11" hidden="1">'75'!$A$1:$E$15</definedName>
    <definedName name="Z_E54EE121_9A11_4D1B_9372_55F1F57F0300_.wvu.PrintArea" localSheetId="12" hidden="1">'76'!$A$1:$I$34</definedName>
    <definedName name="Z_E54EE121_9A11_4D1B_9372_55F1F57F0300_.wvu.PrintArea" localSheetId="13" hidden="1">'77'!$A$1:$H$24</definedName>
    <definedName name="Z_E54EE121_9A11_4D1B_9372_55F1F57F0300_.wvu.PrintArea" localSheetId="15" hidden="1">'79'!$A$1:$H$27</definedName>
    <definedName name="Z_E54EE121_9A11_4D1B_9372_55F1F57F0300_.wvu.PrintArea" localSheetId="16" hidden="1">'80'!$A$1:$G$15</definedName>
    <definedName name="Z_E54EE121_9A11_4D1B_9372_55F1F57F0300_.wvu.PrintArea" localSheetId="17" hidden="1">'81'!$A$1:$I$18</definedName>
    <definedName name="Z_EAFE70FB_8828_4452_8D4E_FBB1D0E6FBC3_.wvu.Cols" localSheetId="16" hidden="1">'80'!#REF!</definedName>
    <definedName name="Z_EAFE70FB_8828_4452_8D4E_FBB1D0E6FBC3_.wvu.Cols" localSheetId="17" hidden="1">'81'!#REF!</definedName>
    <definedName name="Z_EAFE70FB_8828_4452_8D4E_FBB1D0E6FBC3_.wvu.PrintArea" localSheetId="1" hidden="1">'66(1)'!$A$1:$I$37</definedName>
    <definedName name="Z_EAFE70FB_8828_4452_8D4E_FBB1D0E6FBC3_.wvu.PrintArea" localSheetId="2" hidden="1">'66(2)'!$A$1:$I$35</definedName>
    <definedName name="Z_EAFE70FB_8828_4452_8D4E_FBB1D0E6FBC3_.wvu.PrintArea" localSheetId="3" hidden="1">'67'!$A$1:$L$22</definedName>
    <definedName name="Z_EAFE70FB_8828_4452_8D4E_FBB1D0E6FBC3_.wvu.PrintArea" localSheetId="4" hidden="1">'68'!$A$1:$L$23</definedName>
    <definedName name="Z_EAFE70FB_8828_4452_8D4E_FBB1D0E6FBC3_.wvu.PrintArea" localSheetId="5" hidden="1">'69'!$B$1:$I$22</definedName>
    <definedName name="Z_EAFE70FB_8828_4452_8D4E_FBB1D0E6FBC3_.wvu.PrintArea" localSheetId="6" hidden="1">'70'!$A$1:$H$39</definedName>
    <definedName name="Z_EAFE70FB_8828_4452_8D4E_FBB1D0E6FBC3_.wvu.PrintArea" localSheetId="7" hidden="1">'71'!$A$1:$G$15</definedName>
    <definedName name="Z_EAFE70FB_8828_4452_8D4E_FBB1D0E6FBC3_.wvu.PrintArea" localSheetId="8" hidden="1">'72'!$A$1:$P$31</definedName>
    <definedName name="Z_EAFE70FB_8828_4452_8D4E_FBB1D0E6FBC3_.wvu.PrintArea" localSheetId="9" hidden="1">'73'!$A$1:$F$14</definedName>
    <definedName name="Z_EAFE70FB_8828_4452_8D4E_FBB1D0E6FBC3_.wvu.PrintArea" localSheetId="10" hidden="1">'74'!$A$1:$K$15</definedName>
    <definedName name="Z_EAFE70FB_8828_4452_8D4E_FBB1D0E6FBC3_.wvu.PrintArea" localSheetId="11" hidden="1">'75'!$A$1:$E$15</definedName>
    <definedName name="Z_EAFE70FB_8828_4452_8D4E_FBB1D0E6FBC3_.wvu.PrintArea" localSheetId="12" hidden="1">'76'!$A$1:$I$33</definedName>
    <definedName name="Z_EAFE70FB_8828_4452_8D4E_FBB1D0E6FBC3_.wvu.PrintArea" localSheetId="13" hidden="1">'77'!$A$1:$H$24</definedName>
    <definedName name="Z_EAFE70FB_8828_4452_8D4E_FBB1D0E6FBC3_.wvu.PrintArea" localSheetId="15" hidden="1">'79'!$A$1:$H$27</definedName>
    <definedName name="Z_EAFE70FB_8828_4452_8D4E_FBB1D0E6FBC3_.wvu.PrintArea" localSheetId="16" hidden="1">'80'!$A$1:$G$15</definedName>
    <definedName name="Z_EAFE70FB_8828_4452_8D4E_FBB1D0E6FBC3_.wvu.PrintArea" localSheetId="17" hidden="1">'81'!$A$1:$I$18</definedName>
  </definedNames>
  <calcPr calcId="191029"/>
  <customWorkbookViews>
    <customWorkbookView name="行政総務課統計係 - 個人用ビュー" guid="{B304FECD-7A13-4EAD-9A7D-32F8888554D4}" mergeInterval="0" personalView="1" maximized="1" xWindow="-13" yWindow="-13" windowWidth="2906" windowHeight="1850" tabRatio="912" activeSheetId="3"/>
    <customWorkbookView name="中森 郷美 - 個人用ビュー" guid="{2B3CC309-E314-44B5-8449-9F1F01183D57}" mergeInterval="0" personalView="1" maximized="1" xWindow="-9" yWindow="-9" windowWidth="1938" windowHeight="1158" tabRatio="912" activeSheetId="6"/>
    <customWorkbookView name="岡村 幸代 - 個人用ビュー" guid="{AFCEF093-A507-4166-9F66-C99BE415FD59}" mergeInterval="0" personalView="1" maximized="1" xWindow="-13" yWindow="-13" windowWidth="2906" windowHeight="1850" tabRatio="912" activeSheetId="1"/>
    <customWorkbookView name="井上 庄三 - 個人用ビュー" guid="{6075CA8F-FD86-43D5-8C10-B27371AFE3F8}" mergeInterval="0" personalView="1" maximized="1" xWindow="-11" yWindow="-11" windowWidth="2518" windowHeight="1614" tabRatio="912" activeSheetId="9"/>
    <customWorkbookView name="樋口 陽子 - 個人用ビュー" guid="{093526E8-77EF-4A5F-B90A-38ECE9D7EDBA}" mergeInterval="0" personalView="1" maximized="1" xWindow="-11" yWindow="-11" windowWidth="2518" windowHeight="1614" tabRatio="912" activeSheetId="9"/>
    <customWorkbookView name="竹口 未紗 - 個人用ビュー" guid="{35D5E5F1-AAE2-4224-BBFC-923A2E5A6487}" mergeInterval="0" personalView="1" maximized="1" xWindow="-9" yWindow="-9" windowWidth="1938" windowHeight="1158" tabRatio="912" activeSheetId="4"/>
    <customWorkbookView name="向井 智子 - 個人用ビュー" guid="{0143389B-72B9-4D1A-B062-74840F42048F}" mergeInterval="0" personalView="1" xWindow="-38" yWindow="5" windowWidth="1073" windowHeight="1135" tabRatio="912" activeSheetId="19"/>
    <customWorkbookView name="上村 健一 - 個人用ビュー" guid="{6959272F-6A38-4EC1-9160-6A800FEFA155}" mergeInterval="0" personalView="1" maximized="1" xWindow="-11" yWindow="-11" windowWidth="1942" windowHeight="1150" tabRatio="912" activeSheetId="2"/>
    <customWorkbookView name="長尾 公美子 - 個人用ビュー" guid="{6A16B769-E5D7-434D-BD52-17CE1199C4F4}" mergeInterval="0" personalView="1" maximized="1" xWindow="-9" yWindow="-9" windowWidth="1938" windowHeight="1158" tabRatio="912" activeSheetId="14"/>
    <customWorkbookView name="土井 亮 - 個人用ビュー" guid="{96059FE1-A01C-4C5B-A429-1FD7DC3E5358}" mergeInterval="0" personalView="1" xWindow="-15" yWindow="1" windowWidth="1329" windowHeight="1556" tabRatio="912" activeSheetId="9"/>
    <customWorkbookView name="中村 祥子 - 個人用ビュー" guid="{AF8E390A-EE41-473A-A70F-B75425B20C5F}" mergeInterval="0" personalView="1" maximized="1" xWindow="2872" yWindow="-8" windowWidth="1936" windowHeight="1048" tabRatio="912" activeSheetId="1"/>
    <customWorkbookView name="三浦 陽子 - 個人用ビュー" guid="{CF2F4667-7ECC-4113-9BF6-C62EB2C90B76}" mergeInterval="0" personalView="1" maximized="1" xWindow="-13" yWindow="-13" windowWidth="2906" windowHeight="1850" tabRatio="912" activeSheetId="1"/>
    <customWorkbookView name="糸原 陸雄 - 個人用ビュー" guid="{27C518E9-D91A-4F10-A306-C905BC2AE38A}" mergeInterval="0" personalView="1" maximized="1" xWindow="-11" yWindow="-11" windowWidth="2518" windowHeight="1614" tabRatio="912" activeSheetId="9"/>
    <customWorkbookView name="大塚 優子 - 個人用ビュー" guid="{BA1D5D15-B28A-43CF-BB70-5CD45EAF83BC}" mergeInterval="0" personalView="1" maximized="1" xWindow="-11" yWindow="-11" windowWidth="2518" windowHeight="1614" tabRatio="912" activeSheetId="9"/>
    <customWorkbookView name="奥 佳美 - 個人用ビュー" guid="{8FA0EC79-6C57-49A8-9F67-BFECAB226302}" mergeInterval="0" personalView="1" maximized="1" xWindow="-11" yWindow="-11" windowWidth="2518" windowHeight="1614" tabRatio="912" activeSheetId="10"/>
    <customWorkbookView name="布留川 真依 - 個人用ビュー" guid="{DB5DE4BE-BF21-4393-A0F3-206FDA9295A1}" mergeInterval="0" personalView="1" maximized="1" xWindow="-13" yWindow="-13" windowWidth="2522" windowHeight="1594" tabRatio="912" activeSheetId="5"/>
    <customWorkbookView name="長寿社会政策課 - 個人用ビュー" guid="{BDB16FDC-C9A6-464E-B066-6BFD3C128E61}" mergeInterval="0" personalView="1" maximized="1" xWindow="-9" yWindow="-9" windowWidth="1938" windowHeight="1048" tabRatio="912" activeSheetId="12"/>
    <customWorkbookView name="fukushima - 個人用ビュー" guid="{EAFE70FB-8828-4452-8D4E-FBB1D0E6FBC3}" mergeInterval="0" personalView="1" maximized="1" xWindow="-9" yWindow="-9" windowWidth="1938" windowHeight="1048" tabRatio="912" activeSheetId="9"/>
    <customWorkbookView name="松田 祐加里 - 個人用ビュー" guid="{D46A796F-B497-4159-95A0-24635A0CAB61}" mergeInterval="0" personalView="1" maximized="1" xWindow="-11" yWindow="-11" windowWidth="2518" windowHeight="1614" tabRatio="912" activeSheetId="9"/>
    <customWorkbookView name="尾田 智香 - 個人用ビュー" guid="{2ABD5D7A-60CE-44C5-B00C-4F676D49A6C9}" mergeInterval="0" personalView="1" maximized="1" xWindow="-11" yWindow="-11" windowWidth="2518" windowHeight="1614" tabRatio="912" activeSheetId="5"/>
    <customWorkbookView name="川津 由佳 - 個人用ビュー" guid="{AF8600AF-68AE-4DF5-88A8-0B20099202CF}" mergeInterval="0" personalView="1" maximized="1" xWindow="-11" yWindow="-11" windowWidth="2518" windowHeight="1614" tabRatio="912" activeSheetId="1"/>
    <customWorkbookView name="豊中市 - 個人用ビュー" guid="{438573F8-0C9C-4161-80B2-64CCB6626F78}" mergeInterval="0" personalView="1" maximized="1" xWindow="-9" yWindow="-9" windowWidth="1938" windowHeight="1048" tabRatio="912" activeSheetId="6"/>
    <customWorkbookView name="清水 真理子 - 個人用ビュー" guid="{18957759-A24B-42E8-B03E-81581C5222B9}" mergeInterval="0" personalView="1" maximized="1" xWindow="471" yWindow="-1088" windowWidth="1936" windowHeight="1048" tabRatio="912" activeSheetId="2"/>
    <customWorkbookView name="東野 久子 - 個人用ビュー" guid="{1E0BD185-A828-424A-926C-BBC15801841C}" mergeInterval="0" personalView="1" maximized="1" xWindow="-9" yWindow="-9" windowWidth="1938" windowHeight="1158" tabRatio="912" activeSheetId="16"/>
    <customWorkbookView name="山根 歩 - 個人用ビュー" guid="{B11DD9A4-9AD0-4C29-BAA4-231398B2E4B4}" mergeInterval="0" personalView="1" xWindow="-9" windowWidth="1266" windowHeight="1601" tabRatio="912" activeSheetId="10"/>
    <customWorkbookView name="加藤 佐知子 - 個人用ビュー" guid="{AB13CBE1-9FC8-41B5-A760-DA8DE8B872AB}" mergeInterval="0" personalView="1" maximized="1" xWindow="-13" yWindow="-13" windowWidth="2906" windowHeight="1850" tabRatio="912" activeSheetId="16"/>
    <customWorkbookView name="坂本 早希 - 個人用ビュー" guid="{17B2C8C4-3E26-48EF-A1B4-AB146AF07411}" mergeInterval="0" personalView="1" maximized="1" xWindow="-13" yWindow="-13" windowWidth="2906" windowHeight="1850" tabRatio="912" activeSheetId="18"/>
    <customWorkbookView name="塩見 崇之 - 個人用ビュー" guid="{E54EE121-9A11-4D1B-9372-55F1F57F0300}" mergeInterval="0" personalView="1" maximized="1" xWindow="-1928" yWindow="-87" windowWidth="1936" windowHeight="1048" tabRatio="912" activeSheetId="11"/>
    <customWorkbookView name="藤岡 春菜 - 個人用ビュー" guid="{37DFF7C2-EB81-4EBE-A255-D86B635DD424}" mergeInterval="0" personalView="1" xWindow="1429" windowWidth="1462" windowHeight="1883" tabRatio="912" activeSheetId="4"/>
    <customWorkbookView name="統計係 - 個人用ビュー" guid="{3F60C87B-4235-4556-9262-BA11D9AE069D}" mergeInterval="0" personalView="1" maximized="1" xWindow="2872" yWindow="642" windowWidth="1936" windowHeight="1048" tabRatio="912" activeSheetId="1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2" l="1"/>
  <c r="A1" i="2"/>
  <c r="A1" i="6"/>
  <c r="A1" i="14"/>
  <c r="B14" i="1" a="1"/>
  <c r="B4" i="1" a="1"/>
  <c r="B8" i="1" a="1"/>
  <c r="B15" i="1" a="1"/>
  <c r="B15" i="1" l="1"/>
  <c r="B14" i="1"/>
  <c r="B8" i="1"/>
  <c r="B4" i="1"/>
  <c r="A1" i="8" l="1"/>
  <c r="B10" i="1" a="1"/>
  <c r="B10" i="1" l="1"/>
  <c r="A1" i="3"/>
  <c r="A1" i="17"/>
  <c r="A1" i="16"/>
  <c r="A1" i="15"/>
  <c r="A1" i="19"/>
  <c r="A1" i="18"/>
  <c r="A1" i="11"/>
  <c r="A1" i="10"/>
  <c r="A1" i="9"/>
  <c r="A1" i="7"/>
  <c r="A1" i="5"/>
  <c r="A1" i="4"/>
  <c r="B16" i="1" a="1"/>
  <c r="B6" i="1" a="1"/>
  <c r="B13" i="1" a="1"/>
  <c r="B12" i="1" a="1"/>
  <c r="B7" i="1" a="1"/>
  <c r="B5" i="1" a="1"/>
  <c r="B17" i="1" a="1"/>
  <c r="B20" i="1" a="1"/>
  <c r="B18" i="1" a="1"/>
  <c r="B9" i="1" a="1"/>
  <c r="B11" i="1" a="1"/>
  <c r="B19" i="1" a="1"/>
  <c r="B20" i="1" l="1"/>
  <c r="B19" i="1"/>
  <c r="B18" i="1"/>
  <c r="B17" i="1"/>
  <c r="B16" i="1"/>
  <c r="B13" i="1"/>
  <c r="B12" i="1"/>
  <c r="B11" i="1"/>
  <c r="B9" i="1"/>
  <c r="B7" i="1"/>
  <c r="B6" i="1"/>
  <c r="B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<sst xmlns="http://schemas.openxmlformats.org/spreadsheetml/2006/main" count="662" uniqueCount="289">
  <si>
    <t>目次</t>
    <rPh sb="0" eb="2">
      <t>モクジ</t>
    </rPh>
    <phoneticPr fontId="2"/>
  </si>
  <si>
    <t>第11章　社会保障</t>
    <rPh sb="0" eb="1">
      <t>ダイ</t>
    </rPh>
    <rPh sb="3" eb="4">
      <t>ショウ</t>
    </rPh>
    <rPh sb="5" eb="7">
      <t>シャカイ</t>
    </rPh>
    <rPh sb="7" eb="9">
      <t>ホショウ</t>
    </rPh>
    <phoneticPr fontId="2"/>
  </si>
  <si>
    <t>項目　タイトル</t>
    <rPh sb="0" eb="2">
      <t>コウモク</t>
    </rPh>
    <phoneticPr fontId="2"/>
  </si>
  <si>
    <t>←各タイトルをクリックすると各ページへ</t>
    <rPh sb="1" eb="2">
      <t>カク</t>
    </rPh>
    <rPh sb="14" eb="15">
      <t>カク</t>
    </rPh>
    <phoneticPr fontId="2"/>
  </si>
  <si>
    <t>区分</t>
    <rPh sb="0" eb="2">
      <t>クブン</t>
    </rPh>
    <phoneticPr fontId="2"/>
  </si>
  <si>
    <t>令和2年度</t>
    <rPh sb="0" eb="2">
      <t>レイワ</t>
    </rPh>
    <rPh sb="3" eb="5">
      <t>ネンド</t>
    </rPh>
    <phoneticPr fontId="2"/>
  </si>
  <si>
    <t>令和3年度</t>
    <rPh sb="0" eb="2">
      <t>レイワ</t>
    </rPh>
    <rPh sb="3" eb="5">
      <t>ネンド</t>
    </rPh>
    <phoneticPr fontId="2"/>
  </si>
  <si>
    <t>令和4年度</t>
    <rPh sb="0" eb="2">
      <t>レイワ</t>
    </rPh>
    <rPh sb="3" eb="5">
      <t>ネンド</t>
    </rPh>
    <phoneticPr fontId="2"/>
  </si>
  <si>
    <t>令和5年度</t>
    <rPh sb="0" eb="2">
      <t>レイワ</t>
    </rPh>
    <rPh sb="3" eb="5">
      <t>ネンド</t>
    </rPh>
    <phoneticPr fontId="2"/>
  </si>
  <si>
    <t>加入状況
(各年度3月31日現在)</t>
    <rPh sb="0" eb="2">
      <t>カニュウ</t>
    </rPh>
    <rPh sb="2" eb="4">
      <t>ジョウキョウ</t>
    </rPh>
    <rPh sb="6" eb="9">
      <t>カクネンド</t>
    </rPh>
    <rPh sb="10" eb="11">
      <t>ガツ</t>
    </rPh>
    <rPh sb="13" eb="14">
      <t>ニチ</t>
    </rPh>
    <rPh sb="14" eb="16">
      <t>ゲンザイ</t>
    </rPh>
    <phoneticPr fontId="2"/>
  </si>
  <si>
    <t>世帯数</t>
  </si>
  <si>
    <t>総数</t>
  </si>
  <si>
    <t>加入世帯</t>
    <phoneticPr fontId="2"/>
  </si>
  <si>
    <t>加入率(%)</t>
    <phoneticPr fontId="2"/>
  </si>
  <si>
    <t>人口</t>
  </si>
  <si>
    <t>被保険者数</t>
  </si>
  <si>
    <t>保険料調定・徴収状況(円)</t>
    <rPh sb="11" eb="12">
      <t>エン</t>
    </rPh>
    <phoneticPr fontId="2"/>
  </si>
  <si>
    <r>
      <t>調定額</t>
    </r>
    <r>
      <rPr>
        <vertAlign val="superscript"/>
        <sz val="10"/>
        <rFont val="HGPｺﾞｼｯｸM"/>
        <family val="3"/>
        <charset val="128"/>
      </rPr>
      <t>1)</t>
    </r>
    <phoneticPr fontId="2"/>
  </si>
  <si>
    <t>総額</t>
    <rPh sb="0" eb="2">
      <t>ソウガク</t>
    </rPh>
    <phoneticPr fontId="2"/>
  </si>
  <si>
    <t>現年度</t>
    <rPh sb="0" eb="3">
      <t>ゲンネンド</t>
    </rPh>
    <phoneticPr fontId="2"/>
  </si>
  <si>
    <t>滞納繰越分</t>
    <rPh sb="0" eb="2">
      <t>タイノウ</t>
    </rPh>
    <rPh sb="2" eb="5">
      <t>クリコシブン</t>
    </rPh>
    <phoneticPr fontId="2"/>
  </si>
  <si>
    <r>
      <t>収納額</t>
    </r>
    <r>
      <rPr>
        <vertAlign val="superscript"/>
        <sz val="10"/>
        <rFont val="HGPｺﾞｼｯｸM"/>
        <family val="3"/>
        <charset val="128"/>
      </rPr>
      <t>2)</t>
    </r>
    <phoneticPr fontId="2"/>
  </si>
  <si>
    <t>不納欠損額</t>
    <phoneticPr fontId="2"/>
  </si>
  <si>
    <t>総額</t>
  </si>
  <si>
    <t>現年度</t>
  </si>
  <si>
    <t>-</t>
  </si>
  <si>
    <t>-</t>
    <phoneticPr fontId="2"/>
  </si>
  <si>
    <t>滞納繰越分</t>
    <phoneticPr fontId="2"/>
  </si>
  <si>
    <t>未収額</t>
    <phoneticPr fontId="2"/>
  </si>
  <si>
    <r>
      <t>収納率(%)</t>
    </r>
    <r>
      <rPr>
        <vertAlign val="superscript"/>
        <sz val="10"/>
        <rFont val="HGPｺﾞｼｯｸM"/>
        <family val="3"/>
        <charset val="128"/>
      </rPr>
      <t>3)</t>
    </r>
    <phoneticPr fontId="2"/>
  </si>
  <si>
    <t>資　料　　健康医療部　保険相談課</t>
    <rPh sb="13" eb="15">
      <t>ソウダン</t>
    </rPh>
    <phoneticPr fontId="2"/>
  </si>
  <si>
    <t>注1）　　 調定額は、居所不明分を含む。（　　）内数値は居所不明分。</t>
    <rPh sb="0" eb="1">
      <t>チュウ</t>
    </rPh>
    <rPh sb="24" eb="25">
      <t>ナイ</t>
    </rPh>
    <rPh sb="25" eb="27">
      <t>スウチ</t>
    </rPh>
    <phoneticPr fontId="2"/>
  </si>
  <si>
    <t>注2）　　 収納額は、還付未済分を除く。（　　）内数値は還付未済分。</t>
    <rPh sb="0" eb="1">
      <t>チュウ</t>
    </rPh>
    <rPh sb="24" eb="25">
      <t>ナイ</t>
    </rPh>
    <rPh sb="25" eb="27">
      <t>スウチ</t>
    </rPh>
    <phoneticPr fontId="2"/>
  </si>
  <si>
    <t>注3）　　 居所不明分差し引き後の収納率。</t>
    <rPh sb="0" eb="1">
      <t>チュウ</t>
    </rPh>
    <phoneticPr fontId="2"/>
  </si>
  <si>
    <t>（単位　円）</t>
  </si>
  <si>
    <t>令和2年度</t>
    <rPh sb="0" eb="2">
      <t>レイワ</t>
    </rPh>
    <rPh sb="3" eb="4">
      <t>ネン</t>
    </rPh>
    <rPh sb="4" eb="5">
      <t>ド</t>
    </rPh>
    <phoneticPr fontId="2"/>
  </si>
  <si>
    <t>療養の給付費等</t>
    <phoneticPr fontId="2"/>
  </si>
  <si>
    <t>療養の
給付費等総数</t>
    <rPh sb="0" eb="2">
      <t>リョウヨウ</t>
    </rPh>
    <rPh sb="4" eb="6">
      <t>キュウフ</t>
    </rPh>
    <rPh sb="6" eb="7">
      <t>ヒ</t>
    </rPh>
    <rPh sb="7" eb="8">
      <t>トウ</t>
    </rPh>
    <rPh sb="8" eb="10">
      <t>ソウスウ</t>
    </rPh>
    <phoneticPr fontId="2"/>
  </si>
  <si>
    <t>費用額</t>
    <phoneticPr fontId="2"/>
  </si>
  <si>
    <t>診療費</t>
  </si>
  <si>
    <t>入院</t>
  </si>
  <si>
    <t>件数</t>
  </si>
  <si>
    <t>費用額</t>
  </si>
  <si>
    <t>入院外</t>
  </si>
  <si>
    <t>歯科</t>
  </si>
  <si>
    <t>調剤</t>
  </si>
  <si>
    <t>食事療養・
生活療養</t>
    <phoneticPr fontId="2"/>
  </si>
  <si>
    <t>訪問看護</t>
    <rPh sb="0" eb="2">
      <t>ホウモン</t>
    </rPh>
    <rPh sb="2" eb="4">
      <t>カンゴ</t>
    </rPh>
    <phoneticPr fontId="2"/>
  </si>
  <si>
    <t>療養費</t>
    <rPh sb="0" eb="2">
      <t>リョウヨウ</t>
    </rPh>
    <rPh sb="2" eb="3">
      <t>ヒ</t>
    </rPh>
    <phoneticPr fontId="2"/>
  </si>
  <si>
    <t>件数</t>
    <phoneticPr fontId="3"/>
  </si>
  <si>
    <t>費用額</t>
    <rPh sb="0" eb="2">
      <t>ヒヨウ</t>
    </rPh>
    <phoneticPr fontId="2"/>
  </si>
  <si>
    <t>高額療養費</t>
    <rPh sb="0" eb="2">
      <t>コウガク</t>
    </rPh>
    <rPh sb="2" eb="4">
      <t>リョウヨウ</t>
    </rPh>
    <rPh sb="4" eb="5">
      <t>ヒ</t>
    </rPh>
    <phoneticPr fontId="2"/>
  </si>
  <si>
    <t>支給額</t>
  </si>
  <si>
    <t>出産育児一時金</t>
    <rPh sb="0" eb="2">
      <t>シュッサン</t>
    </rPh>
    <rPh sb="2" eb="4">
      <t>イクジ</t>
    </rPh>
    <rPh sb="4" eb="6">
      <t>イチジ</t>
    </rPh>
    <rPh sb="6" eb="7">
      <t>キン</t>
    </rPh>
    <phoneticPr fontId="2"/>
  </si>
  <si>
    <t>葬祭費</t>
    <rPh sb="0" eb="2">
      <t>ソウサイ</t>
    </rPh>
    <rPh sb="2" eb="3">
      <t>ヒ</t>
    </rPh>
    <phoneticPr fontId="2"/>
  </si>
  <si>
    <t>医療給付金</t>
    <rPh sb="0" eb="2">
      <t>イリョウ</t>
    </rPh>
    <rPh sb="2" eb="4">
      <t>キュウフ</t>
    </rPh>
    <rPh sb="4" eb="5">
      <t>キン</t>
    </rPh>
    <phoneticPr fontId="2"/>
  </si>
  <si>
    <t>資　料　　健康医療部　保険給付課</t>
    <rPh sb="0" eb="1">
      <t>シ</t>
    </rPh>
    <rPh sb="2" eb="3">
      <t>リョウ</t>
    </rPh>
    <rPh sb="5" eb="7">
      <t>ケンコウ</t>
    </rPh>
    <rPh sb="7" eb="9">
      <t>イリョウ</t>
    </rPh>
    <rPh sb="9" eb="10">
      <t>ブ</t>
    </rPh>
    <rPh sb="11" eb="13">
      <t>ホケン</t>
    </rPh>
    <rPh sb="13" eb="15">
      <t>キュウフ</t>
    </rPh>
    <rPh sb="15" eb="16">
      <t>カ</t>
    </rPh>
    <phoneticPr fontId="2"/>
  </si>
  <si>
    <t>注）　　支払義務額を記載。　　</t>
    <rPh sb="0" eb="1">
      <t>チュウ</t>
    </rPh>
    <phoneticPr fontId="2"/>
  </si>
  <si>
    <t>（単位　人、1,000円）</t>
    <rPh sb="4" eb="5">
      <t>ヒト</t>
    </rPh>
    <phoneticPr fontId="2"/>
  </si>
  <si>
    <t>助成対象者数</t>
  </si>
  <si>
    <t>医療費支払状況</t>
    <phoneticPr fontId="2"/>
  </si>
  <si>
    <t>1人当たり
平均</t>
    <phoneticPr fontId="2"/>
  </si>
  <si>
    <t>国民
健康保険</t>
    <rPh sb="0" eb="2">
      <t>コクミン</t>
    </rPh>
    <rPh sb="3" eb="5">
      <t>ケンコウ</t>
    </rPh>
    <rPh sb="5" eb="7">
      <t>ホケン</t>
    </rPh>
    <phoneticPr fontId="2"/>
  </si>
  <si>
    <t>社会
保険</t>
    <phoneticPr fontId="2"/>
  </si>
  <si>
    <t>後期
高齢者
医療</t>
    <rPh sb="0" eb="2">
      <t>コウキ</t>
    </rPh>
    <rPh sb="3" eb="6">
      <t>コウレイシャ</t>
    </rPh>
    <rPh sb="7" eb="9">
      <t>イリョウ</t>
    </rPh>
    <phoneticPr fontId="2"/>
  </si>
  <si>
    <t>その他</t>
    <phoneticPr fontId="2"/>
  </si>
  <si>
    <t>障害者医療</t>
    <phoneticPr fontId="2"/>
  </si>
  <si>
    <t>老人医療</t>
    <phoneticPr fontId="2"/>
  </si>
  <si>
    <t>1）</t>
    <phoneticPr fontId="2"/>
  </si>
  <si>
    <t>資　料    健康医療部　保険給付課</t>
    <phoneticPr fontId="2"/>
  </si>
  <si>
    <t>注1）　　平成30年度実施の福祉医療再構築により廃止（令和3年3月末をもって経過措置期間終了）。令和2年度以前分の請求に対し支払いを実施。</t>
    <phoneticPr fontId="2"/>
  </si>
  <si>
    <t>国民
健康保険</t>
    <phoneticPr fontId="2"/>
  </si>
  <si>
    <t>後期
高齢者
医療</t>
    <rPh sb="0" eb="2">
      <t>コウキ</t>
    </rPh>
    <rPh sb="7" eb="9">
      <t>イリョウ</t>
    </rPh>
    <phoneticPr fontId="2"/>
  </si>
  <si>
    <t>その他</t>
  </si>
  <si>
    <t>ひとり親家庭医療</t>
  </si>
  <si>
    <t>子ども医療</t>
  </si>
  <si>
    <t>資　料    こども未来部　子育て給付課</t>
    <phoneticPr fontId="2"/>
  </si>
  <si>
    <t>適用状況</t>
    <phoneticPr fontId="2"/>
  </si>
  <si>
    <t>被保険者数</t>
    <rPh sb="2" eb="3">
      <t>ケン</t>
    </rPh>
    <phoneticPr fontId="2"/>
  </si>
  <si>
    <t>総数</t>
    <rPh sb="0" eb="2">
      <t>ソウスウ</t>
    </rPh>
    <phoneticPr fontId="2"/>
  </si>
  <si>
    <t>第１号</t>
    <rPh sb="0" eb="1">
      <t>ダイ</t>
    </rPh>
    <rPh sb="2" eb="3">
      <t>ゴウ</t>
    </rPh>
    <phoneticPr fontId="2"/>
  </si>
  <si>
    <t>任意加入</t>
    <rPh sb="0" eb="2">
      <t>ニンイ</t>
    </rPh>
    <rPh sb="2" eb="4">
      <t>カニュウ</t>
    </rPh>
    <phoneticPr fontId="2"/>
  </si>
  <si>
    <t>第３号</t>
    <rPh sb="0" eb="1">
      <t>ダイ</t>
    </rPh>
    <rPh sb="2" eb="3">
      <t>ゴウ</t>
    </rPh>
    <phoneticPr fontId="2"/>
  </si>
  <si>
    <t>保険料全額
免除者数</t>
    <phoneticPr fontId="2"/>
  </si>
  <si>
    <t>法定免除</t>
    <rPh sb="0" eb="2">
      <t>ホウテイ</t>
    </rPh>
    <rPh sb="2" eb="4">
      <t>メンジョ</t>
    </rPh>
    <phoneticPr fontId="2"/>
  </si>
  <si>
    <t>申請免除（全額）</t>
    <rPh sb="0" eb="2">
      <t>シンセイ</t>
    </rPh>
    <rPh sb="2" eb="4">
      <t>メンジョ</t>
    </rPh>
    <rPh sb="5" eb="7">
      <t>ゼンガク</t>
    </rPh>
    <phoneticPr fontId="2"/>
  </si>
  <si>
    <t>学生納付特例</t>
    <rPh sb="0" eb="2">
      <t>ガクセイ</t>
    </rPh>
    <rPh sb="2" eb="4">
      <t>ノウフ</t>
    </rPh>
    <rPh sb="4" eb="6">
      <t>トクレイ</t>
    </rPh>
    <phoneticPr fontId="2"/>
  </si>
  <si>
    <t>納付猶予</t>
    <rPh sb="0" eb="2">
      <t>ノウフ</t>
    </rPh>
    <rPh sb="2" eb="4">
      <t>ユウヨ</t>
    </rPh>
    <phoneticPr fontId="2"/>
  </si>
  <si>
    <t>保険料申請
一部免除者数</t>
    <phoneticPr fontId="2"/>
  </si>
  <si>
    <t>４分の３免除</t>
    <rPh sb="1" eb="2">
      <t>ブン</t>
    </rPh>
    <rPh sb="4" eb="6">
      <t>メンジョ</t>
    </rPh>
    <phoneticPr fontId="2"/>
  </si>
  <si>
    <t>半額免除</t>
    <rPh sb="0" eb="2">
      <t>ハンガク</t>
    </rPh>
    <rPh sb="2" eb="4">
      <t>メンジョ</t>
    </rPh>
    <phoneticPr fontId="2"/>
  </si>
  <si>
    <t>４分の１免除</t>
    <rPh sb="1" eb="2">
      <t>ブン</t>
    </rPh>
    <rPh sb="4" eb="6">
      <t>メンジョ</t>
    </rPh>
    <phoneticPr fontId="2"/>
  </si>
  <si>
    <t>産前産後免除者数</t>
    <phoneticPr fontId="2"/>
  </si>
  <si>
    <t>付加年金保険料納付被保険者数</t>
    <rPh sb="0" eb="2">
      <t>フカ</t>
    </rPh>
    <rPh sb="2" eb="4">
      <t>ネンキン</t>
    </rPh>
    <rPh sb="4" eb="7">
      <t>ホケンリョウ</t>
    </rPh>
    <rPh sb="7" eb="9">
      <t>ノウフ</t>
    </rPh>
    <rPh sb="9" eb="10">
      <t>ヒ</t>
    </rPh>
    <rPh sb="10" eb="12">
      <t>ホケン</t>
    </rPh>
    <rPh sb="12" eb="13">
      <t>シャ</t>
    </rPh>
    <rPh sb="13" eb="14">
      <t>スウ</t>
    </rPh>
    <phoneticPr fontId="2"/>
  </si>
  <si>
    <t>給付状況（千円）</t>
    <rPh sb="5" eb="6">
      <t>セン</t>
    </rPh>
    <rPh sb="6" eb="7">
      <t>エン</t>
    </rPh>
    <phoneticPr fontId="2"/>
  </si>
  <si>
    <r>
      <t>老齢給付</t>
    </r>
    <r>
      <rPr>
        <vertAlign val="superscript"/>
        <sz val="10"/>
        <rFont val="HGPｺﾞｼｯｸM"/>
        <family val="3"/>
        <charset val="128"/>
      </rPr>
      <t>1)</t>
    </r>
    <phoneticPr fontId="2"/>
  </si>
  <si>
    <t>受給権者数</t>
    <rPh sb="0" eb="2">
      <t>ジュキュウ</t>
    </rPh>
    <rPh sb="2" eb="3">
      <t>ケン</t>
    </rPh>
    <rPh sb="3" eb="4">
      <t>シャ</t>
    </rPh>
    <rPh sb="4" eb="5">
      <t>スウ</t>
    </rPh>
    <phoneticPr fontId="2"/>
  </si>
  <si>
    <t>年金総額</t>
    <rPh sb="0" eb="2">
      <t>ネンキン</t>
    </rPh>
    <rPh sb="2" eb="4">
      <t>ソウガク</t>
    </rPh>
    <phoneticPr fontId="2"/>
  </si>
  <si>
    <r>
      <t>障害給付</t>
    </r>
    <r>
      <rPr>
        <vertAlign val="superscript"/>
        <sz val="10"/>
        <rFont val="HGPｺﾞｼｯｸM"/>
        <family val="3"/>
        <charset val="128"/>
      </rPr>
      <t>2)</t>
    </r>
    <phoneticPr fontId="2"/>
  </si>
  <si>
    <t>支給額</t>
    <rPh sb="0" eb="3">
      <t>シキュウガク</t>
    </rPh>
    <phoneticPr fontId="2"/>
  </si>
  <si>
    <r>
      <t>遺族給付</t>
    </r>
    <r>
      <rPr>
        <vertAlign val="superscript"/>
        <sz val="10"/>
        <rFont val="HGPｺﾞｼｯｸM"/>
        <family val="3"/>
        <charset val="128"/>
      </rPr>
      <t>3)</t>
    </r>
    <phoneticPr fontId="2"/>
  </si>
  <si>
    <t>支給額</t>
    <rPh sb="0" eb="2">
      <t>シキュウ</t>
    </rPh>
    <rPh sb="2" eb="3">
      <t>ガク</t>
    </rPh>
    <phoneticPr fontId="2"/>
  </si>
  <si>
    <t>資　料    健康医療部　保険相談課</t>
    <rPh sb="0" eb="1">
      <t>シ</t>
    </rPh>
    <rPh sb="2" eb="3">
      <t>リョウ</t>
    </rPh>
    <rPh sb="15" eb="17">
      <t>ソウダン</t>
    </rPh>
    <phoneticPr fontId="2"/>
  </si>
  <si>
    <t>注1）    新法の老齢基礎年金並びに旧法拠出制年金の老齢年金及び通算老齢年金の合計。</t>
    <rPh sb="0" eb="1">
      <t>チュウ</t>
    </rPh>
    <phoneticPr fontId="2"/>
  </si>
  <si>
    <t>注2）    新法の障害基礎年金及び旧法の障害年金の合計。</t>
    <rPh sb="0" eb="1">
      <t>チュウ</t>
    </rPh>
    <phoneticPr fontId="2"/>
  </si>
  <si>
    <t>注3）    新法の遺族基礎年金及び寡婦年金等の合計。</t>
    <rPh sb="0" eb="1">
      <t>チュウ</t>
    </rPh>
    <phoneticPr fontId="2"/>
  </si>
  <si>
    <t>この表は、生活保護法による保護の実施状況を掲げたものである。被保護延世帯数・延人員は当該月中に保護を受けたすべての世帯および人員の実数で、その月中に保護を廃止されたものも含む。なお、人員は月中の取扱数、金額は月中に支出した保護費を示す。施設事務費には施設の利用人員を含むため、保護費の支出を伴わない場合もある。</t>
    <phoneticPr fontId="2"/>
  </si>
  <si>
    <t>（単位　1,000円）</t>
    <phoneticPr fontId="2"/>
  </si>
  <si>
    <t>被保護延世帯数</t>
    <rPh sb="0" eb="1">
      <t>ヒ</t>
    </rPh>
    <rPh sb="1" eb="3">
      <t>ホゴ</t>
    </rPh>
    <rPh sb="3" eb="4">
      <t>ノ</t>
    </rPh>
    <rPh sb="4" eb="6">
      <t>セタイ</t>
    </rPh>
    <rPh sb="6" eb="7">
      <t>スウ</t>
    </rPh>
    <phoneticPr fontId="2"/>
  </si>
  <si>
    <t>被保護延人員</t>
    <rPh sb="0" eb="1">
      <t>ヒ</t>
    </rPh>
    <rPh sb="1" eb="3">
      <t>ホゴ</t>
    </rPh>
    <rPh sb="3" eb="4">
      <t>ノ</t>
    </rPh>
    <rPh sb="4" eb="6">
      <t>ジンイン</t>
    </rPh>
    <phoneticPr fontId="2"/>
  </si>
  <si>
    <t>保護費総額</t>
    <rPh sb="0" eb="2">
      <t>ホゴ</t>
    </rPh>
    <rPh sb="2" eb="3">
      <t>ヒ</t>
    </rPh>
    <rPh sb="3" eb="5">
      <t>ソウガク</t>
    </rPh>
    <phoneticPr fontId="2"/>
  </si>
  <si>
    <t>種類別被保護状況</t>
  </si>
  <si>
    <t>生活扶助</t>
    <rPh sb="0" eb="2">
      <t>セイカツ</t>
    </rPh>
    <rPh sb="2" eb="4">
      <t>フジョ</t>
    </rPh>
    <phoneticPr fontId="2"/>
  </si>
  <si>
    <t>延人員</t>
    <rPh sb="0" eb="1">
      <t>ノ</t>
    </rPh>
    <rPh sb="1" eb="3">
      <t>ジンイン</t>
    </rPh>
    <phoneticPr fontId="2"/>
  </si>
  <si>
    <t>金額</t>
    <rPh sb="0" eb="2">
      <t>キンガク</t>
    </rPh>
    <phoneticPr fontId="2"/>
  </si>
  <si>
    <t>住宅扶助</t>
    <rPh sb="0" eb="2">
      <t>ジュウタク</t>
    </rPh>
    <rPh sb="2" eb="4">
      <t>フジョ</t>
    </rPh>
    <phoneticPr fontId="2"/>
  </si>
  <si>
    <t>教育扶助</t>
    <rPh sb="0" eb="2">
      <t>キョウイク</t>
    </rPh>
    <rPh sb="2" eb="4">
      <t>フジョ</t>
    </rPh>
    <phoneticPr fontId="2"/>
  </si>
  <si>
    <t>介護扶助</t>
    <rPh sb="0" eb="2">
      <t>カイゴ</t>
    </rPh>
    <rPh sb="2" eb="4">
      <t>フジョ</t>
    </rPh>
    <phoneticPr fontId="2"/>
  </si>
  <si>
    <t>医療扶助</t>
    <rPh sb="0" eb="2">
      <t>イリョウ</t>
    </rPh>
    <rPh sb="2" eb="4">
      <t>フジョ</t>
    </rPh>
    <phoneticPr fontId="2"/>
  </si>
  <si>
    <t>出産扶助</t>
    <phoneticPr fontId="2"/>
  </si>
  <si>
    <t>生業扶助</t>
    <rPh sb="0" eb="2">
      <t>セイギョウ</t>
    </rPh>
    <rPh sb="2" eb="4">
      <t>フジョ</t>
    </rPh>
    <phoneticPr fontId="2"/>
  </si>
  <si>
    <t>葬祭扶助</t>
    <phoneticPr fontId="2"/>
  </si>
  <si>
    <t>施設事務費</t>
    <rPh sb="0" eb="1">
      <t>シ</t>
    </rPh>
    <rPh sb="1" eb="2">
      <t>セツ</t>
    </rPh>
    <rPh sb="2" eb="3">
      <t>コト</t>
    </rPh>
    <rPh sb="3" eb="4">
      <t>ツトム</t>
    </rPh>
    <rPh sb="4" eb="5">
      <t>ヒ</t>
    </rPh>
    <phoneticPr fontId="2"/>
  </si>
  <si>
    <r>
      <t>委託事務費</t>
    </r>
    <r>
      <rPr>
        <vertAlign val="superscript"/>
        <sz val="10"/>
        <rFont val="HGPｺﾞｼｯｸM"/>
        <family val="3"/>
        <charset val="128"/>
      </rPr>
      <t>1)</t>
    </r>
    <rPh sb="0" eb="1">
      <t>イ</t>
    </rPh>
    <rPh sb="1" eb="2">
      <t>タク</t>
    </rPh>
    <rPh sb="2" eb="3">
      <t>コト</t>
    </rPh>
    <rPh sb="3" eb="4">
      <t>ツトム</t>
    </rPh>
    <rPh sb="4" eb="5">
      <t>ヒ</t>
    </rPh>
    <phoneticPr fontId="2"/>
  </si>
  <si>
    <t>就労自立給付金</t>
    <rPh sb="0" eb="2">
      <t>シュウロウ</t>
    </rPh>
    <rPh sb="2" eb="4">
      <t>ジリツ</t>
    </rPh>
    <rPh sb="4" eb="7">
      <t>キュウフキン</t>
    </rPh>
    <phoneticPr fontId="2"/>
  </si>
  <si>
    <t>延件数</t>
    <rPh sb="0" eb="1">
      <t>ノ</t>
    </rPh>
    <rPh sb="1" eb="3">
      <t>ケンスウ</t>
    </rPh>
    <phoneticPr fontId="2"/>
  </si>
  <si>
    <t>資　料　　福祉部　福祉事務所</t>
    <phoneticPr fontId="2"/>
  </si>
  <si>
    <t>注1)    令和3年度から実施。　　　</t>
    <phoneticPr fontId="2"/>
  </si>
  <si>
    <t>支給対象延べ
児童数(人）</t>
    <rPh sb="11" eb="12">
      <t>ニン</t>
    </rPh>
    <phoneticPr fontId="2"/>
  </si>
  <si>
    <t>支給額(円）</t>
    <rPh sb="0" eb="1">
      <t>シ</t>
    </rPh>
    <rPh sb="1" eb="2">
      <t>キュウ</t>
    </rPh>
    <rPh sb="2" eb="3">
      <t>ガク</t>
    </rPh>
    <rPh sb="4" eb="5">
      <t>エン</t>
    </rPh>
    <phoneticPr fontId="2"/>
  </si>
  <si>
    <t>3歳未満</t>
    <rPh sb="1" eb="4">
      <t>サイミマン</t>
    </rPh>
    <phoneticPr fontId="2"/>
  </si>
  <si>
    <t>3歳以上
小学校修了前</t>
    <rPh sb="1" eb="2">
      <t>サイ</t>
    </rPh>
    <rPh sb="2" eb="4">
      <t>イジョウ</t>
    </rPh>
    <rPh sb="5" eb="8">
      <t>ショウガッコウ</t>
    </rPh>
    <rPh sb="8" eb="10">
      <t>シュウリョウ</t>
    </rPh>
    <rPh sb="10" eb="11">
      <t>マエ</t>
    </rPh>
    <phoneticPr fontId="2"/>
  </si>
  <si>
    <t>中学生</t>
    <rPh sb="0" eb="3">
      <t>チュウガクセイ</t>
    </rPh>
    <phoneticPr fontId="2"/>
  </si>
  <si>
    <t>.</t>
    <phoneticPr fontId="2"/>
  </si>
  <si>
    <t>この表は、市内に所在する保育所の概況で、年齢は4月1日現在の満年齢である。なお、階層区分は各表頭の定義によるものである。
法改正に伴い、平成27年度以降は、第1階層は生活保護による被保護世帯、第2階層は市民税非課税世帯、第3階層は48,600円未満、第4階層は97,000円未満、第5階層は169,000円未満、第6階層は301,000円未満、第7階層は397,000円未満、第8階層は397,000円以上。</t>
    <phoneticPr fontId="2"/>
  </si>
  <si>
    <t>保育士</t>
    <rPh sb="0" eb="3">
      <t>ホイクシ</t>
    </rPh>
    <phoneticPr fontId="2"/>
  </si>
  <si>
    <t>定員</t>
    <rPh sb="0" eb="2">
      <t>テイイン</t>
    </rPh>
    <phoneticPr fontId="2"/>
  </si>
  <si>
    <t>児童数</t>
  </si>
  <si>
    <t>総数</t>
    <rPh sb="0" eb="1">
      <t>ソウ</t>
    </rPh>
    <rPh sb="1" eb="2">
      <t>スウ</t>
    </rPh>
    <phoneticPr fontId="2"/>
  </si>
  <si>
    <t>年齢別</t>
    <rPh sb="0" eb="2">
      <t>ネンレイ</t>
    </rPh>
    <rPh sb="2" eb="3">
      <t>ベツ</t>
    </rPh>
    <phoneticPr fontId="2"/>
  </si>
  <si>
    <t>階層別</t>
  </si>
  <si>
    <t>3歳
未満</t>
    <phoneticPr fontId="2"/>
  </si>
  <si>
    <t>3歳
以上</t>
    <phoneticPr fontId="2"/>
  </si>
  <si>
    <t>家庭・簡易保育所</t>
    <phoneticPr fontId="2"/>
  </si>
  <si>
    <t>民間保育所</t>
    <phoneticPr fontId="2"/>
  </si>
  <si>
    <t>事業所内保育事業</t>
  </si>
  <si>
    <t>小規模保育事業</t>
    <phoneticPr fontId="2"/>
  </si>
  <si>
    <t>資　料    こども未来部　こども政策課・こども事業課・子育て給付課</t>
    <phoneticPr fontId="2"/>
  </si>
  <si>
    <t>主催事業回数</t>
    <rPh sb="0" eb="2">
      <t>シュサイ</t>
    </rPh>
    <rPh sb="2" eb="4">
      <t>ジギョウ</t>
    </rPh>
    <phoneticPr fontId="3"/>
  </si>
  <si>
    <t>相談業務</t>
    <rPh sb="0" eb="2">
      <t>ソウダン</t>
    </rPh>
    <rPh sb="2" eb="4">
      <t>ギョウム</t>
    </rPh>
    <phoneticPr fontId="3"/>
  </si>
  <si>
    <t>プレイルームの
一般利用（人）</t>
    <phoneticPr fontId="3"/>
  </si>
  <si>
    <t>ほっぺルーム
（有料利用）</t>
    <phoneticPr fontId="3"/>
  </si>
  <si>
    <t>電話</t>
    <rPh sb="0" eb="2">
      <t>デンワ</t>
    </rPh>
    <phoneticPr fontId="3"/>
  </si>
  <si>
    <t>来館</t>
    <rPh sb="0" eb="2">
      <t>ライカン</t>
    </rPh>
    <phoneticPr fontId="3"/>
  </si>
  <si>
    <t>資　料    こども未来部　こども支援課</t>
    <rPh sb="17" eb="19">
      <t>シエン</t>
    </rPh>
    <phoneticPr fontId="2"/>
  </si>
  <si>
    <t>放課後、帰宅しても保護者が仕事などで家庭に不在の市立小学校の1年生～4年生（支援学級在籍の児童及び本市に居住する支援学校在籍の児童は6年生）までの児童を対象としている。</t>
    <phoneticPr fontId="2"/>
  </si>
  <si>
    <t>各年5月1日現在</t>
    <rPh sb="0" eb="2">
      <t>カクネン</t>
    </rPh>
    <rPh sb="3" eb="4">
      <t>ガツ</t>
    </rPh>
    <rPh sb="5" eb="6">
      <t>ニチ</t>
    </rPh>
    <rPh sb="6" eb="8">
      <t>ゲンザイ</t>
    </rPh>
    <phoneticPr fontId="2"/>
  </si>
  <si>
    <t>クラブ数
（支援単位)</t>
    <rPh sb="3" eb="4">
      <t>スウ</t>
    </rPh>
    <phoneticPr fontId="2"/>
  </si>
  <si>
    <t>在籍児童数</t>
  </si>
  <si>
    <t>指導員数</t>
    <rPh sb="0" eb="1">
      <t>ユビ</t>
    </rPh>
    <rPh sb="1" eb="2">
      <t>ミチビク</t>
    </rPh>
    <rPh sb="2" eb="3">
      <t>イン</t>
    </rPh>
    <rPh sb="3" eb="4">
      <t>スウ</t>
    </rPh>
    <phoneticPr fontId="2"/>
  </si>
  <si>
    <t>1年</t>
    <rPh sb="1" eb="2">
      <t>ネン</t>
    </rPh>
    <phoneticPr fontId="2"/>
  </si>
  <si>
    <t>2年</t>
    <rPh sb="1" eb="2">
      <t>ネン</t>
    </rPh>
    <phoneticPr fontId="2"/>
  </si>
  <si>
    <t>3年</t>
    <rPh sb="1" eb="2">
      <t>ネン</t>
    </rPh>
    <phoneticPr fontId="2"/>
  </si>
  <si>
    <t>4年</t>
    <rPh sb="1" eb="2">
      <t>ネン</t>
    </rPh>
    <phoneticPr fontId="2"/>
  </si>
  <si>
    <t>5・6年</t>
    <rPh sb="3" eb="4">
      <t>ネン</t>
    </rPh>
    <phoneticPr fontId="2"/>
  </si>
  <si>
    <t>任期付
短時間
勤務職員</t>
    <rPh sb="0" eb="2">
      <t>ニンキ</t>
    </rPh>
    <rPh sb="2" eb="3">
      <t>ツ</t>
    </rPh>
    <rPh sb="4" eb="7">
      <t>タンジカン</t>
    </rPh>
    <rPh sb="8" eb="10">
      <t>キンム</t>
    </rPh>
    <rPh sb="10" eb="12">
      <t>ショクイン</t>
    </rPh>
    <phoneticPr fontId="2"/>
  </si>
  <si>
    <t>会計年度
任用職員</t>
    <rPh sb="0" eb="2">
      <t>カイケイ</t>
    </rPh>
    <rPh sb="2" eb="4">
      <t>ネンド</t>
    </rPh>
    <rPh sb="5" eb="7">
      <t>ニンヨウ</t>
    </rPh>
    <rPh sb="7" eb="9">
      <t>ショクイン</t>
    </rPh>
    <phoneticPr fontId="2"/>
  </si>
  <si>
    <t>資　料    教育委員会　学び育ち支援課</t>
    <phoneticPr fontId="2"/>
  </si>
  <si>
    <t>各年度3月31日現在</t>
    <rPh sb="0" eb="1">
      <t>カク</t>
    </rPh>
    <rPh sb="1" eb="2">
      <t>ネン</t>
    </rPh>
    <rPh sb="4" eb="5">
      <t>ガツ</t>
    </rPh>
    <rPh sb="7" eb="8">
      <t>ニチ</t>
    </rPh>
    <rPh sb="8" eb="10">
      <t>ゲンザイ</t>
    </rPh>
    <phoneticPr fontId="2"/>
  </si>
  <si>
    <t>入所可能人員</t>
    <phoneticPr fontId="2"/>
  </si>
  <si>
    <t>入所人員</t>
  </si>
  <si>
    <t>総数</t>
    <phoneticPr fontId="2"/>
  </si>
  <si>
    <t>男</t>
  </si>
  <si>
    <t>女</t>
  </si>
  <si>
    <t>資　料    福祉部　長寿社会政策課</t>
    <phoneticPr fontId="2"/>
  </si>
  <si>
    <t>…</t>
  </si>
  <si>
    <t>…</t>
    <phoneticPr fontId="2"/>
  </si>
  <si>
    <t>各年度3月31日現在</t>
    <rPh sb="0" eb="2">
      <t>カクネン</t>
    </rPh>
    <rPh sb="4" eb="5">
      <t>ガツ</t>
    </rPh>
    <rPh sb="7" eb="8">
      <t>ニチ</t>
    </rPh>
    <rPh sb="8" eb="10">
      <t>ゲンザイ</t>
    </rPh>
    <phoneticPr fontId="2"/>
  </si>
  <si>
    <r>
      <t>身体障害者手帳</t>
    </r>
    <r>
      <rPr>
        <vertAlign val="superscript"/>
        <sz val="10"/>
        <rFont val="HGPｺﾞｼｯｸM"/>
        <family val="3"/>
        <charset val="128"/>
      </rPr>
      <t>1)</t>
    </r>
    <rPh sb="0" eb="2">
      <t>シンタイ</t>
    </rPh>
    <rPh sb="2" eb="5">
      <t>ショウガイシャ</t>
    </rPh>
    <rPh sb="5" eb="7">
      <t>テチョウ</t>
    </rPh>
    <phoneticPr fontId="2"/>
  </si>
  <si>
    <t>18歳未満</t>
    <phoneticPr fontId="2"/>
  </si>
  <si>
    <t>18歳以上</t>
    <phoneticPr fontId="2"/>
  </si>
  <si>
    <t>視覚障害</t>
  </si>
  <si>
    <t>聴覚・平衡
機能障害</t>
    <phoneticPr fontId="2"/>
  </si>
  <si>
    <t>音声・言語
機能障害</t>
    <phoneticPr fontId="2"/>
  </si>
  <si>
    <t>肢体不自由</t>
  </si>
  <si>
    <t>内部障害</t>
  </si>
  <si>
    <t>療育手帳</t>
    <rPh sb="0" eb="2">
      <t>リョウイク</t>
    </rPh>
    <rPh sb="2" eb="4">
      <t>テチョウ</t>
    </rPh>
    <phoneticPr fontId="2"/>
  </si>
  <si>
    <t>18歳未満</t>
  </si>
  <si>
    <t>18歳以上</t>
  </si>
  <si>
    <t>重度障害</t>
  </si>
  <si>
    <t>中度障害</t>
  </si>
  <si>
    <t>軽度障害</t>
  </si>
  <si>
    <t>精神障害者
保健福祉手帳</t>
    <rPh sb="0" eb="2">
      <t>セイシン</t>
    </rPh>
    <rPh sb="2" eb="5">
      <t>ショウガイシャ</t>
    </rPh>
    <rPh sb="6" eb="8">
      <t>ホケン</t>
    </rPh>
    <rPh sb="8" eb="10">
      <t>フクシ</t>
    </rPh>
    <rPh sb="10" eb="12">
      <t>テチョウ</t>
    </rPh>
    <phoneticPr fontId="2"/>
  </si>
  <si>
    <t>1級</t>
    <rPh sb="1" eb="2">
      <t>キュウ</t>
    </rPh>
    <phoneticPr fontId="2"/>
  </si>
  <si>
    <t>2級</t>
    <rPh sb="1" eb="2">
      <t>キュウ</t>
    </rPh>
    <phoneticPr fontId="2"/>
  </si>
  <si>
    <t>3級</t>
    <rPh sb="1" eb="2">
      <t>キュウ</t>
    </rPh>
    <phoneticPr fontId="2"/>
  </si>
  <si>
    <t>資　料    福祉部　障害福祉課</t>
    <phoneticPr fontId="2"/>
  </si>
  <si>
    <t>注1）    厚生労働省報告例（身体障害者福祉法）による。</t>
    <rPh sb="0" eb="1">
      <t>チュウ</t>
    </rPh>
    <phoneticPr fontId="2"/>
  </si>
  <si>
    <t>この表は、豊中市立児童発達支援センターの状況を掲げたものである。</t>
    <phoneticPr fontId="2"/>
  </si>
  <si>
    <t>各年12月1日現在</t>
    <rPh sb="0" eb="2">
      <t>カクネン</t>
    </rPh>
    <rPh sb="4" eb="5">
      <t>ガツ</t>
    </rPh>
    <rPh sb="6" eb="7">
      <t>ニチ</t>
    </rPh>
    <rPh sb="7" eb="9">
      <t>ゲンザイ</t>
    </rPh>
    <phoneticPr fontId="2"/>
  </si>
  <si>
    <t>令和2年</t>
    <rPh sb="0" eb="2">
      <t>レイワ</t>
    </rPh>
    <rPh sb="3" eb="4">
      <t>ネン</t>
    </rPh>
    <phoneticPr fontId="2"/>
  </si>
  <si>
    <t>令和3年</t>
    <rPh sb="0" eb="2">
      <t>レイワ</t>
    </rPh>
    <rPh sb="3" eb="4">
      <t>ネン</t>
    </rPh>
    <phoneticPr fontId="2"/>
  </si>
  <si>
    <t>令和4年</t>
    <rPh sb="0" eb="2">
      <t>レイワ</t>
    </rPh>
    <rPh sb="3" eb="4">
      <t>ネン</t>
    </rPh>
    <phoneticPr fontId="2"/>
  </si>
  <si>
    <t>令和5年</t>
    <rPh sb="0" eb="2">
      <t>レイワ</t>
    </rPh>
    <rPh sb="3" eb="4">
      <t>ネン</t>
    </rPh>
    <phoneticPr fontId="2"/>
  </si>
  <si>
    <t>施設数</t>
  </si>
  <si>
    <t>職員</t>
  </si>
  <si>
    <t>定数</t>
  </si>
  <si>
    <t>在籍数</t>
    <phoneticPr fontId="2"/>
  </si>
  <si>
    <t>性別</t>
  </si>
  <si>
    <t>年齢別</t>
  </si>
  <si>
    <t>0歳</t>
  </si>
  <si>
    <t>1歳</t>
  </si>
  <si>
    <t>2歳</t>
  </si>
  <si>
    <t>3歳</t>
  </si>
  <si>
    <t>4歳</t>
  </si>
  <si>
    <t>5歳</t>
  </si>
  <si>
    <t>6歳</t>
  </si>
  <si>
    <t>放課後等
デイサービス</t>
    <rPh sb="0" eb="3">
      <t>ホウカゴ</t>
    </rPh>
    <rPh sb="3" eb="4">
      <t>トウ</t>
    </rPh>
    <phoneticPr fontId="2"/>
  </si>
  <si>
    <t>7歳～</t>
  </si>
  <si>
    <t>資　料    こども未来部　おやこ保健課</t>
    <rPh sb="17" eb="19">
      <t>ホケン</t>
    </rPh>
    <phoneticPr fontId="2"/>
  </si>
  <si>
    <t>総合相談件数</t>
    <phoneticPr fontId="2"/>
  </si>
  <si>
    <t>各種講座</t>
    <rPh sb="0" eb="2">
      <t>カクシュ</t>
    </rPh>
    <rPh sb="2" eb="4">
      <t>コウザ</t>
    </rPh>
    <phoneticPr fontId="2"/>
  </si>
  <si>
    <t>開催回数</t>
    <rPh sb="0" eb="2">
      <t>カイサイ</t>
    </rPh>
    <rPh sb="2" eb="4">
      <t>カイスウ</t>
    </rPh>
    <phoneticPr fontId="2"/>
  </si>
  <si>
    <t>延べ参加人員</t>
    <phoneticPr fontId="2"/>
  </si>
  <si>
    <t>機能回復訓練</t>
    <rPh sb="2" eb="4">
      <t>カイフク</t>
    </rPh>
    <phoneticPr fontId="2"/>
  </si>
  <si>
    <t>延べ実施回数</t>
    <phoneticPr fontId="2"/>
  </si>
  <si>
    <t>入浴介助サービス</t>
    <phoneticPr fontId="2"/>
  </si>
  <si>
    <t>手話通訳・
要約筆記通訳</t>
    <rPh sb="0" eb="2">
      <t>シュワ</t>
    </rPh>
    <rPh sb="2" eb="4">
      <t>ツウヤク</t>
    </rPh>
    <rPh sb="6" eb="8">
      <t>ヨウヤク</t>
    </rPh>
    <rPh sb="8" eb="10">
      <t>ヒッキ</t>
    </rPh>
    <rPh sb="10" eb="12">
      <t>ツウヤク</t>
    </rPh>
    <phoneticPr fontId="2"/>
  </si>
  <si>
    <t>派遣回数
（緊急時含む）</t>
    <phoneticPr fontId="2"/>
  </si>
  <si>
    <t>手話講習会</t>
  </si>
  <si>
    <t>延べ開催回数</t>
    <phoneticPr fontId="2"/>
  </si>
  <si>
    <t>延べ受講者数</t>
    <phoneticPr fontId="2"/>
  </si>
  <si>
    <t>点字講習会</t>
  </si>
  <si>
    <r>
      <t>要約筆記講習会</t>
    </r>
    <r>
      <rPr>
        <vertAlign val="superscript"/>
        <sz val="10"/>
        <rFont val="HGPｺﾞｼｯｸM"/>
        <family val="3"/>
        <charset val="128"/>
      </rPr>
      <t>1)</t>
    </r>
    <phoneticPr fontId="2"/>
  </si>
  <si>
    <t>音訳講習会</t>
    <rPh sb="0" eb="2">
      <t>オンヤク</t>
    </rPh>
    <rPh sb="2" eb="5">
      <t>コウシュウカイ</t>
    </rPh>
    <phoneticPr fontId="2"/>
  </si>
  <si>
    <t>視覚障害者歩行・
日常生活相談</t>
    <rPh sb="13" eb="15">
      <t>ソウダン</t>
    </rPh>
    <phoneticPr fontId="2"/>
  </si>
  <si>
    <t>相談者数</t>
    <rPh sb="0" eb="2">
      <t>ソウダン</t>
    </rPh>
    <phoneticPr fontId="2"/>
  </si>
  <si>
    <t>施設利用状況</t>
  </si>
  <si>
    <t>計</t>
    <rPh sb="0" eb="1">
      <t>ケイ</t>
    </rPh>
    <phoneticPr fontId="2"/>
  </si>
  <si>
    <t>会議室</t>
    <rPh sb="0" eb="3">
      <t>カイギシツ</t>
    </rPh>
    <phoneticPr fontId="2"/>
  </si>
  <si>
    <t>調理実習室</t>
    <rPh sb="2" eb="4">
      <t>ジッシュウ</t>
    </rPh>
    <rPh sb="4" eb="5">
      <t>シツ</t>
    </rPh>
    <phoneticPr fontId="2"/>
  </si>
  <si>
    <t>研修室・多目的室</t>
    <rPh sb="4" eb="8">
      <t>タモクテキシツ</t>
    </rPh>
    <phoneticPr fontId="2"/>
  </si>
  <si>
    <t>体育室</t>
  </si>
  <si>
    <t>注１）    平成26年度から大阪府要約筆記者養成講習会を大阪府と共同実施しており、市単独事業としてその講習会へ受講者をつなぐための体験的な講習を開催。令和2年度は、新型コロナウイルス感染症の影響により中止。</t>
    <rPh sb="0" eb="1">
      <t>チュウ</t>
    </rPh>
    <phoneticPr fontId="2"/>
  </si>
  <si>
    <t>この表は、たちばな園　（平成29年4月1日より指定管理者制度に移行）の状況を掲げたものである。</t>
    <rPh sb="18" eb="19">
      <t>ガツ</t>
    </rPh>
    <rPh sb="20" eb="21">
      <t>ニチ</t>
    </rPh>
    <rPh sb="23" eb="25">
      <t>シテイ</t>
    </rPh>
    <rPh sb="25" eb="28">
      <t>カンリシャ</t>
    </rPh>
    <rPh sb="28" eb="30">
      <t>セイド</t>
    </rPh>
    <rPh sb="31" eb="33">
      <t>イコウ</t>
    </rPh>
    <phoneticPr fontId="2"/>
  </si>
  <si>
    <r>
      <t>令和4年</t>
    </r>
    <r>
      <rPr>
        <vertAlign val="superscript"/>
        <sz val="10"/>
        <rFont val="HGPｺﾞｼｯｸM"/>
        <family val="3"/>
        <charset val="128"/>
      </rPr>
      <t>1)</t>
    </r>
    <rPh sb="0" eb="2">
      <t>レイワ</t>
    </rPh>
    <rPh sb="3" eb="4">
      <t>ネン</t>
    </rPh>
    <phoneticPr fontId="2"/>
  </si>
  <si>
    <r>
      <t>令和5年</t>
    </r>
    <r>
      <rPr>
        <vertAlign val="superscript"/>
        <sz val="10"/>
        <rFont val="HGPｺﾞｼｯｸM"/>
        <family val="3"/>
        <charset val="128"/>
      </rPr>
      <t>1)</t>
    </r>
    <rPh sb="0" eb="2">
      <t>レイワ</t>
    </rPh>
    <rPh sb="3" eb="4">
      <t>ネン</t>
    </rPh>
    <phoneticPr fontId="2"/>
  </si>
  <si>
    <t>定数</t>
    <phoneticPr fontId="3"/>
  </si>
  <si>
    <t>登録者数</t>
    <phoneticPr fontId="2"/>
  </si>
  <si>
    <t>15～20歳</t>
    <phoneticPr fontId="2"/>
  </si>
  <si>
    <t>21～25歳</t>
    <phoneticPr fontId="2"/>
  </si>
  <si>
    <t>26～29歳</t>
    <phoneticPr fontId="2"/>
  </si>
  <si>
    <t>30歳以上</t>
    <rPh sb="2" eb="3">
      <t>サイ</t>
    </rPh>
    <rPh sb="3" eb="5">
      <t>イジョウ</t>
    </rPh>
    <phoneticPr fontId="2"/>
  </si>
  <si>
    <t>在籍者数</t>
    <rPh sb="0" eb="2">
      <t>ザイセキ</t>
    </rPh>
    <phoneticPr fontId="2"/>
  </si>
  <si>
    <t>注1）    令和4年度から民間事業所に移行した。</t>
    <phoneticPr fontId="2"/>
  </si>
  <si>
    <t>（単位　件）</t>
  </si>
  <si>
    <t>第1会議室</t>
    <rPh sb="0" eb="1">
      <t>ダイ</t>
    </rPh>
    <rPh sb="2" eb="5">
      <t>カイギシツ</t>
    </rPh>
    <phoneticPr fontId="2"/>
  </si>
  <si>
    <t>第2会議室</t>
    <rPh sb="0" eb="1">
      <t>ダイ</t>
    </rPh>
    <rPh sb="2" eb="5">
      <t>カイギシツ</t>
    </rPh>
    <phoneticPr fontId="2"/>
  </si>
  <si>
    <t>第3会議室</t>
    <rPh sb="0" eb="1">
      <t>ダイ</t>
    </rPh>
    <rPh sb="2" eb="5">
      <t>カイギシツ</t>
    </rPh>
    <phoneticPr fontId="2"/>
  </si>
  <si>
    <t>第4会議室</t>
    <rPh sb="0" eb="1">
      <t>ダイ</t>
    </rPh>
    <rPh sb="2" eb="5">
      <t>カイギシツ</t>
    </rPh>
    <phoneticPr fontId="2"/>
  </si>
  <si>
    <t>大会議室</t>
    <rPh sb="0" eb="4">
      <t>ダイカイギシツ</t>
    </rPh>
    <phoneticPr fontId="2"/>
  </si>
  <si>
    <t>資　料　　福祉部　地域共生課</t>
    <phoneticPr fontId="2"/>
  </si>
  <si>
    <t>各年度3月31日現在</t>
    <rPh sb="0" eb="2">
      <t>カクネン</t>
    </rPh>
    <rPh sb="2" eb="3">
      <t>ド</t>
    </rPh>
    <rPh sb="4" eb="5">
      <t>ガツ</t>
    </rPh>
    <rPh sb="7" eb="8">
      <t>ニチ</t>
    </rPh>
    <rPh sb="8" eb="10">
      <t>ゲンザイ</t>
    </rPh>
    <phoneticPr fontId="2"/>
  </si>
  <si>
    <t>隣保館事業</t>
  </si>
  <si>
    <t>老人憩の家事業</t>
    <phoneticPr fontId="2"/>
  </si>
  <si>
    <t>回数</t>
  </si>
  <si>
    <t>延人数</t>
  </si>
  <si>
    <t>人権平和センター豊中</t>
    <rPh sb="0" eb="2">
      <t>ジンケン</t>
    </rPh>
    <rPh sb="2" eb="4">
      <t>ヘイワ</t>
    </rPh>
    <rPh sb="8" eb="10">
      <t>トヨナカ</t>
    </rPh>
    <phoneticPr fontId="3"/>
  </si>
  <si>
    <t>人権平和センター螢池</t>
    <rPh sb="0" eb="2">
      <t>ジンケン</t>
    </rPh>
    <rPh sb="2" eb="4">
      <t>ヘイワ</t>
    </rPh>
    <rPh sb="8" eb="10">
      <t>ホタルガイケ</t>
    </rPh>
    <phoneticPr fontId="3"/>
  </si>
  <si>
    <t>資　料    市民協働部　人権政策課</t>
    <rPh sb="7" eb="9">
      <t>シミン</t>
    </rPh>
    <rPh sb="9" eb="11">
      <t>キョウドウ</t>
    </rPh>
    <rPh sb="11" eb="12">
      <t>ブ</t>
    </rPh>
    <phoneticPr fontId="2"/>
  </si>
  <si>
    <t>令和6年度</t>
    <rPh sb="0" eb="2">
      <t>レイワ</t>
    </rPh>
    <rPh sb="3" eb="5">
      <t>ネンド</t>
    </rPh>
    <phoneticPr fontId="2"/>
  </si>
  <si>
    <t>保育
所数</t>
    <rPh sb="0" eb="2">
      <t>ホイク</t>
    </rPh>
    <rPh sb="3" eb="4">
      <t>ショ</t>
    </rPh>
    <rPh sb="4" eb="5">
      <t>スウ</t>
    </rPh>
    <phoneticPr fontId="2"/>
  </si>
  <si>
    <t>令和6年</t>
    <rPh sb="0" eb="2">
      <t>レイワ</t>
    </rPh>
    <rPh sb="3" eb="4">
      <t>ネン</t>
    </rPh>
    <phoneticPr fontId="2"/>
  </si>
  <si>
    <r>
      <t>令和6年</t>
    </r>
    <r>
      <rPr>
        <vertAlign val="superscript"/>
        <sz val="10"/>
        <rFont val="HGPｺﾞｼｯｸM"/>
        <family val="3"/>
        <charset val="128"/>
      </rPr>
      <t>1)</t>
    </r>
    <rPh sb="0" eb="2">
      <t>レイワ</t>
    </rPh>
    <rPh sb="3" eb="4">
      <t>ネン</t>
    </rPh>
    <phoneticPr fontId="2"/>
  </si>
  <si>
    <t>注1）　　子ども医療は助成対象者数で計算。</t>
    <phoneticPr fontId="2"/>
  </si>
  <si>
    <r>
      <t>助成対象者数</t>
    </r>
    <r>
      <rPr>
        <vertAlign val="superscript"/>
        <sz val="10"/>
        <rFont val="HGPｺﾞｼｯｸM"/>
        <family val="3"/>
        <charset val="128"/>
      </rPr>
      <t xml:space="preserve"> </t>
    </r>
    <phoneticPr fontId="2"/>
  </si>
  <si>
    <r>
      <t>1人当たり
平均</t>
    </r>
    <r>
      <rPr>
        <vertAlign val="superscript"/>
        <sz val="9"/>
        <color theme="1"/>
        <rFont val="HGPｺﾞｼｯｸM"/>
        <family val="3"/>
        <charset val="128"/>
      </rPr>
      <t>1)</t>
    </r>
    <phoneticPr fontId="2"/>
  </si>
  <si>
    <t>-</t>
    <phoneticPr fontId="2"/>
  </si>
  <si>
    <r>
      <t>高校生</t>
    </r>
    <r>
      <rPr>
        <vertAlign val="superscript"/>
        <sz val="10"/>
        <color theme="1"/>
        <rFont val="HGPｺﾞｼｯｸM"/>
        <family val="3"/>
        <charset val="128"/>
      </rPr>
      <t>1)</t>
    </r>
    <rPh sb="0" eb="3">
      <t>コウコウセイ</t>
    </rPh>
    <phoneticPr fontId="2"/>
  </si>
  <si>
    <t>注1)   児童手当法の改正に伴い令和6年10月(12月支給分)より児童手当が制度拡充、支給期間が高校生年代まで延長。　　　</t>
    <phoneticPr fontId="2"/>
  </si>
  <si>
    <r>
      <t>進学・就職
準備給付金</t>
    </r>
    <r>
      <rPr>
        <vertAlign val="superscript"/>
        <sz val="10"/>
        <rFont val="HGPｺﾞｼｯｸM"/>
        <family val="3"/>
        <charset val="128"/>
      </rPr>
      <t>2)</t>
    </r>
    <rPh sb="0" eb="2">
      <t>シンガク</t>
    </rPh>
    <rPh sb="3" eb="5">
      <t>シュウショク</t>
    </rPh>
    <rPh sb="6" eb="8">
      <t>ジュンビ</t>
    </rPh>
    <rPh sb="8" eb="11">
      <t>キュウフキン</t>
    </rPh>
    <phoneticPr fontId="2"/>
  </si>
  <si>
    <t>注2)    令和6年度に名称変更。　　　</t>
    <rPh sb="13" eb="17">
      <t>メイショウヘンコウ</t>
    </rPh>
    <phoneticPr fontId="2"/>
  </si>
  <si>
    <r>
      <t>令和6年度</t>
    </r>
    <r>
      <rPr>
        <vertAlign val="superscript"/>
        <sz val="10"/>
        <rFont val="HGPｺﾞｼｯｸM"/>
        <family val="3"/>
        <charset val="128"/>
      </rPr>
      <t>1)</t>
    </r>
    <rPh sb="0" eb="2">
      <t>レイワ</t>
    </rPh>
    <rPh sb="3" eb="5">
      <t>ネンド</t>
    </rPh>
    <phoneticPr fontId="2"/>
  </si>
  <si>
    <t>この表は、豊中市立人権平和センターの概況である。</t>
    <rPh sb="9" eb="11">
      <t>ジンケン</t>
    </rPh>
    <rPh sb="11" eb="13">
      <t>ヘイワ</t>
    </rPh>
    <rPh sb="18" eb="20">
      <t>ガイキョウ</t>
    </rPh>
    <phoneticPr fontId="3"/>
  </si>
  <si>
    <t>注1）    工事に伴いほっぺルームの貸室休止。</t>
    <rPh sb="0" eb="1">
      <t>チュウ</t>
    </rPh>
    <phoneticPr fontId="2"/>
  </si>
  <si>
    <t>注1）    令和2年4月8日～5月18日まで緊急事態宣言発令のため利用休止。また、人権平和センター豊中は令和2年11月1日～令和3年5月31日まで空調設備等改修工事のため利用休止。</t>
    <phoneticPr fontId="2"/>
  </si>
  <si>
    <r>
      <t>令和2年度</t>
    </r>
    <r>
      <rPr>
        <vertAlign val="superscript"/>
        <sz val="10"/>
        <rFont val="HGPｺﾞｼｯｸM"/>
        <family val="3"/>
        <charset val="128"/>
      </rPr>
      <t>1)</t>
    </r>
    <rPh sb="0" eb="2">
      <t>レイワ</t>
    </rPh>
    <rPh sb="3" eb="5">
      <t>ネンド</t>
    </rPh>
    <phoneticPr fontId="2"/>
  </si>
  <si>
    <r>
      <t>件数</t>
    </r>
    <r>
      <rPr>
        <vertAlign val="superscript"/>
        <sz val="10"/>
        <rFont val="HGPｺﾞｼｯｸM"/>
        <family val="3"/>
        <charset val="128"/>
      </rPr>
      <t>1)</t>
    </r>
    <phoneticPr fontId="2"/>
  </si>
  <si>
    <t>注1）    食事療養・生活療養の件数は含まない。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</si>
</sst>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0\)"/>
    <numFmt numFmtId="177" formatCode="#,##0;[Red]#,##0"/>
    <numFmt numFmtId="178" formatCode="#,##0.00;[Red]#,##0.00"/>
    <numFmt numFmtId="179" formatCode="#,##0.0;[Red]\-#,##0.0"/>
  </numFmts>
  <fonts count="18" x14ac:knownFonts="1">
    <font>
      <sz val="11"/>
      <name val="ＭＳ Ｐゴシック"/>
      <family val="3"/>
      <charset val="128"/>
    </font>
    <font>
      <sz val="11"/>
      <name val="ＭＳ Ｐゴシック"/>
      <family val="3"/>
      <charset val="128"/>
    </font>
    <font>
      <sz val="6"/>
      <name val="ＭＳ Ｐゴシック"/>
      <family val="3"/>
      <charset val="128"/>
    </font>
    <font>
      <sz val="6"/>
      <name val="ＭＳ Ｐ明朝"/>
      <family val="1"/>
      <charset val="128"/>
    </font>
    <font>
      <sz val="10"/>
      <name val="HGPｺﾞｼｯｸM"/>
      <family val="3"/>
      <charset val="128"/>
    </font>
    <font>
      <sz val="9"/>
      <color theme="1"/>
      <name val="HGPｺﾞｼｯｸM"/>
      <family val="3"/>
      <charset val="128"/>
    </font>
    <font>
      <sz val="11"/>
      <name val="HGPｺﾞｼｯｸM"/>
      <family val="3"/>
      <charset val="128"/>
    </font>
    <font>
      <sz val="16"/>
      <name val="HGPｺﾞｼｯｸM"/>
      <family val="3"/>
      <charset val="128"/>
    </font>
    <font>
      <sz val="12"/>
      <name val="HGPｺﾞｼｯｸM"/>
      <family val="3"/>
      <charset val="128"/>
    </font>
    <font>
      <sz val="10"/>
      <color theme="1"/>
      <name val="HGPｺﾞｼｯｸM"/>
      <family val="3"/>
      <charset val="128"/>
    </font>
    <font>
      <vertAlign val="superscript"/>
      <sz val="10"/>
      <name val="HGPｺﾞｼｯｸM"/>
      <family val="3"/>
      <charset val="128"/>
    </font>
    <font>
      <sz val="10"/>
      <color rgb="FFFF0000"/>
      <name val="HGPｺﾞｼｯｸM"/>
      <family val="3"/>
      <charset val="128"/>
    </font>
    <font>
      <sz val="10"/>
      <color indexed="8"/>
      <name val="HGPｺﾞｼｯｸM"/>
      <family val="3"/>
      <charset val="128"/>
    </font>
    <font>
      <vertAlign val="superscript"/>
      <sz val="9"/>
      <color theme="1"/>
      <name val="HGPｺﾞｼｯｸM"/>
      <family val="3"/>
      <charset val="128"/>
    </font>
    <font>
      <sz val="20"/>
      <name val="HGPｺﾞｼｯｸM"/>
      <family val="3"/>
      <charset val="128"/>
    </font>
    <font>
      <sz val="9"/>
      <name val="HGPｺﾞｼｯｸM"/>
      <family val="3"/>
      <charset val="128"/>
    </font>
    <font>
      <u/>
      <sz val="11"/>
      <color theme="10"/>
      <name val="ＭＳ Ｐゴシック"/>
      <family val="3"/>
      <charset val="128"/>
    </font>
    <font>
      <vertAlign val="superscript"/>
      <sz val="10"/>
      <color theme="1"/>
      <name val="HGPｺﾞｼｯｸM"/>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4">
    <border>
      <left/>
      <right/>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bottom/>
      <diagonal/>
    </border>
    <border>
      <left/>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top/>
      <bottom style="hair">
        <color indexed="64"/>
      </bottom>
      <diagonal/>
    </border>
    <border>
      <left/>
      <right style="hair">
        <color indexed="64"/>
      </right>
      <top/>
      <bottom style="hair">
        <color indexed="64"/>
      </bottom>
      <diagonal/>
    </border>
    <border>
      <left/>
      <right/>
      <top style="thin">
        <color indexed="64"/>
      </top>
      <bottom/>
      <diagonal/>
    </border>
    <border>
      <left/>
      <right/>
      <top style="hair">
        <color indexed="64"/>
      </top>
      <bottom/>
      <diagonal/>
    </border>
    <border>
      <left style="hair">
        <color indexed="64"/>
      </left>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right style="hair">
        <color indexed="64"/>
      </right>
      <top style="thin">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right/>
      <top style="hair">
        <color indexed="64"/>
      </top>
      <bottom style="thin">
        <color auto="1"/>
      </bottom>
      <diagonal/>
    </border>
    <border>
      <left style="hair">
        <color indexed="64"/>
      </left>
      <right/>
      <top style="hair">
        <color indexed="64"/>
      </top>
      <bottom style="thin">
        <color auto="1"/>
      </bottom>
      <diagonal/>
    </border>
    <border>
      <left/>
      <right/>
      <top style="dotted">
        <color indexed="64"/>
      </top>
      <bottom style="dotted">
        <color indexed="64"/>
      </bottom>
      <diagonal/>
    </border>
    <border>
      <left/>
      <right/>
      <top style="thin">
        <color indexed="64"/>
      </top>
      <bottom style="dotted">
        <color indexed="64"/>
      </bottom>
      <diagonal/>
    </border>
  </borders>
  <cellStyleXfs count="5">
    <xf numFmtId="0" fontId="0" fillId="0" borderId="0"/>
    <xf numFmtId="38" fontId="1" fillId="0" borderId="0" applyFont="0" applyFill="0" applyBorder="0" applyAlignment="0" applyProtection="0"/>
    <xf numFmtId="0" fontId="1" fillId="0" borderId="0"/>
    <xf numFmtId="0" fontId="5" fillId="2" borderId="32">
      <alignment vertical="center"/>
    </xf>
    <xf numFmtId="0" fontId="16" fillId="0" borderId="0" applyNumberFormat="0" applyFill="0" applyBorder="0" applyAlignment="0" applyProtection="0"/>
  </cellStyleXfs>
  <cellXfs count="319">
    <xf numFmtId="0" fontId="0" fillId="0" borderId="0" xfId="0"/>
    <xf numFmtId="38" fontId="4" fillId="2" borderId="0" xfId="0" applyNumberFormat="1" applyFont="1" applyFill="1" applyAlignment="1" applyProtection="1">
      <alignment vertical="center"/>
      <protection locked="0"/>
    </xf>
    <xf numFmtId="38" fontId="9" fillId="2" borderId="0" xfId="1" applyFont="1" applyFill="1" applyBorder="1" applyAlignment="1" applyProtection="1">
      <alignment horizontal="right" vertical="center"/>
    </xf>
    <xf numFmtId="38" fontId="4" fillId="2" borderId="0" xfId="1" applyFont="1" applyFill="1" applyBorder="1" applyAlignment="1" applyProtection="1">
      <alignment horizontal="right" vertical="center"/>
    </xf>
    <xf numFmtId="38" fontId="4" fillId="2" borderId="0" xfId="1" applyFont="1" applyFill="1" applyBorder="1" applyAlignment="1" applyProtection="1">
      <alignment horizontal="right" vertical="center" wrapText="1"/>
    </xf>
    <xf numFmtId="38" fontId="4" fillId="2" borderId="5" xfId="1" applyFont="1" applyFill="1" applyBorder="1" applyAlignment="1" applyProtection="1">
      <alignment horizontal="right" vertical="center"/>
    </xf>
    <xf numFmtId="38" fontId="4" fillId="2" borderId="0" xfId="1" applyFont="1" applyFill="1" applyBorder="1" applyAlignment="1" applyProtection="1">
      <alignment vertical="center"/>
    </xf>
    <xf numFmtId="38" fontId="4" fillId="2" borderId="5" xfId="1" applyFont="1" applyFill="1" applyBorder="1" applyAlignment="1" applyProtection="1">
      <alignment vertical="center"/>
    </xf>
    <xf numFmtId="38" fontId="4" fillId="2" borderId="13" xfId="1" applyFont="1" applyFill="1" applyBorder="1" applyAlignment="1" applyProtection="1">
      <alignment vertical="center"/>
    </xf>
    <xf numFmtId="38" fontId="12" fillId="2" borderId="0" xfId="1" applyFont="1" applyFill="1" applyBorder="1" applyAlignment="1" applyProtection="1">
      <alignment vertical="center"/>
    </xf>
    <xf numFmtId="38" fontId="9" fillId="2" borderId="0" xfId="1" applyFont="1" applyFill="1" applyBorder="1" applyAlignment="1" applyProtection="1">
      <alignment vertical="center"/>
    </xf>
    <xf numFmtId="38" fontId="4" fillId="2" borderId="0" xfId="1" applyFont="1" applyFill="1" applyBorder="1" applyAlignment="1" applyProtection="1">
      <alignment vertical="center" shrinkToFit="1"/>
    </xf>
    <xf numFmtId="38" fontId="4" fillId="2" borderId="5" xfId="1" applyFont="1" applyFill="1" applyBorder="1" applyAlignment="1" applyProtection="1">
      <alignment vertical="center" shrinkToFit="1"/>
    </xf>
    <xf numFmtId="38" fontId="9" fillId="2" borderId="0" xfId="1" applyFont="1" applyFill="1" applyBorder="1" applyAlignment="1" applyProtection="1">
      <alignment horizontal="right" vertical="center" shrinkToFit="1"/>
    </xf>
    <xf numFmtId="38" fontId="9" fillId="2" borderId="17" xfId="1" applyFont="1" applyFill="1" applyBorder="1" applyAlignment="1" applyProtection="1">
      <alignment vertical="center" shrinkToFit="1"/>
    </xf>
    <xf numFmtId="38" fontId="9" fillId="2" borderId="0" xfId="1" applyFont="1" applyFill="1" applyBorder="1" applyAlignment="1" applyProtection="1">
      <alignment vertical="center" shrinkToFit="1"/>
    </xf>
    <xf numFmtId="38" fontId="4" fillId="2" borderId="0" xfId="1" applyFont="1" applyFill="1" applyBorder="1" applyAlignment="1" applyProtection="1">
      <alignment horizontal="right" vertical="center" shrinkToFit="1"/>
    </xf>
    <xf numFmtId="38" fontId="4" fillId="2" borderId="17" xfId="1" applyFont="1" applyFill="1" applyBorder="1" applyAlignment="1" applyProtection="1">
      <alignment vertical="center" shrinkToFit="1"/>
    </xf>
    <xf numFmtId="40" fontId="4" fillId="2" borderId="0" xfId="1" applyNumberFormat="1" applyFont="1" applyFill="1" applyBorder="1" applyAlignment="1" applyProtection="1">
      <alignment vertical="center"/>
    </xf>
    <xf numFmtId="3" fontId="4" fillId="2" borderId="0" xfId="1" applyNumberFormat="1" applyFont="1" applyFill="1" applyBorder="1" applyAlignment="1" applyProtection="1">
      <alignment vertical="center"/>
    </xf>
    <xf numFmtId="176" fontId="4" fillId="2" borderId="13" xfId="1" applyNumberFormat="1" applyFont="1" applyFill="1" applyBorder="1" applyAlignment="1" applyProtection="1">
      <alignment vertical="center"/>
    </xf>
    <xf numFmtId="176" fontId="4" fillId="2" borderId="0" xfId="1" applyNumberFormat="1" applyFont="1" applyFill="1" applyBorder="1" applyAlignment="1" applyProtection="1">
      <alignment vertical="center"/>
    </xf>
    <xf numFmtId="177" fontId="4" fillId="2" borderId="0" xfId="1" applyNumberFormat="1" applyFont="1" applyFill="1" applyBorder="1" applyAlignment="1" applyProtection="1">
      <alignment horizontal="right" vertical="center"/>
    </xf>
    <xf numFmtId="0" fontId="7" fillId="2" borderId="0" xfId="0" applyFont="1" applyFill="1" applyAlignment="1">
      <alignment horizontal="left" vertical="center"/>
    </xf>
    <xf numFmtId="38" fontId="7" fillId="2" borderId="0" xfId="1" applyFont="1" applyFill="1" applyBorder="1" applyAlignment="1" applyProtection="1">
      <alignment horizontal="left" vertical="center" shrinkToFit="1"/>
    </xf>
    <xf numFmtId="0" fontId="4" fillId="2" borderId="0" xfId="0" applyFont="1" applyFill="1" applyAlignment="1">
      <alignment vertical="center"/>
    </xf>
    <xf numFmtId="38" fontId="4" fillId="2" borderId="0" xfId="1" applyFont="1" applyFill="1" applyBorder="1" applyAlignment="1" applyProtection="1">
      <alignment vertical="center" justifyLastLine="1" shrinkToFit="1"/>
    </xf>
    <xf numFmtId="0" fontId="9" fillId="2" borderId="0" xfId="0" applyFont="1" applyFill="1" applyAlignment="1">
      <alignment horizontal="left" vertical="center"/>
    </xf>
    <xf numFmtId="0" fontId="4" fillId="2" borderId="0" xfId="0" applyFont="1" applyFill="1" applyAlignment="1">
      <alignment horizontal="left" vertical="center"/>
    </xf>
    <xf numFmtId="38" fontId="4" fillId="2" borderId="0" xfId="1" applyFont="1" applyFill="1" applyBorder="1" applyAlignment="1" applyProtection="1">
      <alignment horizontal="left" vertical="center"/>
    </xf>
    <xf numFmtId="0" fontId="4" fillId="2" borderId="0" xfId="0" applyFont="1" applyFill="1" applyAlignment="1">
      <alignment horizontal="center" vertical="center"/>
    </xf>
    <xf numFmtId="0" fontId="4" fillId="2" borderId="0" xfId="0" applyFont="1" applyFill="1" applyAlignment="1">
      <alignment horizontal="right" vertical="center"/>
    </xf>
    <xf numFmtId="0" fontId="4" fillId="2" borderId="0" xfId="0" applyFont="1" applyFill="1" applyAlignment="1">
      <alignment horizontal="distributed" vertical="center" justifyLastLine="1"/>
    </xf>
    <xf numFmtId="38" fontId="4" fillId="2" borderId="0" xfId="1" applyFont="1" applyFill="1" applyBorder="1" applyAlignment="1" applyProtection="1">
      <alignment horizontal="distributed" vertical="center" justifyLastLine="1"/>
    </xf>
    <xf numFmtId="38" fontId="4" fillId="2" borderId="6" xfId="1" applyFont="1" applyFill="1" applyBorder="1" applyAlignment="1" applyProtection="1">
      <alignment horizontal="distributed" vertical="center" justifyLastLine="1" shrinkToFit="1"/>
    </xf>
    <xf numFmtId="38" fontId="9" fillId="2" borderId="0" xfId="1" applyFont="1" applyFill="1" applyBorder="1" applyAlignment="1" applyProtection="1">
      <alignment horizontal="distributed" vertical="center" shrinkToFit="1"/>
    </xf>
    <xf numFmtId="38" fontId="9" fillId="2" borderId="21" xfId="1" applyFont="1" applyFill="1" applyBorder="1" applyAlignment="1" applyProtection="1">
      <alignment horizontal="distributed" vertical="center" wrapText="1" shrinkToFit="1"/>
    </xf>
    <xf numFmtId="38" fontId="9" fillId="2" borderId="22" xfId="1" applyFont="1" applyFill="1" applyBorder="1" applyAlignment="1" applyProtection="1">
      <alignment horizontal="right" vertical="center"/>
    </xf>
    <xf numFmtId="38" fontId="9" fillId="2" borderId="13" xfId="1" applyFont="1" applyFill="1" applyBorder="1" applyAlignment="1" applyProtection="1">
      <alignment horizontal="right" vertical="center"/>
    </xf>
    <xf numFmtId="38" fontId="9" fillId="2" borderId="5" xfId="1" applyFont="1" applyFill="1" applyBorder="1" applyAlignment="1" applyProtection="1">
      <alignment horizontal="distributed" vertical="center" shrinkToFit="1"/>
    </xf>
    <xf numFmtId="38" fontId="9" fillId="2" borderId="29" xfId="1" applyFont="1" applyFill="1" applyBorder="1" applyAlignment="1" applyProtection="1">
      <alignment horizontal="distributed" vertical="center" wrapText="1" shrinkToFit="1"/>
    </xf>
    <xf numFmtId="38" fontId="9" fillId="2" borderId="14" xfId="1" applyFont="1" applyFill="1" applyBorder="1" applyAlignment="1" applyProtection="1">
      <alignment horizontal="right" vertical="center"/>
    </xf>
    <xf numFmtId="38" fontId="9" fillId="2" borderId="5" xfId="1" applyFont="1" applyFill="1" applyBorder="1" applyAlignment="1" applyProtection="1">
      <alignment horizontal="right" vertical="center"/>
    </xf>
    <xf numFmtId="38" fontId="9" fillId="2" borderId="5" xfId="1" quotePrefix="1" applyFont="1" applyFill="1" applyBorder="1" applyAlignment="1" applyProtection="1">
      <alignment horizontal="right" vertical="center"/>
    </xf>
    <xf numFmtId="0" fontId="11" fillId="2" borderId="0" xfId="0" applyFont="1" applyFill="1" applyAlignment="1">
      <alignment vertical="center"/>
    </xf>
    <xf numFmtId="0" fontId="9" fillId="2" borderId="0" xfId="0" applyFont="1" applyFill="1" applyAlignment="1">
      <alignment horizontal="right" vertical="center"/>
    </xf>
    <xf numFmtId="0" fontId="4" fillId="2" borderId="12" xfId="0" applyFont="1" applyFill="1" applyBorder="1" applyAlignment="1">
      <alignment horizontal="distributed" vertical="center" justifyLastLine="1"/>
    </xf>
    <xf numFmtId="0" fontId="4" fillId="2" borderId="18" xfId="0" applyFont="1" applyFill="1" applyBorder="1" applyAlignment="1">
      <alignment horizontal="distributed" vertical="center" justifyLastLine="1"/>
    </xf>
    <xf numFmtId="0" fontId="4" fillId="2" borderId="16" xfId="0" applyFont="1" applyFill="1" applyBorder="1" applyAlignment="1">
      <alignment horizontal="distributed" vertical="center" justifyLastLine="1"/>
    </xf>
    <xf numFmtId="0" fontId="4" fillId="2" borderId="7" xfId="0" applyFont="1" applyFill="1" applyBorder="1" applyAlignment="1">
      <alignment horizontal="distributed" vertical="center" justifyLastLine="1"/>
    </xf>
    <xf numFmtId="0" fontId="4" fillId="2" borderId="6" xfId="0" applyFont="1" applyFill="1" applyBorder="1" applyAlignment="1">
      <alignment horizontal="distributed" vertical="center" justifyLastLine="1"/>
    </xf>
    <xf numFmtId="0" fontId="4" fillId="2" borderId="4" xfId="0" applyFont="1" applyFill="1" applyBorder="1" applyAlignment="1">
      <alignment horizontal="distributed" vertical="center"/>
    </xf>
    <xf numFmtId="0" fontId="4" fillId="2" borderId="12" xfId="0" applyFont="1" applyFill="1" applyBorder="1" applyAlignment="1">
      <alignment horizontal="left" vertical="center"/>
    </xf>
    <xf numFmtId="0" fontId="4" fillId="2" borderId="12" xfId="0" applyFont="1" applyFill="1" applyBorder="1" applyAlignment="1">
      <alignment vertical="center"/>
    </xf>
    <xf numFmtId="0" fontId="4" fillId="2" borderId="12" xfId="0" applyFont="1" applyFill="1" applyBorder="1" applyAlignment="1">
      <alignment horizontal="right" vertical="center"/>
    </xf>
    <xf numFmtId="0" fontId="4" fillId="2" borderId="0" xfId="0" applyFont="1" applyFill="1" applyAlignment="1">
      <alignment horizontal="left" vertical="center" wrapText="1"/>
    </xf>
    <xf numFmtId="0" fontId="4" fillId="2" borderId="0" xfId="0" applyFont="1" applyFill="1" applyAlignment="1">
      <alignment vertical="center" wrapText="1"/>
    </xf>
    <xf numFmtId="0" fontId="4" fillId="2" borderId="15" xfId="0" applyFont="1" applyFill="1" applyBorder="1" applyAlignment="1">
      <alignment horizontal="distributed" vertical="center" justifyLastLine="1"/>
    </xf>
    <xf numFmtId="0" fontId="4" fillId="2" borderId="1" xfId="0" applyFont="1" applyFill="1" applyBorder="1" applyAlignment="1">
      <alignment horizontal="distributed" vertical="center" justifyLastLine="1"/>
    </xf>
    <xf numFmtId="179" fontId="4" fillId="2" borderId="16" xfId="1" applyNumberFormat="1" applyFont="1" applyFill="1" applyBorder="1" applyAlignment="1" applyProtection="1">
      <alignment horizontal="distributed" vertical="center"/>
    </xf>
    <xf numFmtId="179" fontId="4" fillId="2" borderId="16" xfId="1" applyNumberFormat="1" applyFont="1" applyFill="1" applyBorder="1" applyAlignment="1" applyProtection="1">
      <alignment horizontal="distributed" vertical="center" wrapText="1"/>
    </xf>
    <xf numFmtId="179" fontId="4" fillId="2" borderId="28" xfId="1" applyNumberFormat="1" applyFont="1" applyFill="1" applyBorder="1" applyAlignment="1" applyProtection="1">
      <alignment horizontal="distributed" vertical="center" wrapText="1"/>
    </xf>
    <xf numFmtId="38" fontId="4" fillId="2" borderId="8" xfId="1" applyFont="1" applyFill="1" applyBorder="1" applyAlignment="1" applyProtection="1">
      <alignment horizontal="distributed" vertical="center" wrapText="1"/>
    </xf>
    <xf numFmtId="0" fontId="4" fillId="2" borderId="8" xfId="0" applyFont="1" applyFill="1" applyBorder="1" applyAlignment="1">
      <alignment horizontal="distributed" vertical="center" wrapText="1" shrinkToFit="1"/>
    </xf>
    <xf numFmtId="0" fontId="4" fillId="2" borderId="26" xfId="0" applyFont="1" applyFill="1" applyBorder="1" applyAlignment="1">
      <alignment vertical="center"/>
    </xf>
    <xf numFmtId="38" fontId="4" fillId="2" borderId="16" xfId="1" applyFont="1" applyFill="1" applyBorder="1" applyAlignment="1" applyProtection="1">
      <alignment horizontal="distributed" vertical="center" wrapText="1"/>
    </xf>
    <xf numFmtId="0" fontId="4" fillId="2" borderId="29" xfId="0" applyFont="1" applyFill="1" applyBorder="1" applyAlignment="1">
      <alignment vertical="center"/>
    </xf>
    <xf numFmtId="38" fontId="4" fillId="2" borderId="28" xfId="1" applyFont="1" applyFill="1" applyBorder="1" applyAlignment="1" applyProtection="1">
      <alignment horizontal="distributed" vertical="center" wrapText="1"/>
    </xf>
    <xf numFmtId="0" fontId="9" fillId="2" borderId="0" xfId="0" applyFont="1" applyFill="1" applyAlignment="1">
      <alignment vertical="center"/>
    </xf>
    <xf numFmtId="38" fontId="4" fillId="2" borderId="16" xfId="1" applyFont="1" applyFill="1" applyBorder="1" applyAlignment="1" applyProtection="1">
      <alignment horizontal="distributed" vertical="center" shrinkToFit="1"/>
    </xf>
    <xf numFmtId="38" fontId="9" fillId="2" borderId="28" xfId="1" applyFont="1" applyFill="1" applyBorder="1" applyAlignment="1" applyProtection="1">
      <alignment horizontal="distributed" vertical="center" wrapText="1" shrinkToFit="1"/>
    </xf>
    <xf numFmtId="38" fontId="9" fillId="2" borderId="28" xfId="1" applyFont="1" applyFill="1" applyBorder="1" applyAlignment="1" applyProtection="1">
      <alignment horizontal="distributed" vertical="center" shrinkToFit="1"/>
    </xf>
    <xf numFmtId="38" fontId="4" fillId="2" borderId="21" xfId="1" applyFont="1" applyFill="1" applyBorder="1" applyAlignment="1" applyProtection="1">
      <alignment horizontal="distributed" vertical="center" shrinkToFit="1"/>
    </xf>
    <xf numFmtId="38" fontId="4" fillId="2" borderId="16" xfId="1" applyFont="1" applyFill="1" applyBorder="1" applyAlignment="1" applyProtection="1">
      <alignment horizontal="distributed" vertical="center"/>
    </xf>
    <xf numFmtId="0" fontId="4" fillId="2" borderId="0" xfId="0" applyFont="1" applyFill="1" applyAlignment="1">
      <alignment horizontal="distributed" vertical="center"/>
    </xf>
    <xf numFmtId="0" fontId="4" fillId="2" borderId="26" xfId="0" applyFont="1" applyFill="1" applyBorder="1" applyAlignment="1">
      <alignment horizontal="distributed" vertical="center"/>
    </xf>
    <xf numFmtId="0" fontId="4" fillId="2" borderId="19" xfId="0" applyFont="1" applyFill="1" applyBorder="1" applyAlignment="1">
      <alignment horizontal="distributed" vertical="center"/>
    </xf>
    <xf numFmtId="0" fontId="4" fillId="2" borderId="29" xfId="0" applyFont="1" applyFill="1" applyBorder="1" applyAlignment="1">
      <alignment horizontal="distributed" vertical="center"/>
    </xf>
    <xf numFmtId="38" fontId="4" fillId="2" borderId="28" xfId="1" applyFont="1" applyFill="1" applyBorder="1" applyAlignment="1" applyProtection="1">
      <alignment horizontal="distributed" vertical="center"/>
    </xf>
    <xf numFmtId="0" fontId="4" fillId="2" borderId="0" xfId="0" applyFont="1" applyFill="1" applyAlignment="1">
      <alignment vertical="center" shrinkToFit="1"/>
    </xf>
    <xf numFmtId="179" fontId="4" fillId="2" borderId="0" xfId="1" applyNumberFormat="1" applyFont="1" applyFill="1" applyBorder="1" applyAlignment="1" applyProtection="1">
      <alignment horizontal="right" vertical="center"/>
    </xf>
    <xf numFmtId="179" fontId="4" fillId="2" borderId="0" xfId="1" applyNumberFormat="1" applyFont="1" applyFill="1" applyBorder="1" applyAlignment="1" applyProtection="1">
      <alignment vertical="center"/>
    </xf>
    <xf numFmtId="0" fontId="8" fillId="2" borderId="0" xfId="0" applyFont="1" applyFill="1" applyAlignment="1">
      <alignment horizontal="left" vertical="center"/>
    </xf>
    <xf numFmtId="38" fontId="4" fillId="2" borderId="0" xfId="0" applyNumberFormat="1" applyFont="1" applyFill="1" applyAlignment="1">
      <alignment vertical="center" justifyLastLine="1" shrinkToFit="1"/>
    </xf>
    <xf numFmtId="0" fontId="4" fillId="2" borderId="10" xfId="0" applyFont="1" applyFill="1" applyBorder="1" applyAlignment="1">
      <alignment horizontal="distributed" vertical="center" justifyLastLine="1"/>
    </xf>
    <xf numFmtId="0" fontId="9" fillId="2" borderId="6" xfId="0" applyFont="1" applyFill="1" applyBorder="1" applyAlignment="1">
      <alignment horizontal="distributed" vertical="center" wrapText="1" justifyLastLine="1" shrinkToFit="1"/>
    </xf>
    <xf numFmtId="0" fontId="12" fillId="2" borderId="0" xfId="0" applyFont="1" applyFill="1" applyAlignment="1">
      <alignment vertical="center"/>
    </xf>
    <xf numFmtId="0" fontId="12" fillId="2" borderId="17" xfId="0" applyFont="1" applyFill="1" applyBorder="1" applyAlignment="1">
      <alignment vertical="center"/>
    </xf>
    <xf numFmtId="0" fontId="4" fillId="2" borderId="12" xfId="0" applyFont="1" applyFill="1" applyBorder="1" applyAlignment="1">
      <alignment vertical="center" wrapText="1"/>
    </xf>
    <xf numFmtId="0" fontId="7" fillId="2" borderId="0" xfId="0" applyFont="1" applyFill="1" applyAlignment="1">
      <alignment horizontal="left" vertical="center" justifyLastLine="1"/>
    </xf>
    <xf numFmtId="0" fontId="4" fillId="2" borderId="0" xfId="0" applyFont="1" applyFill="1" applyAlignment="1">
      <alignment horizontal="left" vertical="center" justifyLastLine="1"/>
    </xf>
    <xf numFmtId="0" fontId="4" fillId="2" borderId="0" xfId="0" applyFont="1" applyFill="1" applyAlignment="1">
      <alignment horizontal="center" vertical="top"/>
    </xf>
    <xf numFmtId="0" fontId="4" fillId="2" borderId="8" xfId="0" applyFont="1" applyFill="1" applyBorder="1" applyAlignment="1">
      <alignment horizontal="distributed" vertical="center" justifyLastLine="1"/>
    </xf>
    <xf numFmtId="0" fontId="4" fillId="2" borderId="0" xfId="0" applyFont="1" applyFill="1" applyAlignment="1">
      <alignment horizontal="distributed" vertical="center" wrapText="1" justifyLastLine="1"/>
    </xf>
    <xf numFmtId="0" fontId="4" fillId="2" borderId="16" xfId="0" applyFont="1" applyFill="1" applyBorder="1" applyAlignment="1">
      <alignment horizontal="distributed" vertical="center" wrapText="1" justifyLastLine="1"/>
    </xf>
    <xf numFmtId="38" fontId="4" fillId="2" borderId="17" xfId="0" applyNumberFormat="1" applyFont="1" applyFill="1" applyBorder="1" applyAlignment="1">
      <alignment horizontal="right" vertical="center"/>
    </xf>
    <xf numFmtId="38" fontId="4" fillId="2" borderId="0" xfId="0" applyNumberFormat="1" applyFont="1" applyFill="1" applyAlignment="1">
      <alignment horizontal="right" vertical="center"/>
    </xf>
    <xf numFmtId="38" fontId="9" fillId="2" borderId="17" xfId="0" applyNumberFormat="1" applyFont="1" applyFill="1" applyBorder="1" applyAlignment="1">
      <alignment horizontal="right" vertical="center"/>
    </xf>
    <xf numFmtId="38" fontId="9" fillId="2" borderId="0" xfId="0" applyNumberFormat="1" applyFont="1" applyFill="1" applyAlignment="1">
      <alignment horizontal="right" vertical="center"/>
    </xf>
    <xf numFmtId="0" fontId="4" fillId="2" borderId="21" xfId="0" applyFont="1" applyFill="1" applyBorder="1" applyAlignment="1">
      <alignment horizontal="distributed" vertical="center"/>
    </xf>
    <xf numFmtId="38" fontId="4" fillId="2" borderId="22" xfId="0" applyNumberFormat="1" applyFont="1" applyFill="1" applyBorder="1" applyAlignment="1">
      <alignment horizontal="right" vertical="center"/>
    </xf>
    <xf numFmtId="38" fontId="4" fillId="2" borderId="13" xfId="0" applyNumberFormat="1" applyFont="1" applyFill="1" applyBorder="1" applyAlignment="1">
      <alignment horizontal="right" vertical="center"/>
    </xf>
    <xf numFmtId="38" fontId="4" fillId="2" borderId="13" xfId="1" applyFont="1" applyFill="1" applyBorder="1" applyAlignment="1" applyProtection="1">
      <alignment horizontal="right" vertical="center"/>
    </xf>
    <xf numFmtId="0" fontId="4" fillId="2" borderId="13" xfId="0" applyFont="1" applyFill="1" applyBorder="1" applyAlignment="1">
      <alignment horizontal="right" vertical="center"/>
    </xf>
    <xf numFmtId="0" fontId="4" fillId="2" borderId="22" xfId="0" applyFont="1" applyFill="1" applyBorder="1" applyAlignment="1">
      <alignment horizontal="right" vertical="center"/>
    </xf>
    <xf numFmtId="0" fontId="9" fillId="2" borderId="17" xfId="0" applyFont="1" applyFill="1" applyBorder="1" applyAlignment="1">
      <alignment horizontal="right" vertical="center" wrapText="1"/>
    </xf>
    <xf numFmtId="0" fontId="4" fillId="2" borderId="17" xfId="0" applyFont="1" applyFill="1" applyBorder="1" applyAlignment="1">
      <alignment horizontal="right" vertical="center" wrapText="1"/>
    </xf>
    <xf numFmtId="0" fontId="4" fillId="2" borderId="5" xfId="0" applyFont="1" applyFill="1" applyBorder="1" applyAlignment="1">
      <alignment horizontal="right" vertical="center"/>
    </xf>
    <xf numFmtId="0" fontId="4" fillId="2" borderId="0" xfId="0" applyFont="1" applyFill="1" applyAlignment="1">
      <alignment horizontal="left" vertical="center" shrinkToFit="1"/>
    </xf>
    <xf numFmtId="38" fontId="9" fillId="2" borderId="16" xfId="1" applyFont="1" applyFill="1" applyBorder="1" applyAlignment="1" applyProtection="1">
      <alignment horizontal="distributed" vertical="center" justifyLastLine="1"/>
    </xf>
    <xf numFmtId="38" fontId="9" fillId="2" borderId="16" xfId="1" applyFont="1" applyFill="1" applyBorder="1" applyAlignment="1" applyProtection="1">
      <alignment horizontal="distributed" vertical="center" wrapText="1" justifyLastLine="1"/>
    </xf>
    <xf numFmtId="38" fontId="9" fillId="2" borderId="6" xfId="1" applyFont="1" applyFill="1" applyBorder="1" applyAlignment="1" applyProtection="1">
      <alignment horizontal="distributed" vertical="center" justifyLastLine="1"/>
    </xf>
    <xf numFmtId="38" fontId="4" fillId="2" borderId="0" xfId="0" applyNumberFormat="1" applyFont="1" applyFill="1" applyAlignment="1">
      <alignment vertical="center"/>
    </xf>
    <xf numFmtId="0" fontId="4" fillId="2" borderId="0" xfId="0" applyFont="1" applyFill="1" applyAlignment="1">
      <alignment horizontal="distributed" justifyLastLine="1"/>
    </xf>
    <xf numFmtId="0" fontId="4" fillId="2" borderId="16" xfId="0" applyFont="1" applyFill="1" applyBorder="1" applyAlignment="1">
      <alignment horizontal="distributed" vertical="center" wrapText="1"/>
    </xf>
    <xf numFmtId="0" fontId="4" fillId="2" borderId="0" xfId="0" applyFont="1" applyFill="1"/>
    <xf numFmtId="3" fontId="4" fillId="2" borderId="0" xfId="0" applyNumberFormat="1" applyFont="1" applyFill="1" applyAlignment="1">
      <alignment vertical="center" justifyLastLine="1"/>
    </xf>
    <xf numFmtId="0" fontId="4" fillId="2" borderId="28" xfId="0" applyFont="1" applyFill="1" applyBorder="1" applyAlignment="1">
      <alignment horizontal="distributed" vertical="center" wrapText="1"/>
    </xf>
    <xf numFmtId="38" fontId="4" fillId="2" borderId="13" xfId="0" applyNumberFormat="1" applyFont="1" applyFill="1" applyBorder="1" applyAlignment="1" applyProtection="1">
      <alignment vertical="center"/>
      <protection locked="0"/>
    </xf>
    <xf numFmtId="38" fontId="4" fillId="2" borderId="5" xfId="0" applyNumberFormat="1" applyFont="1" applyFill="1" applyBorder="1" applyAlignment="1" applyProtection="1">
      <alignment vertical="center"/>
      <protection locked="0"/>
    </xf>
    <xf numFmtId="0" fontId="4" fillId="2" borderId="16" xfId="0" applyFont="1" applyFill="1" applyBorder="1" applyAlignment="1">
      <alignment horizontal="distributed" vertical="center"/>
    </xf>
    <xf numFmtId="0" fontId="4" fillId="2" borderId="19" xfId="0" applyFont="1" applyFill="1" applyBorder="1" applyAlignment="1">
      <alignment vertical="center"/>
    </xf>
    <xf numFmtId="38" fontId="4" fillId="2" borderId="13" xfId="0" applyNumberFormat="1" applyFont="1" applyFill="1" applyBorder="1" applyAlignment="1">
      <alignment vertical="center"/>
    </xf>
    <xf numFmtId="38" fontId="4" fillId="2" borderId="5" xfId="0" applyNumberFormat="1" applyFont="1" applyFill="1" applyBorder="1" applyAlignment="1">
      <alignment vertical="center"/>
    </xf>
    <xf numFmtId="0" fontId="4" fillId="2" borderId="7" xfId="0" applyFont="1" applyFill="1" applyBorder="1" applyAlignment="1">
      <alignment horizontal="distributed" justifyLastLine="1"/>
    </xf>
    <xf numFmtId="0" fontId="4" fillId="2" borderId="8" xfId="0" applyFont="1" applyFill="1" applyBorder="1" applyAlignment="1">
      <alignment horizontal="distributed" justifyLastLine="1"/>
    </xf>
    <xf numFmtId="38" fontId="9" fillId="2" borderId="13" xfId="1" applyFont="1" applyFill="1" applyBorder="1" applyAlignment="1" applyProtection="1">
      <alignment horizontal="distributed" vertical="center" wrapText="1" justifyLastLine="1"/>
    </xf>
    <xf numFmtId="38" fontId="9" fillId="2" borderId="9" xfId="1" applyFont="1" applyFill="1" applyBorder="1" applyAlignment="1" applyProtection="1">
      <alignment horizontal="distributed" vertical="center" wrapText="1" justifyLastLine="1"/>
    </xf>
    <xf numFmtId="38" fontId="4" fillId="2" borderId="16" xfId="1" applyFont="1" applyFill="1" applyBorder="1" applyAlignment="1" applyProtection="1">
      <alignment horizontal="distributed" vertical="center" wrapText="1" justifyLastLine="1"/>
    </xf>
    <xf numFmtId="38" fontId="4" fillId="2" borderId="8" xfId="1" applyFont="1" applyFill="1" applyBorder="1" applyAlignment="1" applyProtection="1">
      <alignment horizontal="distributed" vertical="center" wrapText="1" justifyLastLine="1"/>
    </xf>
    <xf numFmtId="38" fontId="4" fillId="2" borderId="16" xfId="1" applyFont="1" applyFill="1" applyBorder="1" applyAlignment="1" applyProtection="1">
      <alignment horizontal="distributed" vertical="center" justifyLastLine="1"/>
    </xf>
    <xf numFmtId="38" fontId="4" fillId="2" borderId="17" xfId="1" applyFont="1" applyFill="1" applyBorder="1" applyAlignment="1" applyProtection="1">
      <alignment horizontal="right" vertical="center" shrinkToFit="1"/>
    </xf>
    <xf numFmtId="38" fontId="9" fillId="2" borderId="17" xfId="1" applyFont="1" applyFill="1" applyBorder="1" applyAlignment="1" applyProtection="1">
      <alignment horizontal="right" vertical="center" shrinkToFit="1"/>
    </xf>
    <xf numFmtId="38" fontId="4" fillId="2" borderId="13" xfId="1" applyFont="1" applyFill="1" applyBorder="1" applyAlignment="1" applyProtection="1">
      <alignment vertical="center" shrinkToFit="1"/>
    </xf>
    <xf numFmtId="38" fontId="4" fillId="2" borderId="13" xfId="1" applyFont="1" applyFill="1" applyBorder="1" applyAlignment="1" applyProtection="1">
      <alignment horizontal="right" vertical="center" shrinkToFit="1"/>
    </xf>
    <xf numFmtId="38" fontId="4" fillId="2" borderId="14" xfId="1" applyFont="1" applyFill="1" applyBorder="1" applyAlignment="1" applyProtection="1">
      <alignment vertical="center" shrinkToFit="1"/>
    </xf>
    <xf numFmtId="38" fontId="4" fillId="2" borderId="5" xfId="1" applyFont="1" applyFill="1" applyBorder="1" applyAlignment="1" applyProtection="1">
      <alignment horizontal="right" vertical="center" shrinkToFit="1"/>
    </xf>
    <xf numFmtId="0" fontId="4" fillId="2" borderId="5" xfId="0" applyFont="1" applyFill="1" applyBorder="1" applyAlignment="1">
      <alignment vertical="center" shrinkToFit="1"/>
    </xf>
    <xf numFmtId="0" fontId="4" fillId="2" borderId="0" xfId="0" applyFont="1" applyFill="1" applyAlignment="1">
      <alignment horizontal="left"/>
    </xf>
    <xf numFmtId="38" fontId="4" fillId="2" borderId="0" xfId="1" applyFont="1" applyFill="1" applyBorder="1" applyAlignment="1" applyProtection="1">
      <alignment horizontal="distributed" vertical="center" wrapText="1" justifyLastLine="1"/>
    </xf>
    <xf numFmtId="38" fontId="4" fillId="2" borderId="6" xfId="1" applyFont="1" applyFill="1" applyBorder="1" applyAlignment="1" applyProtection="1">
      <alignment horizontal="distributed" vertical="center" justifyLastLine="1"/>
    </xf>
    <xf numFmtId="0" fontId="4" fillId="2" borderId="0" xfId="0" applyFont="1" applyFill="1" applyAlignment="1">
      <alignment horizontal="right" vertical="center" shrinkToFit="1"/>
    </xf>
    <xf numFmtId="0" fontId="10" fillId="2" borderId="24" xfId="0" applyFont="1" applyFill="1" applyBorder="1" applyAlignment="1">
      <alignment horizontal="center" vertical="distributed" justifyLastLine="1"/>
    </xf>
    <xf numFmtId="0" fontId="4" fillId="2" borderId="5" xfId="0" applyFont="1" applyFill="1" applyBorder="1" applyAlignment="1">
      <alignment horizontal="right" vertical="center" shrinkToFit="1"/>
    </xf>
    <xf numFmtId="0" fontId="4" fillId="2" borderId="15" xfId="0" applyFont="1" applyFill="1" applyBorder="1" applyAlignment="1">
      <alignment horizontal="distributed" vertical="distributed" justifyLastLine="1"/>
    </xf>
    <xf numFmtId="0" fontId="4" fillId="2" borderId="1" xfId="0" applyFont="1" applyFill="1" applyBorder="1" applyAlignment="1">
      <alignment horizontal="distributed" vertical="distributed" justifyLastLine="1"/>
    </xf>
    <xf numFmtId="0" fontId="4" fillId="2" borderId="0" xfId="0" applyFont="1" applyFill="1" applyAlignment="1">
      <alignment horizontal="distributed" vertical="distributed" justifyLastLine="1"/>
    </xf>
    <xf numFmtId="0" fontId="4" fillId="2" borderId="17" xfId="0" applyFont="1" applyFill="1" applyBorder="1" applyAlignment="1">
      <alignment horizontal="distributed" vertical="center" justifyLastLine="1"/>
    </xf>
    <xf numFmtId="0" fontId="4" fillId="2" borderId="21" xfId="0" applyFont="1" applyFill="1" applyBorder="1" applyAlignment="1">
      <alignment horizontal="distributed" vertical="center" justifyLastLine="1"/>
    </xf>
    <xf numFmtId="177" fontId="4" fillId="2" borderId="13" xfId="1" applyNumberFormat="1" applyFont="1" applyFill="1" applyBorder="1" applyAlignment="1" applyProtection="1">
      <alignment vertical="center"/>
    </xf>
    <xf numFmtId="177" fontId="4" fillId="2" borderId="0" xfId="1" applyNumberFormat="1" applyFont="1" applyFill="1" applyBorder="1" applyAlignment="1" applyProtection="1">
      <alignment vertical="center"/>
    </xf>
    <xf numFmtId="178" fontId="4" fillId="2" borderId="0" xfId="0" applyNumberFormat="1" applyFont="1" applyFill="1" applyAlignment="1">
      <alignment vertical="center"/>
    </xf>
    <xf numFmtId="178" fontId="4" fillId="2" borderId="5" xfId="0" applyNumberFormat="1" applyFont="1" applyFill="1" applyBorder="1" applyAlignment="1">
      <alignment vertical="center"/>
    </xf>
    <xf numFmtId="0" fontId="0" fillId="2" borderId="0" xfId="0" applyFill="1"/>
    <xf numFmtId="0" fontId="7" fillId="2" borderId="0" xfId="0" applyFont="1" applyFill="1" applyAlignment="1">
      <alignment vertical="center"/>
    </xf>
    <xf numFmtId="0" fontId="6" fillId="2" borderId="0" xfId="0" applyFont="1" applyFill="1" applyAlignment="1">
      <alignment vertical="center"/>
    </xf>
    <xf numFmtId="0" fontId="15" fillId="2" borderId="0" xfId="0" applyFont="1" applyFill="1" applyAlignment="1">
      <alignment vertical="center"/>
    </xf>
    <xf numFmtId="0" fontId="15" fillId="3" borderId="5" xfId="0" applyFont="1" applyFill="1" applyBorder="1" applyAlignment="1">
      <alignment vertical="center"/>
    </xf>
    <xf numFmtId="38" fontId="4" fillId="2" borderId="0" xfId="1" applyFont="1" applyFill="1" applyBorder="1" applyAlignment="1" applyProtection="1">
      <alignment vertical="center"/>
      <protection locked="0"/>
    </xf>
    <xf numFmtId="38" fontId="4" fillId="2" borderId="5" xfId="1" applyFont="1" applyFill="1" applyBorder="1" applyAlignment="1" applyProtection="1">
      <alignment vertical="center"/>
      <protection locked="0"/>
    </xf>
    <xf numFmtId="38" fontId="4" fillId="0" borderId="5" xfId="1" applyFont="1" applyFill="1" applyBorder="1" applyAlignment="1" applyProtection="1">
      <alignment vertical="center" wrapText="1"/>
    </xf>
    <xf numFmtId="0" fontId="5" fillId="0" borderId="33" xfId="4" applyFont="1" applyFill="1" applyBorder="1" applyAlignment="1">
      <alignment vertical="center"/>
    </xf>
    <xf numFmtId="0" fontId="5" fillId="0" borderId="32" xfId="4" applyFont="1" applyFill="1" applyBorder="1" applyAlignment="1">
      <alignment vertical="center"/>
    </xf>
    <xf numFmtId="0" fontId="4" fillId="2" borderId="2" xfId="0" applyFont="1" applyFill="1" applyBorder="1" applyAlignment="1">
      <alignment horizontal="distributed" vertical="center" justifyLastLine="1"/>
    </xf>
    <xf numFmtId="0" fontId="4" fillId="2" borderId="3" xfId="0" applyFont="1" applyFill="1" applyBorder="1" applyAlignment="1">
      <alignment horizontal="distributed" vertical="center" justifyLastLine="1"/>
    </xf>
    <xf numFmtId="0" fontId="4" fillId="2" borderId="8" xfId="0" applyFont="1" applyFill="1" applyBorder="1" applyAlignment="1">
      <alignment horizontal="distributed" vertical="center" wrapText="1"/>
    </xf>
    <xf numFmtId="0" fontId="4" fillId="2" borderId="8" xfId="0" applyFont="1" applyFill="1" applyBorder="1" applyAlignment="1">
      <alignment horizontal="distributed" vertical="center"/>
    </xf>
    <xf numFmtId="0" fontId="4" fillId="2" borderId="22" xfId="0" applyFont="1" applyFill="1" applyBorder="1" applyAlignment="1">
      <alignment horizontal="distributed" vertical="center"/>
    </xf>
    <xf numFmtId="0" fontId="4" fillId="2" borderId="9" xfId="0" applyFont="1" applyFill="1" applyBorder="1" applyAlignment="1">
      <alignment horizontal="distributed" vertical="center"/>
    </xf>
    <xf numFmtId="0" fontId="4" fillId="2" borderId="17" xfId="0" applyFont="1" applyFill="1" applyBorder="1" applyAlignment="1">
      <alignment horizontal="distributed" vertical="center"/>
    </xf>
    <xf numFmtId="0" fontId="4" fillId="2" borderId="4" xfId="0" applyFont="1" applyFill="1" applyBorder="1" applyAlignment="1">
      <alignment horizontal="distributed" vertical="center"/>
    </xf>
    <xf numFmtId="0" fontId="4" fillId="2" borderId="21" xfId="0" applyFont="1" applyFill="1" applyBorder="1" applyAlignment="1">
      <alignment horizontal="distributed" vertical="center"/>
    </xf>
    <xf numFmtId="0" fontId="4" fillId="2" borderId="19" xfId="0" applyFont="1" applyFill="1" applyBorder="1" applyAlignment="1">
      <alignment horizontal="distributed" vertical="center"/>
    </xf>
    <xf numFmtId="0" fontId="4" fillId="2" borderId="9" xfId="0" applyFont="1" applyFill="1" applyBorder="1" applyAlignment="1">
      <alignment horizontal="distributed" vertical="center" wrapText="1"/>
    </xf>
    <xf numFmtId="0" fontId="4" fillId="2" borderId="4" xfId="0" applyFont="1" applyFill="1" applyBorder="1" applyAlignment="1">
      <alignment horizontal="distributed" vertical="center" wrapText="1"/>
    </xf>
    <xf numFmtId="0" fontId="4" fillId="2" borderId="11" xfId="0" applyFont="1" applyFill="1" applyBorder="1" applyAlignment="1">
      <alignment horizontal="distributed" vertical="center" wrapText="1"/>
    </xf>
    <xf numFmtId="0" fontId="4" fillId="2" borderId="18" xfId="0" applyFont="1" applyFill="1" applyBorder="1" applyAlignment="1">
      <alignment horizontal="distributed" vertical="center"/>
    </xf>
    <xf numFmtId="0" fontId="4" fillId="2" borderId="21" xfId="0" applyFont="1" applyFill="1" applyBorder="1" applyAlignment="1">
      <alignment horizontal="distributed" vertical="center" wrapText="1"/>
    </xf>
    <xf numFmtId="0" fontId="4" fillId="2" borderId="19" xfId="0" applyFont="1" applyFill="1" applyBorder="1" applyAlignment="1">
      <alignment horizontal="distributed" vertical="center" wrapText="1"/>
    </xf>
    <xf numFmtId="0" fontId="4" fillId="2" borderId="9" xfId="0" applyFont="1" applyFill="1" applyBorder="1" applyAlignment="1">
      <alignment horizontal="center" vertical="distributed" textRotation="255" justifyLastLine="1"/>
    </xf>
    <xf numFmtId="0" fontId="4" fillId="2" borderId="4" xfId="0" applyFont="1" applyFill="1" applyBorder="1" applyAlignment="1">
      <alignment horizontal="center" vertical="distributed" textRotation="255" justifyLastLine="1"/>
    </xf>
    <xf numFmtId="0" fontId="4" fillId="2" borderId="24" xfId="0" applyFont="1" applyFill="1" applyBorder="1" applyAlignment="1">
      <alignment horizontal="center" vertical="distributed" textRotation="255" justifyLastLine="1"/>
    </xf>
    <xf numFmtId="0" fontId="4" fillId="2" borderId="7" xfId="0" applyFont="1" applyFill="1" applyBorder="1" applyAlignment="1">
      <alignment horizontal="distributed" vertical="center"/>
    </xf>
    <xf numFmtId="0" fontId="4" fillId="2" borderId="7" xfId="0" applyFont="1" applyFill="1" applyBorder="1" applyAlignment="1">
      <alignment horizontal="distributed" vertical="center" wrapText="1"/>
    </xf>
    <xf numFmtId="0" fontId="4" fillId="2" borderId="30" xfId="0" applyFont="1" applyFill="1" applyBorder="1" applyAlignment="1">
      <alignment horizontal="distributed" vertical="center"/>
    </xf>
    <xf numFmtId="0" fontId="4" fillId="2" borderId="9" xfId="0" applyFont="1" applyFill="1" applyBorder="1" applyAlignment="1">
      <alignment horizontal="distributed" vertical="center" justifyLastLine="1"/>
    </xf>
    <xf numFmtId="0" fontId="4" fillId="2" borderId="4" xfId="0" applyFont="1" applyFill="1" applyBorder="1" applyAlignment="1">
      <alignment horizontal="distributed" vertical="center" justifyLastLine="1"/>
    </xf>
    <xf numFmtId="0" fontId="4" fillId="2" borderId="11" xfId="0" applyFont="1" applyFill="1" applyBorder="1" applyAlignment="1">
      <alignment horizontal="distributed" vertical="center" justifyLastLine="1"/>
    </xf>
    <xf numFmtId="0" fontId="4" fillId="2" borderId="22" xfId="0" applyFont="1" applyFill="1" applyBorder="1" applyAlignment="1">
      <alignment horizontal="distributed" vertical="center" justifyLastLine="1"/>
    </xf>
    <xf numFmtId="0" fontId="4" fillId="2" borderId="0" xfId="0" applyFont="1" applyFill="1" applyAlignment="1">
      <alignment horizontal="distributed" vertical="center" justifyLastLine="1"/>
    </xf>
    <xf numFmtId="0" fontId="4" fillId="2" borderId="9" xfId="0" applyFont="1" applyFill="1" applyBorder="1" applyAlignment="1">
      <alignment horizontal="center" vertical="distributed" textRotation="255" wrapText="1" justifyLastLine="1"/>
    </xf>
    <xf numFmtId="0" fontId="4" fillId="2" borderId="11" xfId="0" applyFont="1" applyFill="1" applyBorder="1" applyAlignment="1">
      <alignment horizontal="center" vertical="distributed" textRotation="255" justifyLastLine="1"/>
    </xf>
    <xf numFmtId="0" fontId="14" fillId="2" borderId="0" xfId="0" applyFont="1" applyFill="1" applyAlignment="1">
      <alignment horizontal="center" vertical="center"/>
    </xf>
    <xf numFmtId="0" fontId="4" fillId="2" borderId="16" xfId="0" applyFont="1" applyFill="1" applyBorder="1" applyAlignment="1">
      <alignment horizontal="distributed" vertical="center"/>
    </xf>
    <xf numFmtId="0" fontId="4" fillId="2" borderId="16" xfId="0" applyFont="1" applyFill="1" applyBorder="1" applyAlignment="1">
      <alignment horizontal="distributed" vertical="center" wrapText="1"/>
    </xf>
    <xf numFmtId="0" fontId="4" fillId="2" borderId="3" xfId="0" applyFont="1" applyFill="1" applyBorder="1" applyAlignment="1">
      <alignment horizontal="distributed" vertical="distributed" justifyLastLine="1"/>
    </xf>
    <xf numFmtId="0" fontId="4" fillId="2" borderId="15" xfId="0" applyFont="1" applyFill="1" applyBorder="1" applyAlignment="1">
      <alignment horizontal="distributed" vertical="distributed" justifyLastLine="1"/>
    </xf>
    <xf numFmtId="38" fontId="4" fillId="2" borderId="13" xfId="1" applyFont="1" applyFill="1" applyBorder="1" applyAlignment="1" applyProtection="1">
      <alignment horizontal="distributed" vertical="center"/>
    </xf>
    <xf numFmtId="38" fontId="4" fillId="2" borderId="9" xfId="1" applyFont="1" applyFill="1" applyBorder="1" applyAlignment="1" applyProtection="1">
      <alignment horizontal="distributed" vertical="center"/>
    </xf>
    <xf numFmtId="38" fontId="4" fillId="2" borderId="10" xfId="1" applyFont="1" applyFill="1" applyBorder="1" applyAlignment="1" applyProtection="1">
      <alignment horizontal="distributed" vertical="center"/>
    </xf>
    <xf numFmtId="38" fontId="4" fillId="2" borderId="11" xfId="1" applyFont="1" applyFill="1" applyBorder="1" applyAlignment="1" applyProtection="1">
      <alignment horizontal="distributed" vertical="center"/>
    </xf>
    <xf numFmtId="38" fontId="4" fillId="2" borderId="13" xfId="1" applyFont="1" applyFill="1" applyBorder="1" applyAlignment="1" applyProtection="1">
      <alignment horizontal="distributed" vertical="center" wrapText="1"/>
    </xf>
    <xf numFmtId="38" fontId="4" fillId="2" borderId="9" xfId="1" applyFont="1" applyFill="1" applyBorder="1" applyAlignment="1" applyProtection="1">
      <alignment horizontal="distributed" vertical="center" wrapText="1"/>
    </xf>
    <xf numFmtId="38" fontId="4" fillId="2" borderId="10" xfId="1" applyFont="1" applyFill="1" applyBorder="1" applyAlignment="1" applyProtection="1">
      <alignment horizontal="distributed" vertical="center" wrapText="1"/>
    </xf>
    <xf numFmtId="38" fontId="4" fillId="2" borderId="11" xfId="1" applyFont="1" applyFill="1" applyBorder="1" applyAlignment="1" applyProtection="1">
      <alignment horizontal="distributed" vertical="center" wrapText="1"/>
    </xf>
    <xf numFmtId="38" fontId="4" fillId="2" borderId="5" xfId="1" applyFont="1" applyFill="1" applyBorder="1" applyAlignment="1" applyProtection="1">
      <alignment horizontal="distributed" vertical="center" wrapText="1"/>
    </xf>
    <xf numFmtId="38" fontId="4" fillId="2" borderId="24" xfId="1" applyFont="1" applyFill="1" applyBorder="1" applyAlignment="1" applyProtection="1">
      <alignment horizontal="distributed" vertical="center" wrapText="1"/>
    </xf>
    <xf numFmtId="38" fontId="4" fillId="2" borderId="0" xfId="1" applyFont="1" applyFill="1" applyBorder="1" applyAlignment="1" applyProtection="1">
      <alignment horizontal="distributed" vertical="center" wrapText="1" justifyLastLine="1"/>
    </xf>
    <xf numFmtId="0" fontId="4" fillId="2" borderId="15" xfId="0" applyFont="1" applyFill="1" applyBorder="1" applyAlignment="1">
      <alignment horizontal="distributed" vertical="center" justifyLastLine="1"/>
    </xf>
    <xf numFmtId="0" fontId="4" fillId="2" borderId="12" xfId="0" applyFont="1" applyFill="1" applyBorder="1" applyAlignment="1">
      <alignment horizontal="distributed" vertical="center" justifyLastLine="1"/>
    </xf>
    <xf numFmtId="0" fontId="4" fillId="2" borderId="20" xfId="0" applyFont="1" applyFill="1" applyBorder="1" applyAlignment="1">
      <alignment horizontal="distributed" vertical="center" justifyLastLine="1"/>
    </xf>
    <xf numFmtId="0" fontId="4" fillId="2" borderId="10" xfId="0" applyFont="1" applyFill="1" applyBorder="1" applyAlignment="1">
      <alignment horizontal="distributed" vertical="center" justifyLastLine="1"/>
    </xf>
    <xf numFmtId="0" fontId="4" fillId="2" borderId="1" xfId="0" applyFont="1" applyFill="1" applyBorder="1" applyAlignment="1">
      <alignment horizontal="distributed" vertical="center" justifyLastLine="1"/>
    </xf>
    <xf numFmtId="0" fontId="4" fillId="2" borderId="0" xfId="0" applyFont="1" applyFill="1" applyAlignment="1">
      <alignment horizontal="left" wrapText="1"/>
    </xf>
    <xf numFmtId="38" fontId="4" fillId="2" borderId="22" xfId="1" applyFont="1" applyFill="1" applyBorder="1" applyAlignment="1" applyProtection="1">
      <alignment horizontal="distributed" vertical="center" justifyLastLine="1"/>
    </xf>
    <xf numFmtId="38" fontId="4" fillId="2" borderId="19" xfId="1" applyFont="1" applyFill="1" applyBorder="1" applyAlignment="1" applyProtection="1">
      <alignment horizontal="distributed" vertical="center" justifyLastLine="1"/>
    </xf>
    <xf numFmtId="38" fontId="4" fillId="2" borderId="18" xfId="1" applyFont="1" applyFill="1" applyBorder="1" applyAlignment="1" applyProtection="1">
      <alignment horizontal="distributed" vertical="center" justifyLastLine="1"/>
    </xf>
    <xf numFmtId="38" fontId="4" fillId="2" borderId="22" xfId="1" applyFont="1" applyFill="1" applyBorder="1" applyAlignment="1" applyProtection="1">
      <alignment horizontal="distributed" vertical="center" wrapText="1"/>
    </xf>
    <xf numFmtId="38" fontId="4" fillId="2" borderId="18" xfId="1" applyFont="1" applyFill="1" applyBorder="1" applyAlignment="1" applyProtection="1">
      <alignment horizontal="distributed" vertical="center" wrapText="1"/>
    </xf>
    <xf numFmtId="0" fontId="4" fillId="2" borderId="15" xfId="0" applyFont="1" applyFill="1" applyBorder="1" applyAlignment="1">
      <alignment horizontal="distributed" justifyLastLine="1"/>
    </xf>
    <xf numFmtId="38" fontId="9" fillId="2" borderId="23" xfId="1" applyFont="1" applyFill="1" applyBorder="1" applyAlignment="1" applyProtection="1">
      <alignment horizontal="distributed" vertical="center" wrapText="1" justifyLastLine="1"/>
    </xf>
    <xf numFmtId="38" fontId="9" fillId="2" borderId="12" xfId="1" applyFont="1" applyFill="1" applyBorder="1" applyAlignment="1" applyProtection="1">
      <alignment horizontal="distributed" vertical="center" wrapText="1" justifyLastLine="1"/>
    </xf>
    <xf numFmtId="38" fontId="9" fillId="2" borderId="22" xfId="1" applyFont="1" applyFill="1" applyBorder="1" applyAlignment="1" applyProtection="1">
      <alignment horizontal="distributed" vertical="center" justifyLastLine="1"/>
    </xf>
    <xf numFmtId="38" fontId="9" fillId="2" borderId="18" xfId="1" applyFont="1" applyFill="1" applyBorder="1" applyAlignment="1" applyProtection="1">
      <alignment horizontal="distributed" vertical="center" justifyLastLine="1"/>
    </xf>
    <xf numFmtId="38" fontId="5" fillId="2" borderId="22" xfId="1" applyFont="1" applyFill="1" applyBorder="1" applyAlignment="1" applyProtection="1">
      <alignment horizontal="distributed" vertical="center" wrapText="1"/>
    </xf>
    <xf numFmtId="38" fontId="5" fillId="2" borderId="18" xfId="1" applyFont="1" applyFill="1" applyBorder="1" applyAlignment="1" applyProtection="1">
      <alignment horizontal="distributed" vertical="center" wrapText="1"/>
    </xf>
    <xf numFmtId="0" fontId="4" fillId="2" borderId="6" xfId="0" applyFont="1" applyFill="1" applyBorder="1" applyAlignment="1">
      <alignment horizontal="distributed" vertical="center"/>
    </xf>
    <xf numFmtId="0" fontId="4" fillId="2" borderId="31" xfId="0" applyFont="1" applyFill="1" applyBorder="1" applyAlignment="1">
      <alignment horizontal="distributed" vertical="center"/>
    </xf>
    <xf numFmtId="0" fontId="4" fillId="2" borderId="27" xfId="0" applyFont="1" applyFill="1" applyBorder="1" applyAlignment="1">
      <alignment horizontal="distributed" vertical="center"/>
    </xf>
    <xf numFmtId="0" fontId="4" fillId="2" borderId="6" xfId="0" applyFont="1" applyFill="1" applyBorder="1" applyAlignment="1">
      <alignment horizontal="distributed" vertical="center" wrapText="1"/>
    </xf>
    <xf numFmtId="38" fontId="4" fillId="2" borderId="6" xfId="1" applyFont="1" applyFill="1" applyBorder="1" applyAlignment="1" applyProtection="1">
      <alignment horizontal="distributed" vertical="center"/>
    </xf>
    <xf numFmtId="38" fontId="4" fillId="2" borderId="31" xfId="1" applyFont="1" applyFill="1" applyBorder="1" applyAlignment="1" applyProtection="1">
      <alignment horizontal="distributed" vertical="center"/>
    </xf>
    <xf numFmtId="0" fontId="4" fillId="2" borderId="28" xfId="0" applyFont="1" applyFill="1" applyBorder="1" applyAlignment="1">
      <alignment horizontal="distributed" vertical="center" wrapText="1"/>
    </xf>
    <xf numFmtId="0" fontId="4" fillId="2" borderId="4" xfId="0" applyFont="1" applyFill="1" applyBorder="1" applyAlignment="1">
      <alignment horizontal="center" vertical="distributed" textRotation="255" wrapText="1" justifyLastLine="1"/>
    </xf>
    <xf numFmtId="0" fontId="4" fillId="2" borderId="24" xfId="0" applyFont="1" applyFill="1" applyBorder="1" applyAlignment="1">
      <alignment horizontal="center" vertical="distributed" textRotation="255" wrapText="1" justifyLastLine="1"/>
    </xf>
    <xf numFmtId="0" fontId="4" fillId="2" borderId="0" xfId="0" applyFont="1" applyFill="1" applyAlignment="1">
      <alignment horizontal="left" vertical="center" wrapText="1"/>
    </xf>
    <xf numFmtId="0" fontId="4" fillId="2" borderId="16" xfId="0" applyFont="1" applyFill="1" applyBorder="1" applyAlignment="1">
      <alignment horizontal="distributed" vertical="distributed" wrapText="1"/>
    </xf>
    <xf numFmtId="0" fontId="4" fillId="2" borderId="3" xfId="0" applyFont="1" applyFill="1" applyBorder="1" applyAlignment="1">
      <alignment horizontal="distributed" vertical="center" wrapText="1" justifyLastLine="1"/>
    </xf>
    <xf numFmtId="0" fontId="4" fillId="2" borderId="15" xfId="0" applyFont="1" applyFill="1" applyBorder="1" applyAlignment="1">
      <alignment horizontal="distributed" vertical="center" wrapText="1" justifyLastLine="1"/>
    </xf>
    <xf numFmtId="38" fontId="9" fillId="2" borderId="1" xfId="1" applyFont="1" applyFill="1" applyBorder="1" applyAlignment="1" applyProtection="1">
      <alignment horizontal="distributed" vertical="center" justifyLastLine="1"/>
    </xf>
    <xf numFmtId="38" fontId="9" fillId="2" borderId="2" xfId="1" applyFont="1" applyFill="1" applyBorder="1" applyAlignment="1" applyProtection="1">
      <alignment horizontal="distributed" vertical="center" justifyLastLine="1"/>
    </xf>
    <xf numFmtId="0" fontId="9" fillId="2" borderId="20" xfId="0" applyFont="1" applyFill="1" applyBorder="1" applyAlignment="1">
      <alignment horizontal="distributed" vertical="center" justifyLastLine="1"/>
    </xf>
    <xf numFmtId="0" fontId="9" fillId="2" borderId="4" xfId="0" applyFont="1" applyFill="1" applyBorder="1" applyAlignment="1">
      <alignment horizontal="distributed" vertical="center" justifyLastLine="1"/>
    </xf>
    <xf numFmtId="0" fontId="9" fillId="2" borderId="11" xfId="0" applyFont="1" applyFill="1" applyBorder="1" applyAlignment="1">
      <alignment horizontal="distributed" vertical="center" justifyLastLine="1"/>
    </xf>
    <xf numFmtId="38" fontId="9" fillId="2" borderId="25" xfId="1" applyFont="1" applyFill="1" applyBorder="1" applyAlignment="1" applyProtection="1">
      <alignment horizontal="distributed" vertical="center" wrapText="1" justifyLastLine="1"/>
    </xf>
    <xf numFmtId="38" fontId="9" fillId="2" borderId="26" xfId="1" applyFont="1" applyFill="1" applyBorder="1" applyAlignment="1" applyProtection="1">
      <alignment horizontal="distributed" vertical="center" wrapText="1" justifyLastLine="1"/>
    </xf>
    <xf numFmtId="38" fontId="9" fillId="2" borderId="19" xfId="1" applyFont="1" applyFill="1" applyBorder="1" applyAlignment="1" applyProtection="1">
      <alignment horizontal="distributed" vertical="center" wrapText="1" justifyLastLine="1"/>
    </xf>
    <xf numFmtId="0" fontId="4" fillId="2" borderId="11" xfId="0" applyFont="1" applyFill="1" applyBorder="1" applyAlignment="1">
      <alignment horizontal="distributed" vertical="distributed" textRotation="255" justifyLastLine="1"/>
    </xf>
    <xf numFmtId="0" fontId="4" fillId="2" borderId="8" xfId="0" applyFont="1" applyFill="1" applyBorder="1" applyAlignment="1">
      <alignment horizontal="distributed" vertical="distributed" textRotation="255" justifyLastLine="1"/>
    </xf>
    <xf numFmtId="0" fontId="4" fillId="2" borderId="9" xfId="0" applyFont="1" applyFill="1" applyBorder="1" applyAlignment="1">
      <alignment horizontal="distributed" vertical="distributed" textRotation="255" justifyLastLine="1"/>
    </xf>
    <xf numFmtId="0" fontId="4" fillId="2" borderId="0" xfId="0" applyFont="1" applyFill="1" applyAlignment="1">
      <alignment horizontal="left" vertical="center"/>
    </xf>
    <xf numFmtId="0" fontId="4" fillId="2" borderId="25" xfId="0" applyFont="1" applyFill="1" applyBorder="1" applyAlignment="1">
      <alignment horizontal="distributed" vertical="center" wrapText="1" justifyLastLine="1"/>
    </xf>
    <xf numFmtId="0" fontId="4" fillId="2" borderId="26" xfId="0" applyFont="1" applyFill="1" applyBorder="1" applyAlignment="1">
      <alignment horizontal="distributed" vertical="center" wrapText="1" justifyLastLine="1"/>
    </xf>
    <xf numFmtId="0" fontId="4" fillId="2" borderId="19" xfId="0" applyFont="1" applyFill="1" applyBorder="1" applyAlignment="1">
      <alignment horizontal="distributed" vertical="center" wrapText="1" justifyLastLine="1"/>
    </xf>
    <xf numFmtId="0" fontId="4" fillId="2" borderId="23" xfId="0" applyFont="1" applyFill="1" applyBorder="1" applyAlignment="1">
      <alignment horizontal="distributed" vertical="center" wrapText="1" justifyLastLine="1"/>
    </xf>
    <xf numFmtId="0" fontId="4" fillId="2" borderId="17" xfId="0" applyFont="1" applyFill="1" applyBorder="1" applyAlignment="1">
      <alignment horizontal="distributed" vertical="center" wrapText="1" justifyLastLine="1"/>
    </xf>
    <xf numFmtId="0" fontId="4" fillId="2" borderId="18" xfId="0" applyFont="1" applyFill="1" applyBorder="1" applyAlignment="1">
      <alignment horizontal="distributed" vertical="center" wrapText="1" justifyLastLine="1"/>
    </xf>
    <xf numFmtId="0" fontId="4" fillId="2" borderId="2" xfId="0" applyFont="1" applyFill="1" applyBorder="1" applyAlignment="1">
      <alignment horizontal="distributed" justifyLastLine="1"/>
    </xf>
    <xf numFmtId="0" fontId="4" fillId="2" borderId="22" xfId="0" applyFont="1" applyFill="1" applyBorder="1" applyAlignment="1">
      <alignment horizontal="distributed" vertical="center" justifyLastLine="1" shrinkToFit="1"/>
    </xf>
    <xf numFmtId="0" fontId="4" fillId="2" borderId="18" xfId="0" applyFont="1" applyFill="1" applyBorder="1" applyAlignment="1">
      <alignment horizontal="distributed" vertical="center" justifyLastLine="1" shrinkToFit="1"/>
    </xf>
    <xf numFmtId="0" fontId="4" fillId="2" borderId="6" xfId="0" applyFont="1" applyFill="1" applyBorder="1" applyAlignment="1">
      <alignment horizontal="distributed" vertical="center" justifyLastLine="1"/>
    </xf>
    <xf numFmtId="0" fontId="4" fillId="2" borderId="8" xfId="0" applyFont="1" applyFill="1" applyBorder="1" applyAlignment="1">
      <alignment horizontal="distributed" vertical="center" justifyLastLine="1"/>
    </xf>
    <xf numFmtId="0" fontId="4" fillId="2" borderId="7" xfId="0" applyFont="1" applyFill="1" applyBorder="1" applyAlignment="1">
      <alignment horizontal="distributed" vertical="center" justifyLastLine="1"/>
    </xf>
    <xf numFmtId="0" fontId="4" fillId="2" borderId="25" xfId="0" applyFont="1" applyFill="1" applyBorder="1" applyAlignment="1">
      <alignment horizontal="distributed" vertical="center" justifyLastLine="1"/>
    </xf>
    <xf numFmtId="0" fontId="4" fillId="2" borderId="19" xfId="0" applyFont="1" applyFill="1" applyBorder="1" applyAlignment="1">
      <alignment horizontal="distributed" vertical="center" justifyLastLine="1"/>
    </xf>
    <xf numFmtId="0" fontId="4" fillId="2" borderId="25" xfId="0" applyFont="1" applyFill="1" applyBorder="1" applyAlignment="1">
      <alignment horizontal="distributed" vertical="center" wrapText="1" justifyLastLine="1" shrinkToFit="1"/>
    </xf>
    <xf numFmtId="0" fontId="4" fillId="2" borderId="19" xfId="0" applyFont="1" applyFill="1" applyBorder="1" applyAlignment="1">
      <alignment horizontal="distributed" vertical="center" justifyLastLine="1" shrinkToFit="1"/>
    </xf>
    <xf numFmtId="38" fontId="4" fillId="2" borderId="20" xfId="1" applyFont="1" applyFill="1" applyBorder="1" applyAlignment="1" applyProtection="1">
      <alignment horizontal="distributed" vertical="center" justifyLastLine="1" shrinkToFit="1"/>
    </xf>
    <xf numFmtId="0" fontId="4" fillId="2" borderId="11" xfId="0" applyFont="1" applyFill="1" applyBorder="1" applyAlignment="1">
      <alignment horizontal="distributed" vertical="center" justifyLastLine="1" shrinkToFit="1"/>
    </xf>
    <xf numFmtId="38" fontId="4" fillId="2" borderId="25" xfId="1" applyFont="1" applyFill="1" applyBorder="1" applyAlignment="1" applyProtection="1">
      <alignment horizontal="distributed" vertical="center" justifyLastLine="1" shrinkToFit="1"/>
    </xf>
    <xf numFmtId="38" fontId="4" fillId="2" borderId="19" xfId="1" applyFont="1" applyFill="1" applyBorder="1" applyAlignment="1" applyProtection="1">
      <alignment horizontal="distributed" vertical="center" justifyLastLine="1" shrinkToFit="1"/>
    </xf>
    <xf numFmtId="38" fontId="4" fillId="2" borderId="1" xfId="1" applyFont="1" applyFill="1" applyBorder="1" applyAlignment="1" applyProtection="1">
      <alignment horizontal="distributed" vertical="center" justifyLastLine="1" shrinkToFit="1"/>
    </xf>
    <xf numFmtId="0" fontId="4" fillId="2" borderId="2" xfId="0" applyFont="1" applyFill="1" applyBorder="1" applyAlignment="1">
      <alignment horizontal="distributed" vertical="center" justifyLastLine="1" shrinkToFit="1"/>
    </xf>
    <xf numFmtId="38" fontId="4" fillId="2" borderId="3" xfId="1" applyFont="1" applyFill="1" applyBorder="1" applyAlignment="1" applyProtection="1">
      <alignment horizontal="distributed" vertical="center" justifyLastLine="1" shrinkToFit="1"/>
    </xf>
    <xf numFmtId="38" fontId="4" fillId="2" borderId="15" xfId="1" applyFont="1" applyFill="1" applyBorder="1" applyAlignment="1" applyProtection="1">
      <alignment horizontal="distributed" vertical="center" justifyLastLine="1" shrinkToFit="1"/>
    </xf>
    <xf numFmtId="38" fontId="4" fillId="2" borderId="21" xfId="1" applyFont="1" applyFill="1" applyBorder="1" applyAlignment="1" applyProtection="1">
      <alignment horizontal="distributed" vertical="center" shrinkToFit="1"/>
    </xf>
    <xf numFmtId="38" fontId="4" fillId="2" borderId="19" xfId="1" applyFont="1" applyFill="1" applyBorder="1" applyAlignment="1" applyProtection="1">
      <alignment horizontal="distributed" vertical="center" shrinkToFit="1"/>
    </xf>
    <xf numFmtId="38" fontId="4" fillId="2" borderId="21" xfId="1" applyFont="1" applyFill="1" applyBorder="1" applyAlignment="1" applyProtection="1">
      <alignment horizontal="distributed" vertical="center" wrapText="1" shrinkToFit="1"/>
    </xf>
    <xf numFmtId="38" fontId="4" fillId="2" borderId="16" xfId="1" applyFont="1" applyFill="1" applyBorder="1" applyAlignment="1" applyProtection="1">
      <alignment horizontal="distributed" vertical="center"/>
    </xf>
    <xf numFmtId="0" fontId="4" fillId="2" borderId="13" xfId="0" applyFont="1" applyFill="1" applyBorder="1" applyAlignment="1">
      <alignment horizontal="distributed" vertical="center"/>
    </xf>
    <xf numFmtId="0" fontId="4" fillId="2" borderId="0" xfId="0" applyFont="1" applyFill="1" applyAlignment="1">
      <alignment horizontal="distributed" vertical="center"/>
    </xf>
    <xf numFmtId="0" fontId="4" fillId="2" borderId="24" xfId="0" applyFont="1" applyFill="1" applyBorder="1" applyAlignment="1">
      <alignment horizontal="distributed" vertical="center" wrapText="1"/>
    </xf>
    <xf numFmtId="38" fontId="4" fillId="2" borderId="13" xfId="1" applyFont="1" applyFill="1" applyBorder="1" applyAlignment="1" applyProtection="1">
      <alignment horizontal="distributed" vertical="center" shrinkToFit="1"/>
    </xf>
    <xf numFmtId="38" fontId="4" fillId="2" borderId="9" xfId="1" applyFont="1" applyFill="1" applyBorder="1" applyAlignment="1" applyProtection="1">
      <alignment horizontal="distributed" vertical="center" shrinkToFit="1"/>
    </xf>
    <xf numFmtId="38" fontId="4" fillId="2" borderId="0" xfId="1" applyFont="1" applyFill="1" applyBorder="1" applyAlignment="1" applyProtection="1">
      <alignment horizontal="distributed" vertical="center" shrinkToFit="1"/>
    </xf>
    <xf numFmtId="38" fontId="4" fillId="2" borderId="11" xfId="1" applyFont="1" applyFill="1" applyBorder="1" applyAlignment="1" applyProtection="1">
      <alignment horizontal="distributed" vertical="center" shrinkToFit="1"/>
    </xf>
    <xf numFmtId="38" fontId="4" fillId="2" borderId="21" xfId="1" applyFont="1" applyFill="1" applyBorder="1" applyAlignment="1" applyProtection="1">
      <alignment horizontal="distributed" vertical="center"/>
    </xf>
    <xf numFmtId="38" fontId="4" fillId="2" borderId="28" xfId="1" applyFont="1" applyFill="1" applyBorder="1" applyAlignment="1" applyProtection="1">
      <alignment horizontal="distributed" vertical="center"/>
    </xf>
    <xf numFmtId="38" fontId="4" fillId="2" borderId="26" xfId="1" applyFont="1" applyFill="1" applyBorder="1" applyAlignment="1" applyProtection="1">
      <alignment horizontal="distributed" vertical="center" shrinkToFit="1"/>
    </xf>
    <xf numFmtId="38" fontId="4" fillId="2" borderId="8" xfId="1" applyFont="1" applyFill="1" applyBorder="1" applyAlignment="1" applyProtection="1">
      <alignment horizontal="distributed" vertical="center" shrinkToFit="1"/>
    </xf>
    <xf numFmtId="0" fontId="4" fillId="2" borderId="8" xfId="0" applyFont="1" applyFill="1" applyBorder="1" applyAlignment="1">
      <alignment horizontal="distributed" vertical="center" shrinkToFit="1"/>
    </xf>
    <xf numFmtId="0" fontId="4" fillId="2" borderId="27" xfId="0" applyFont="1" applyFill="1" applyBorder="1" applyAlignment="1">
      <alignment horizontal="distributed" vertical="center" shrinkToFit="1"/>
    </xf>
    <xf numFmtId="38" fontId="4" fillId="2" borderId="16" xfId="1" applyFont="1" applyFill="1" applyBorder="1" applyAlignment="1" applyProtection="1">
      <alignment horizontal="distributed" vertical="center" shrinkToFit="1"/>
    </xf>
    <xf numFmtId="0" fontId="4" fillId="2" borderId="16" xfId="0" applyFont="1" applyFill="1" applyBorder="1" applyAlignment="1">
      <alignment horizontal="distributed" vertical="center" shrinkToFit="1"/>
    </xf>
    <xf numFmtId="38" fontId="4" fillId="2" borderId="8" xfId="1" applyFont="1" applyFill="1" applyBorder="1" applyAlignment="1" applyProtection="1">
      <alignment horizontal="distributed" vertical="center"/>
    </xf>
    <xf numFmtId="38" fontId="4" fillId="2" borderId="8" xfId="1" applyFont="1" applyFill="1" applyBorder="1" applyAlignment="1" applyProtection="1">
      <alignment horizontal="distributed" vertical="center" wrapText="1"/>
    </xf>
    <xf numFmtId="38" fontId="4" fillId="2" borderId="2" xfId="1" applyFont="1" applyFill="1" applyBorder="1" applyAlignment="1" applyProtection="1">
      <alignment horizontal="distributed" vertical="center" justifyLastLine="1"/>
    </xf>
    <xf numFmtId="38" fontId="4" fillId="2" borderId="3" xfId="1" applyFont="1" applyFill="1" applyBorder="1" applyAlignment="1" applyProtection="1">
      <alignment horizontal="distributed" vertical="center" justifyLastLine="1"/>
    </xf>
    <xf numFmtId="38" fontId="4" fillId="2" borderId="7" xfId="1" applyFont="1" applyFill="1" applyBorder="1" applyAlignment="1" applyProtection="1">
      <alignment horizontal="distributed" vertical="center" wrapText="1"/>
    </xf>
    <xf numFmtId="38" fontId="4" fillId="2" borderId="6" xfId="1" applyFont="1" applyFill="1" applyBorder="1" applyAlignment="1" applyProtection="1">
      <alignment horizontal="distributed" vertical="center" wrapText="1" shrinkToFit="1"/>
    </xf>
    <xf numFmtId="38" fontId="4" fillId="2" borderId="8" xfId="1" applyFont="1" applyFill="1" applyBorder="1" applyAlignment="1" applyProtection="1">
      <alignment horizontal="distributed" vertical="center" wrapText="1" shrinkToFit="1"/>
    </xf>
    <xf numFmtId="38" fontId="4" fillId="2" borderId="6" xfId="1" applyFont="1" applyFill="1" applyBorder="1" applyAlignment="1" applyProtection="1">
      <alignment horizontal="distributed" vertical="center" wrapText="1"/>
    </xf>
    <xf numFmtId="0" fontId="4" fillId="2" borderId="6" xfId="0" applyFont="1" applyFill="1" applyBorder="1" applyAlignment="1">
      <alignment horizontal="distributed" vertical="center" wrapText="1" shrinkToFit="1"/>
    </xf>
    <xf numFmtId="0" fontId="4" fillId="2" borderId="8" xfId="0" applyFont="1" applyFill="1" applyBorder="1" applyAlignment="1">
      <alignment horizontal="distributed" vertical="center" wrapText="1" shrinkToFit="1"/>
    </xf>
    <xf numFmtId="179" fontId="4" fillId="2" borderId="8" xfId="1" applyNumberFormat="1" applyFont="1" applyFill="1" applyBorder="1" applyAlignment="1" applyProtection="1">
      <alignment horizontal="distributed" vertical="center"/>
    </xf>
    <xf numFmtId="179" fontId="4" fillId="2" borderId="8" xfId="0" applyNumberFormat="1" applyFont="1" applyFill="1" applyBorder="1" applyAlignment="1">
      <alignment horizontal="distributed" vertical="center"/>
    </xf>
    <xf numFmtId="179" fontId="4" fillId="2" borderId="27" xfId="0" applyNumberFormat="1" applyFont="1" applyFill="1" applyBorder="1" applyAlignment="1">
      <alignment horizontal="distributed" vertical="center"/>
    </xf>
    <xf numFmtId="179" fontId="4" fillId="2" borderId="16" xfId="1" applyNumberFormat="1" applyFont="1" applyFill="1" applyBorder="1" applyAlignment="1" applyProtection="1">
      <alignment horizontal="distributed" vertical="center"/>
    </xf>
    <xf numFmtId="179" fontId="4" fillId="2" borderId="16" xfId="0" applyNumberFormat="1" applyFont="1" applyFill="1" applyBorder="1" applyAlignment="1">
      <alignment horizontal="distributed" vertical="center"/>
    </xf>
    <xf numFmtId="179" fontId="4" fillId="2" borderId="28" xfId="0" applyNumberFormat="1" applyFont="1" applyFill="1" applyBorder="1" applyAlignment="1">
      <alignment horizontal="distributed" vertical="center"/>
    </xf>
    <xf numFmtId="0" fontId="4" fillId="2" borderId="23" xfId="0" applyFont="1" applyFill="1" applyBorder="1" applyAlignment="1">
      <alignment horizontal="distributed" vertical="center" justifyLastLine="1"/>
    </xf>
    <xf numFmtId="0" fontId="4" fillId="2" borderId="18" xfId="0" applyFont="1" applyFill="1" applyBorder="1" applyAlignment="1">
      <alignment horizontal="distributed" vertical="center" justifyLastLine="1"/>
    </xf>
    <xf numFmtId="0" fontId="9" fillId="2" borderId="0" xfId="0" applyFont="1" applyFill="1" applyAlignment="1">
      <alignment horizontal="left" vertical="center"/>
    </xf>
    <xf numFmtId="0" fontId="9" fillId="2" borderId="0" xfId="0" applyFont="1" applyFill="1" applyAlignment="1">
      <alignment horizontal="left" vertical="center" wrapText="1"/>
    </xf>
    <xf numFmtId="0" fontId="4" fillId="2" borderId="3" xfId="0" applyFont="1" applyFill="1" applyBorder="1" applyAlignment="1">
      <alignment horizontal="distributed" vertical="center" justifyLastLine="1" shrinkToFit="1"/>
    </xf>
    <xf numFmtId="0" fontId="4" fillId="2" borderId="4" xfId="0" applyFont="1" applyFill="1" applyBorder="1" applyAlignment="1">
      <alignment horizontal="distributed" vertical="distributed"/>
    </xf>
    <xf numFmtId="38" fontId="4" fillId="2" borderId="12" xfId="1" applyFont="1" applyFill="1" applyBorder="1" applyAlignment="1" applyProtection="1">
      <alignment horizontal="distributed" vertical="center" justifyLastLine="1" shrinkToFit="1"/>
    </xf>
    <xf numFmtId="0" fontId="4" fillId="2" borderId="20" xfId="0" applyFont="1" applyFill="1" applyBorder="1" applyAlignment="1">
      <alignment horizontal="distributed" vertical="center" justifyLastLine="1" shrinkToFit="1"/>
    </xf>
    <xf numFmtId="0" fontId="4" fillId="2" borderId="10" xfId="0" applyFont="1" applyFill="1" applyBorder="1" applyAlignment="1">
      <alignment horizontal="distributed" vertical="center" justifyLastLine="1" shrinkToFit="1"/>
    </xf>
  </cellXfs>
  <cellStyles count="5">
    <cellStyle name="スタイル 1" xfId="3" xr:uid="{00000000-0005-0000-0000-000000000000}"/>
    <cellStyle name="ハイパーリンク" xfId="4" builtinId="8"/>
    <cellStyle name="桁区切り" xfId="1" builtinId="6"/>
    <cellStyle name="標準" xfId="0" builtinId="0"/>
    <cellStyle name="標準 2" xfId="2"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AutoShape 1">
          <a:extLst>
            <a:ext uri="{FF2B5EF4-FFF2-40B4-BE49-F238E27FC236}">
              <a16:creationId xmlns:a16="http://schemas.microsoft.com/office/drawing/2014/main" id="{00000000-0008-0000-0B00-000002000000}"/>
            </a:ext>
          </a:extLst>
        </xdr:cNvPr>
        <xdr:cNvSpPr>
          <a:spLocks/>
        </xdr:cNvSpPr>
      </xdr:nvSpPr>
      <xdr:spPr bwMode="auto">
        <a:xfrm>
          <a:off x="0" y="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 name="AutoShape 2">
          <a:extLst>
            <a:ext uri="{FF2B5EF4-FFF2-40B4-BE49-F238E27FC236}">
              <a16:creationId xmlns:a16="http://schemas.microsoft.com/office/drawing/2014/main" id="{00000000-0008-0000-0B00-000003000000}"/>
            </a:ext>
          </a:extLst>
        </xdr:cNvPr>
        <xdr:cNvSpPr>
          <a:spLocks/>
        </xdr:cNvSpPr>
      </xdr:nvSpPr>
      <xdr:spPr bwMode="auto">
        <a:xfrm>
          <a:off x="0" y="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 name="AutoShape 3">
          <a:extLst>
            <a:ext uri="{FF2B5EF4-FFF2-40B4-BE49-F238E27FC236}">
              <a16:creationId xmlns:a16="http://schemas.microsoft.com/office/drawing/2014/main" id="{00000000-0008-0000-0B00-000004000000}"/>
            </a:ext>
          </a:extLst>
        </xdr:cNvPr>
        <xdr:cNvSpPr>
          <a:spLocks/>
        </xdr:cNvSpPr>
      </xdr:nvSpPr>
      <xdr:spPr bwMode="auto">
        <a:xfrm>
          <a:off x="0" y="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 name="AutoShape 4">
          <a:extLst>
            <a:ext uri="{FF2B5EF4-FFF2-40B4-BE49-F238E27FC236}">
              <a16:creationId xmlns:a16="http://schemas.microsoft.com/office/drawing/2014/main" id="{00000000-0008-0000-0B00-000005000000}"/>
            </a:ext>
          </a:extLst>
        </xdr:cNvPr>
        <xdr:cNvSpPr>
          <a:spLocks/>
        </xdr:cNvSpPr>
      </xdr:nvSpPr>
      <xdr:spPr bwMode="auto">
        <a:xfrm>
          <a:off x="0" y="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6" name="AutoShape 5">
          <a:extLst>
            <a:ext uri="{FF2B5EF4-FFF2-40B4-BE49-F238E27FC236}">
              <a16:creationId xmlns:a16="http://schemas.microsoft.com/office/drawing/2014/main" id="{00000000-0008-0000-0B00-000006000000}"/>
            </a:ext>
          </a:extLst>
        </xdr:cNvPr>
        <xdr:cNvSpPr>
          <a:spLocks/>
        </xdr:cNvSpPr>
      </xdr:nvSpPr>
      <xdr:spPr bwMode="auto">
        <a:xfrm>
          <a:off x="0" y="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7" name="AutoShape 6">
          <a:extLst>
            <a:ext uri="{FF2B5EF4-FFF2-40B4-BE49-F238E27FC236}">
              <a16:creationId xmlns:a16="http://schemas.microsoft.com/office/drawing/2014/main" id="{00000000-0008-0000-0B00-000007000000}"/>
            </a:ext>
          </a:extLst>
        </xdr:cNvPr>
        <xdr:cNvSpPr>
          <a:spLocks/>
        </xdr:cNvSpPr>
      </xdr:nvSpPr>
      <xdr:spPr bwMode="auto">
        <a:xfrm>
          <a:off x="0" y="62636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8" name="AutoShape 7">
          <a:extLst>
            <a:ext uri="{FF2B5EF4-FFF2-40B4-BE49-F238E27FC236}">
              <a16:creationId xmlns:a16="http://schemas.microsoft.com/office/drawing/2014/main" id="{00000000-0008-0000-0B00-000008000000}"/>
            </a:ext>
          </a:extLst>
        </xdr:cNvPr>
        <xdr:cNvSpPr>
          <a:spLocks/>
        </xdr:cNvSpPr>
      </xdr:nvSpPr>
      <xdr:spPr bwMode="auto">
        <a:xfrm>
          <a:off x="0" y="62636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9" name="AutoShape 8">
          <a:extLst>
            <a:ext uri="{FF2B5EF4-FFF2-40B4-BE49-F238E27FC236}">
              <a16:creationId xmlns:a16="http://schemas.microsoft.com/office/drawing/2014/main" id="{00000000-0008-0000-0B00-000009000000}"/>
            </a:ext>
          </a:extLst>
        </xdr:cNvPr>
        <xdr:cNvSpPr>
          <a:spLocks/>
        </xdr:cNvSpPr>
      </xdr:nvSpPr>
      <xdr:spPr bwMode="auto">
        <a:xfrm>
          <a:off x="0" y="62636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0" name="AutoShape 9">
          <a:extLst>
            <a:ext uri="{FF2B5EF4-FFF2-40B4-BE49-F238E27FC236}">
              <a16:creationId xmlns:a16="http://schemas.microsoft.com/office/drawing/2014/main" id="{00000000-0008-0000-0B00-00000A000000}"/>
            </a:ext>
          </a:extLst>
        </xdr:cNvPr>
        <xdr:cNvSpPr>
          <a:spLocks/>
        </xdr:cNvSpPr>
      </xdr:nvSpPr>
      <xdr:spPr bwMode="auto">
        <a:xfrm>
          <a:off x="0" y="62636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1" name="AutoShape 10">
          <a:extLst>
            <a:ext uri="{FF2B5EF4-FFF2-40B4-BE49-F238E27FC236}">
              <a16:creationId xmlns:a16="http://schemas.microsoft.com/office/drawing/2014/main" id="{00000000-0008-0000-0B00-00000B000000}"/>
            </a:ext>
          </a:extLst>
        </xdr:cNvPr>
        <xdr:cNvSpPr>
          <a:spLocks/>
        </xdr:cNvSpPr>
      </xdr:nvSpPr>
      <xdr:spPr bwMode="auto">
        <a:xfrm>
          <a:off x="0" y="62636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2" name="AutoShape 15">
          <a:extLst>
            <a:ext uri="{FF2B5EF4-FFF2-40B4-BE49-F238E27FC236}">
              <a16:creationId xmlns:a16="http://schemas.microsoft.com/office/drawing/2014/main" id="{00000000-0008-0000-0B00-00000C000000}"/>
            </a:ext>
          </a:extLst>
        </xdr:cNvPr>
        <xdr:cNvSpPr>
          <a:spLocks/>
        </xdr:cNvSpPr>
      </xdr:nvSpPr>
      <xdr:spPr bwMode="auto">
        <a:xfrm>
          <a:off x="0" y="62636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xdr:row>
      <xdr:rowOff>0</xdr:rowOff>
    </xdr:from>
    <xdr:to>
      <xdr:col>0</xdr:col>
      <xdr:colOff>0</xdr:colOff>
      <xdr:row>5</xdr:row>
      <xdr:rowOff>0</xdr:rowOff>
    </xdr:to>
    <xdr:sp macro="" textlink="">
      <xdr:nvSpPr>
        <xdr:cNvPr id="2" name="AutoShape 3">
          <a:extLst>
            <a:ext uri="{FF2B5EF4-FFF2-40B4-BE49-F238E27FC236}">
              <a16:creationId xmlns:a16="http://schemas.microsoft.com/office/drawing/2014/main" id="{00000000-0008-0000-0D00-000002000000}"/>
            </a:ext>
          </a:extLst>
        </xdr:cNvPr>
        <xdr:cNvSpPr>
          <a:spLocks/>
        </xdr:cNvSpPr>
      </xdr:nvSpPr>
      <xdr:spPr bwMode="auto">
        <a:xfrm>
          <a:off x="0" y="79248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3" name="AutoShape 10">
          <a:extLst>
            <a:ext uri="{FF2B5EF4-FFF2-40B4-BE49-F238E27FC236}">
              <a16:creationId xmlns:a16="http://schemas.microsoft.com/office/drawing/2014/main" id="{00000000-0008-0000-0D00-000003000000}"/>
            </a:ext>
          </a:extLst>
        </xdr:cNvPr>
        <xdr:cNvSpPr>
          <a:spLocks/>
        </xdr:cNvSpPr>
      </xdr:nvSpPr>
      <xdr:spPr bwMode="auto">
        <a:xfrm>
          <a:off x="0" y="79248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4" name="AutoShape 11">
          <a:extLst>
            <a:ext uri="{FF2B5EF4-FFF2-40B4-BE49-F238E27FC236}">
              <a16:creationId xmlns:a16="http://schemas.microsoft.com/office/drawing/2014/main" id="{00000000-0008-0000-0D00-000004000000}"/>
            </a:ext>
          </a:extLst>
        </xdr:cNvPr>
        <xdr:cNvSpPr>
          <a:spLocks/>
        </xdr:cNvSpPr>
      </xdr:nvSpPr>
      <xdr:spPr bwMode="auto">
        <a:xfrm>
          <a:off x="0" y="79248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5" name="AutoShape 12">
          <a:extLst>
            <a:ext uri="{FF2B5EF4-FFF2-40B4-BE49-F238E27FC236}">
              <a16:creationId xmlns:a16="http://schemas.microsoft.com/office/drawing/2014/main" id="{00000000-0008-0000-0D00-000005000000}"/>
            </a:ext>
          </a:extLst>
        </xdr:cNvPr>
        <xdr:cNvSpPr>
          <a:spLocks/>
        </xdr:cNvSpPr>
      </xdr:nvSpPr>
      <xdr:spPr bwMode="auto">
        <a:xfrm>
          <a:off x="0" y="79248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6" name="AutoShape 13">
          <a:extLst>
            <a:ext uri="{FF2B5EF4-FFF2-40B4-BE49-F238E27FC236}">
              <a16:creationId xmlns:a16="http://schemas.microsoft.com/office/drawing/2014/main" id="{00000000-0008-0000-0D00-000006000000}"/>
            </a:ext>
          </a:extLst>
        </xdr:cNvPr>
        <xdr:cNvSpPr>
          <a:spLocks/>
        </xdr:cNvSpPr>
      </xdr:nvSpPr>
      <xdr:spPr bwMode="auto">
        <a:xfrm>
          <a:off x="0" y="79248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7" name="AutoShape 14">
          <a:extLst>
            <a:ext uri="{FF2B5EF4-FFF2-40B4-BE49-F238E27FC236}">
              <a16:creationId xmlns:a16="http://schemas.microsoft.com/office/drawing/2014/main" id="{00000000-0008-0000-0D00-000007000000}"/>
            </a:ext>
          </a:extLst>
        </xdr:cNvPr>
        <xdr:cNvSpPr>
          <a:spLocks/>
        </xdr:cNvSpPr>
      </xdr:nvSpPr>
      <xdr:spPr bwMode="auto">
        <a:xfrm>
          <a:off x="0" y="79248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8" name="AutoShape 15">
          <a:extLst>
            <a:ext uri="{FF2B5EF4-FFF2-40B4-BE49-F238E27FC236}">
              <a16:creationId xmlns:a16="http://schemas.microsoft.com/office/drawing/2014/main" id="{00000000-0008-0000-0D00-000008000000}"/>
            </a:ext>
          </a:extLst>
        </xdr:cNvPr>
        <xdr:cNvSpPr>
          <a:spLocks/>
        </xdr:cNvSpPr>
      </xdr:nvSpPr>
      <xdr:spPr bwMode="auto">
        <a:xfrm>
          <a:off x="0" y="79248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9" name="AutoShape 16">
          <a:extLst>
            <a:ext uri="{FF2B5EF4-FFF2-40B4-BE49-F238E27FC236}">
              <a16:creationId xmlns:a16="http://schemas.microsoft.com/office/drawing/2014/main" id="{00000000-0008-0000-0D00-000009000000}"/>
            </a:ext>
          </a:extLst>
        </xdr:cNvPr>
        <xdr:cNvSpPr>
          <a:spLocks/>
        </xdr:cNvSpPr>
      </xdr:nvSpPr>
      <xdr:spPr bwMode="auto">
        <a:xfrm>
          <a:off x="0" y="79248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0</xdr:colOff>
      <xdr:row>2</xdr:row>
      <xdr:rowOff>0</xdr:rowOff>
    </xdr:to>
    <xdr:sp macro="" textlink="">
      <xdr:nvSpPr>
        <xdr:cNvPr id="2" name="AutoShape 3">
          <a:extLst>
            <a:ext uri="{FF2B5EF4-FFF2-40B4-BE49-F238E27FC236}">
              <a16:creationId xmlns:a16="http://schemas.microsoft.com/office/drawing/2014/main" id="{00000000-0008-0000-0E00-000002000000}"/>
            </a:ext>
          </a:extLst>
        </xdr:cNvPr>
        <xdr:cNvSpPr>
          <a:spLocks/>
        </xdr:cNvSpPr>
      </xdr:nvSpPr>
      <xdr:spPr bwMode="auto">
        <a:xfrm>
          <a:off x="0" y="774192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3" name="AutoShape 10">
          <a:extLst>
            <a:ext uri="{FF2B5EF4-FFF2-40B4-BE49-F238E27FC236}">
              <a16:creationId xmlns:a16="http://schemas.microsoft.com/office/drawing/2014/main" id="{00000000-0008-0000-0E00-000003000000}"/>
            </a:ext>
          </a:extLst>
        </xdr:cNvPr>
        <xdr:cNvSpPr>
          <a:spLocks/>
        </xdr:cNvSpPr>
      </xdr:nvSpPr>
      <xdr:spPr bwMode="auto">
        <a:xfrm>
          <a:off x="0" y="85496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4" name="AutoShape 11">
          <a:extLst>
            <a:ext uri="{FF2B5EF4-FFF2-40B4-BE49-F238E27FC236}">
              <a16:creationId xmlns:a16="http://schemas.microsoft.com/office/drawing/2014/main" id="{00000000-0008-0000-0E00-000004000000}"/>
            </a:ext>
          </a:extLst>
        </xdr:cNvPr>
        <xdr:cNvSpPr>
          <a:spLocks/>
        </xdr:cNvSpPr>
      </xdr:nvSpPr>
      <xdr:spPr bwMode="auto">
        <a:xfrm>
          <a:off x="0" y="85496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5" name="AutoShape 12">
          <a:extLst>
            <a:ext uri="{FF2B5EF4-FFF2-40B4-BE49-F238E27FC236}">
              <a16:creationId xmlns:a16="http://schemas.microsoft.com/office/drawing/2014/main" id="{00000000-0008-0000-0E00-000005000000}"/>
            </a:ext>
          </a:extLst>
        </xdr:cNvPr>
        <xdr:cNvSpPr>
          <a:spLocks/>
        </xdr:cNvSpPr>
      </xdr:nvSpPr>
      <xdr:spPr bwMode="auto">
        <a:xfrm>
          <a:off x="0" y="85496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6" name="AutoShape 13">
          <a:extLst>
            <a:ext uri="{FF2B5EF4-FFF2-40B4-BE49-F238E27FC236}">
              <a16:creationId xmlns:a16="http://schemas.microsoft.com/office/drawing/2014/main" id="{00000000-0008-0000-0E00-000006000000}"/>
            </a:ext>
          </a:extLst>
        </xdr:cNvPr>
        <xdr:cNvSpPr>
          <a:spLocks/>
        </xdr:cNvSpPr>
      </xdr:nvSpPr>
      <xdr:spPr bwMode="auto">
        <a:xfrm>
          <a:off x="0" y="85496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7" name="AutoShape 14">
          <a:extLst>
            <a:ext uri="{FF2B5EF4-FFF2-40B4-BE49-F238E27FC236}">
              <a16:creationId xmlns:a16="http://schemas.microsoft.com/office/drawing/2014/main" id="{00000000-0008-0000-0E00-000007000000}"/>
            </a:ext>
          </a:extLst>
        </xdr:cNvPr>
        <xdr:cNvSpPr>
          <a:spLocks/>
        </xdr:cNvSpPr>
      </xdr:nvSpPr>
      <xdr:spPr bwMode="auto">
        <a:xfrm>
          <a:off x="0" y="85496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8" name="AutoShape 15">
          <a:extLst>
            <a:ext uri="{FF2B5EF4-FFF2-40B4-BE49-F238E27FC236}">
              <a16:creationId xmlns:a16="http://schemas.microsoft.com/office/drawing/2014/main" id="{00000000-0008-0000-0E00-000008000000}"/>
            </a:ext>
          </a:extLst>
        </xdr:cNvPr>
        <xdr:cNvSpPr>
          <a:spLocks/>
        </xdr:cNvSpPr>
      </xdr:nvSpPr>
      <xdr:spPr bwMode="auto">
        <a:xfrm>
          <a:off x="0" y="85496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9" name="AutoShape 16">
          <a:extLst>
            <a:ext uri="{FF2B5EF4-FFF2-40B4-BE49-F238E27FC236}">
              <a16:creationId xmlns:a16="http://schemas.microsoft.com/office/drawing/2014/main" id="{00000000-0008-0000-0E00-000009000000}"/>
            </a:ext>
          </a:extLst>
        </xdr:cNvPr>
        <xdr:cNvSpPr>
          <a:spLocks/>
        </xdr:cNvSpPr>
      </xdr:nvSpPr>
      <xdr:spPr bwMode="auto">
        <a:xfrm>
          <a:off x="0" y="85496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14</xdr:row>
      <xdr:rowOff>0</xdr:rowOff>
    </xdr:from>
    <xdr:to>
      <xdr:col>0</xdr:col>
      <xdr:colOff>0</xdr:colOff>
      <xdr:row>14</xdr:row>
      <xdr:rowOff>0</xdr:rowOff>
    </xdr:to>
    <xdr:sp macro="" textlink="">
      <xdr:nvSpPr>
        <xdr:cNvPr id="2" name="AutoShape 6">
          <a:extLst>
            <a:ext uri="{FF2B5EF4-FFF2-40B4-BE49-F238E27FC236}">
              <a16:creationId xmlns:a16="http://schemas.microsoft.com/office/drawing/2014/main" id="{00000000-0008-0000-1100-000002000000}"/>
            </a:ext>
          </a:extLst>
        </xdr:cNvPr>
        <xdr:cNvSpPr>
          <a:spLocks/>
        </xdr:cNvSpPr>
      </xdr:nvSpPr>
      <xdr:spPr bwMode="auto">
        <a:xfrm>
          <a:off x="0" y="596646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14</xdr:row>
      <xdr:rowOff>0</xdr:rowOff>
    </xdr:from>
    <xdr:to>
      <xdr:col>0</xdr:col>
      <xdr:colOff>0</xdr:colOff>
      <xdr:row>14</xdr:row>
      <xdr:rowOff>0</xdr:rowOff>
    </xdr:to>
    <xdr:sp macro="" textlink="">
      <xdr:nvSpPr>
        <xdr:cNvPr id="3" name="AutoShape 7">
          <a:extLst>
            <a:ext uri="{FF2B5EF4-FFF2-40B4-BE49-F238E27FC236}">
              <a16:creationId xmlns:a16="http://schemas.microsoft.com/office/drawing/2014/main" id="{00000000-0008-0000-1100-000003000000}"/>
            </a:ext>
          </a:extLst>
        </xdr:cNvPr>
        <xdr:cNvSpPr>
          <a:spLocks/>
        </xdr:cNvSpPr>
      </xdr:nvSpPr>
      <xdr:spPr bwMode="auto">
        <a:xfrm>
          <a:off x="0" y="596646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14</xdr:row>
      <xdr:rowOff>0</xdr:rowOff>
    </xdr:from>
    <xdr:to>
      <xdr:col>0</xdr:col>
      <xdr:colOff>0</xdr:colOff>
      <xdr:row>14</xdr:row>
      <xdr:rowOff>0</xdr:rowOff>
    </xdr:to>
    <xdr:sp macro="" textlink="">
      <xdr:nvSpPr>
        <xdr:cNvPr id="4" name="AutoShape 8">
          <a:extLst>
            <a:ext uri="{FF2B5EF4-FFF2-40B4-BE49-F238E27FC236}">
              <a16:creationId xmlns:a16="http://schemas.microsoft.com/office/drawing/2014/main" id="{00000000-0008-0000-1100-000004000000}"/>
            </a:ext>
          </a:extLst>
        </xdr:cNvPr>
        <xdr:cNvSpPr>
          <a:spLocks/>
        </xdr:cNvSpPr>
      </xdr:nvSpPr>
      <xdr:spPr bwMode="auto">
        <a:xfrm>
          <a:off x="0" y="596646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14</xdr:row>
      <xdr:rowOff>0</xdr:rowOff>
    </xdr:from>
    <xdr:to>
      <xdr:col>0</xdr:col>
      <xdr:colOff>0</xdr:colOff>
      <xdr:row>14</xdr:row>
      <xdr:rowOff>0</xdr:rowOff>
    </xdr:to>
    <xdr:sp macro="" textlink="">
      <xdr:nvSpPr>
        <xdr:cNvPr id="5" name="AutoShape 9">
          <a:extLst>
            <a:ext uri="{FF2B5EF4-FFF2-40B4-BE49-F238E27FC236}">
              <a16:creationId xmlns:a16="http://schemas.microsoft.com/office/drawing/2014/main" id="{00000000-0008-0000-1100-000005000000}"/>
            </a:ext>
          </a:extLst>
        </xdr:cNvPr>
        <xdr:cNvSpPr>
          <a:spLocks/>
        </xdr:cNvSpPr>
      </xdr:nvSpPr>
      <xdr:spPr bwMode="auto">
        <a:xfrm>
          <a:off x="0" y="596646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14</xdr:row>
      <xdr:rowOff>0</xdr:rowOff>
    </xdr:from>
    <xdr:to>
      <xdr:col>0</xdr:col>
      <xdr:colOff>0</xdr:colOff>
      <xdr:row>14</xdr:row>
      <xdr:rowOff>0</xdr:rowOff>
    </xdr:to>
    <xdr:sp macro="" textlink="">
      <xdr:nvSpPr>
        <xdr:cNvPr id="6" name="AutoShape 10">
          <a:extLst>
            <a:ext uri="{FF2B5EF4-FFF2-40B4-BE49-F238E27FC236}">
              <a16:creationId xmlns:a16="http://schemas.microsoft.com/office/drawing/2014/main" id="{00000000-0008-0000-1100-000006000000}"/>
            </a:ext>
          </a:extLst>
        </xdr:cNvPr>
        <xdr:cNvSpPr>
          <a:spLocks/>
        </xdr:cNvSpPr>
      </xdr:nvSpPr>
      <xdr:spPr bwMode="auto">
        <a:xfrm>
          <a:off x="0" y="596646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14</xdr:row>
      <xdr:rowOff>0</xdr:rowOff>
    </xdr:from>
    <xdr:to>
      <xdr:col>0</xdr:col>
      <xdr:colOff>0</xdr:colOff>
      <xdr:row>14</xdr:row>
      <xdr:rowOff>0</xdr:rowOff>
    </xdr:to>
    <xdr:sp macro="" textlink="">
      <xdr:nvSpPr>
        <xdr:cNvPr id="7" name="AutoShape 11">
          <a:extLst>
            <a:ext uri="{FF2B5EF4-FFF2-40B4-BE49-F238E27FC236}">
              <a16:creationId xmlns:a16="http://schemas.microsoft.com/office/drawing/2014/main" id="{00000000-0008-0000-1100-000007000000}"/>
            </a:ext>
          </a:extLst>
        </xdr:cNvPr>
        <xdr:cNvSpPr>
          <a:spLocks/>
        </xdr:cNvSpPr>
      </xdr:nvSpPr>
      <xdr:spPr bwMode="auto">
        <a:xfrm>
          <a:off x="0" y="596646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14</xdr:row>
      <xdr:rowOff>0</xdr:rowOff>
    </xdr:from>
    <xdr:to>
      <xdr:col>0</xdr:col>
      <xdr:colOff>0</xdr:colOff>
      <xdr:row>14</xdr:row>
      <xdr:rowOff>0</xdr:rowOff>
    </xdr:to>
    <xdr:sp macro="" textlink="">
      <xdr:nvSpPr>
        <xdr:cNvPr id="8" name="AutoShape 12">
          <a:extLst>
            <a:ext uri="{FF2B5EF4-FFF2-40B4-BE49-F238E27FC236}">
              <a16:creationId xmlns:a16="http://schemas.microsoft.com/office/drawing/2014/main" id="{00000000-0008-0000-1100-000008000000}"/>
            </a:ext>
          </a:extLst>
        </xdr:cNvPr>
        <xdr:cNvSpPr>
          <a:spLocks/>
        </xdr:cNvSpPr>
      </xdr:nvSpPr>
      <xdr:spPr bwMode="auto">
        <a:xfrm>
          <a:off x="0" y="5966460"/>
          <a:ext cx="0" cy="0"/>
        </a:xfrm>
        <a:prstGeom prst="leftBrace">
          <a:avLst>
            <a:gd name="adj1" fmla="val -214748364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14</xdr:row>
      <xdr:rowOff>0</xdr:rowOff>
    </xdr:from>
    <xdr:to>
      <xdr:col>0</xdr:col>
      <xdr:colOff>0</xdr:colOff>
      <xdr:row>14</xdr:row>
      <xdr:rowOff>0</xdr:rowOff>
    </xdr:to>
    <xdr:sp macro="" textlink="">
      <xdr:nvSpPr>
        <xdr:cNvPr id="9" name="AutoShape 13">
          <a:extLst>
            <a:ext uri="{FF2B5EF4-FFF2-40B4-BE49-F238E27FC236}">
              <a16:creationId xmlns:a16="http://schemas.microsoft.com/office/drawing/2014/main" id="{00000000-0008-0000-1100-000009000000}"/>
            </a:ext>
          </a:extLst>
        </xdr:cNvPr>
        <xdr:cNvSpPr>
          <a:spLocks/>
        </xdr:cNvSpPr>
      </xdr:nvSpPr>
      <xdr:spPr bwMode="auto">
        <a:xfrm>
          <a:off x="0" y="596646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14</xdr:row>
      <xdr:rowOff>0</xdr:rowOff>
    </xdr:from>
    <xdr:to>
      <xdr:col>0</xdr:col>
      <xdr:colOff>0</xdr:colOff>
      <xdr:row>14</xdr:row>
      <xdr:rowOff>0</xdr:rowOff>
    </xdr:to>
    <xdr:sp macro="" textlink="">
      <xdr:nvSpPr>
        <xdr:cNvPr id="10" name="AutoShape 14">
          <a:extLst>
            <a:ext uri="{FF2B5EF4-FFF2-40B4-BE49-F238E27FC236}">
              <a16:creationId xmlns:a16="http://schemas.microsoft.com/office/drawing/2014/main" id="{00000000-0008-0000-1100-00000A000000}"/>
            </a:ext>
          </a:extLst>
        </xdr:cNvPr>
        <xdr:cNvSpPr>
          <a:spLocks/>
        </xdr:cNvSpPr>
      </xdr:nvSpPr>
      <xdr:spPr bwMode="auto">
        <a:xfrm>
          <a:off x="0" y="596646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14</xdr:row>
      <xdr:rowOff>0</xdr:rowOff>
    </xdr:from>
    <xdr:to>
      <xdr:col>0</xdr:col>
      <xdr:colOff>0</xdr:colOff>
      <xdr:row>14</xdr:row>
      <xdr:rowOff>0</xdr:rowOff>
    </xdr:to>
    <xdr:sp macro="" textlink="">
      <xdr:nvSpPr>
        <xdr:cNvPr id="11" name="AutoShape 15">
          <a:extLst>
            <a:ext uri="{FF2B5EF4-FFF2-40B4-BE49-F238E27FC236}">
              <a16:creationId xmlns:a16="http://schemas.microsoft.com/office/drawing/2014/main" id="{00000000-0008-0000-1100-00000B000000}"/>
            </a:ext>
          </a:extLst>
        </xdr:cNvPr>
        <xdr:cNvSpPr>
          <a:spLocks/>
        </xdr:cNvSpPr>
      </xdr:nvSpPr>
      <xdr:spPr bwMode="auto">
        <a:xfrm>
          <a:off x="0" y="596646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18</xdr:row>
      <xdr:rowOff>0</xdr:rowOff>
    </xdr:from>
    <xdr:to>
      <xdr:col>0</xdr:col>
      <xdr:colOff>0</xdr:colOff>
      <xdr:row>18</xdr:row>
      <xdr:rowOff>0</xdr:rowOff>
    </xdr:to>
    <xdr:sp macro="" textlink="">
      <xdr:nvSpPr>
        <xdr:cNvPr id="2" name="AutoShape 6">
          <a:extLst>
            <a:ext uri="{FF2B5EF4-FFF2-40B4-BE49-F238E27FC236}">
              <a16:creationId xmlns:a16="http://schemas.microsoft.com/office/drawing/2014/main" id="{00000000-0008-0000-1200-000002000000}"/>
            </a:ext>
          </a:extLst>
        </xdr:cNvPr>
        <xdr:cNvSpPr>
          <a:spLocks/>
        </xdr:cNvSpPr>
      </xdr:nvSpPr>
      <xdr:spPr bwMode="auto">
        <a:xfrm>
          <a:off x="0" y="115595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18</xdr:row>
      <xdr:rowOff>0</xdr:rowOff>
    </xdr:from>
    <xdr:to>
      <xdr:col>0</xdr:col>
      <xdr:colOff>0</xdr:colOff>
      <xdr:row>18</xdr:row>
      <xdr:rowOff>0</xdr:rowOff>
    </xdr:to>
    <xdr:sp macro="" textlink="">
      <xdr:nvSpPr>
        <xdr:cNvPr id="3" name="AutoShape 7">
          <a:extLst>
            <a:ext uri="{FF2B5EF4-FFF2-40B4-BE49-F238E27FC236}">
              <a16:creationId xmlns:a16="http://schemas.microsoft.com/office/drawing/2014/main" id="{00000000-0008-0000-1200-000003000000}"/>
            </a:ext>
          </a:extLst>
        </xdr:cNvPr>
        <xdr:cNvSpPr>
          <a:spLocks/>
        </xdr:cNvSpPr>
      </xdr:nvSpPr>
      <xdr:spPr bwMode="auto">
        <a:xfrm>
          <a:off x="0" y="115595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18</xdr:row>
      <xdr:rowOff>0</xdr:rowOff>
    </xdr:from>
    <xdr:to>
      <xdr:col>0</xdr:col>
      <xdr:colOff>0</xdr:colOff>
      <xdr:row>18</xdr:row>
      <xdr:rowOff>0</xdr:rowOff>
    </xdr:to>
    <xdr:sp macro="" textlink="">
      <xdr:nvSpPr>
        <xdr:cNvPr id="4" name="AutoShape 8">
          <a:extLst>
            <a:ext uri="{FF2B5EF4-FFF2-40B4-BE49-F238E27FC236}">
              <a16:creationId xmlns:a16="http://schemas.microsoft.com/office/drawing/2014/main" id="{00000000-0008-0000-1200-000004000000}"/>
            </a:ext>
          </a:extLst>
        </xdr:cNvPr>
        <xdr:cNvSpPr>
          <a:spLocks/>
        </xdr:cNvSpPr>
      </xdr:nvSpPr>
      <xdr:spPr bwMode="auto">
        <a:xfrm>
          <a:off x="0" y="115595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18</xdr:row>
      <xdr:rowOff>0</xdr:rowOff>
    </xdr:from>
    <xdr:to>
      <xdr:col>0</xdr:col>
      <xdr:colOff>0</xdr:colOff>
      <xdr:row>18</xdr:row>
      <xdr:rowOff>0</xdr:rowOff>
    </xdr:to>
    <xdr:sp macro="" textlink="">
      <xdr:nvSpPr>
        <xdr:cNvPr id="5" name="AutoShape 9">
          <a:extLst>
            <a:ext uri="{FF2B5EF4-FFF2-40B4-BE49-F238E27FC236}">
              <a16:creationId xmlns:a16="http://schemas.microsoft.com/office/drawing/2014/main" id="{00000000-0008-0000-1200-000005000000}"/>
            </a:ext>
          </a:extLst>
        </xdr:cNvPr>
        <xdr:cNvSpPr>
          <a:spLocks/>
        </xdr:cNvSpPr>
      </xdr:nvSpPr>
      <xdr:spPr bwMode="auto">
        <a:xfrm>
          <a:off x="0" y="115595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18</xdr:row>
      <xdr:rowOff>0</xdr:rowOff>
    </xdr:from>
    <xdr:to>
      <xdr:col>0</xdr:col>
      <xdr:colOff>0</xdr:colOff>
      <xdr:row>18</xdr:row>
      <xdr:rowOff>0</xdr:rowOff>
    </xdr:to>
    <xdr:sp macro="" textlink="">
      <xdr:nvSpPr>
        <xdr:cNvPr id="6" name="AutoShape 10">
          <a:extLst>
            <a:ext uri="{FF2B5EF4-FFF2-40B4-BE49-F238E27FC236}">
              <a16:creationId xmlns:a16="http://schemas.microsoft.com/office/drawing/2014/main" id="{00000000-0008-0000-1200-000006000000}"/>
            </a:ext>
          </a:extLst>
        </xdr:cNvPr>
        <xdr:cNvSpPr>
          <a:spLocks/>
        </xdr:cNvSpPr>
      </xdr:nvSpPr>
      <xdr:spPr bwMode="auto">
        <a:xfrm>
          <a:off x="0" y="115595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18</xdr:row>
      <xdr:rowOff>0</xdr:rowOff>
    </xdr:from>
    <xdr:to>
      <xdr:col>0</xdr:col>
      <xdr:colOff>0</xdr:colOff>
      <xdr:row>18</xdr:row>
      <xdr:rowOff>0</xdr:rowOff>
    </xdr:to>
    <xdr:sp macro="" textlink="">
      <xdr:nvSpPr>
        <xdr:cNvPr id="7" name="AutoShape 11">
          <a:extLst>
            <a:ext uri="{FF2B5EF4-FFF2-40B4-BE49-F238E27FC236}">
              <a16:creationId xmlns:a16="http://schemas.microsoft.com/office/drawing/2014/main" id="{00000000-0008-0000-1200-000007000000}"/>
            </a:ext>
          </a:extLst>
        </xdr:cNvPr>
        <xdr:cNvSpPr>
          <a:spLocks/>
        </xdr:cNvSpPr>
      </xdr:nvSpPr>
      <xdr:spPr bwMode="auto">
        <a:xfrm>
          <a:off x="0" y="115595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18</xdr:row>
      <xdr:rowOff>0</xdr:rowOff>
    </xdr:from>
    <xdr:to>
      <xdr:col>0</xdr:col>
      <xdr:colOff>0</xdr:colOff>
      <xdr:row>18</xdr:row>
      <xdr:rowOff>0</xdr:rowOff>
    </xdr:to>
    <xdr:sp macro="" textlink="">
      <xdr:nvSpPr>
        <xdr:cNvPr id="8" name="AutoShape 12">
          <a:extLst>
            <a:ext uri="{FF2B5EF4-FFF2-40B4-BE49-F238E27FC236}">
              <a16:creationId xmlns:a16="http://schemas.microsoft.com/office/drawing/2014/main" id="{00000000-0008-0000-1200-000008000000}"/>
            </a:ext>
          </a:extLst>
        </xdr:cNvPr>
        <xdr:cNvSpPr>
          <a:spLocks/>
        </xdr:cNvSpPr>
      </xdr:nvSpPr>
      <xdr:spPr bwMode="auto">
        <a:xfrm>
          <a:off x="0" y="11559540"/>
          <a:ext cx="0" cy="0"/>
        </a:xfrm>
        <a:prstGeom prst="leftBrace">
          <a:avLst>
            <a:gd name="adj1" fmla="val -214748364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18</xdr:row>
      <xdr:rowOff>0</xdr:rowOff>
    </xdr:from>
    <xdr:to>
      <xdr:col>0</xdr:col>
      <xdr:colOff>0</xdr:colOff>
      <xdr:row>18</xdr:row>
      <xdr:rowOff>0</xdr:rowOff>
    </xdr:to>
    <xdr:sp macro="" textlink="">
      <xdr:nvSpPr>
        <xdr:cNvPr id="9" name="AutoShape 13">
          <a:extLst>
            <a:ext uri="{FF2B5EF4-FFF2-40B4-BE49-F238E27FC236}">
              <a16:creationId xmlns:a16="http://schemas.microsoft.com/office/drawing/2014/main" id="{00000000-0008-0000-1200-000009000000}"/>
            </a:ext>
          </a:extLst>
        </xdr:cNvPr>
        <xdr:cNvSpPr>
          <a:spLocks/>
        </xdr:cNvSpPr>
      </xdr:nvSpPr>
      <xdr:spPr bwMode="auto">
        <a:xfrm>
          <a:off x="0" y="115595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18</xdr:row>
      <xdr:rowOff>0</xdr:rowOff>
    </xdr:from>
    <xdr:to>
      <xdr:col>0</xdr:col>
      <xdr:colOff>0</xdr:colOff>
      <xdr:row>18</xdr:row>
      <xdr:rowOff>0</xdr:rowOff>
    </xdr:to>
    <xdr:sp macro="" textlink="">
      <xdr:nvSpPr>
        <xdr:cNvPr id="10" name="AutoShape 14">
          <a:extLst>
            <a:ext uri="{FF2B5EF4-FFF2-40B4-BE49-F238E27FC236}">
              <a16:creationId xmlns:a16="http://schemas.microsoft.com/office/drawing/2014/main" id="{00000000-0008-0000-1200-00000A000000}"/>
            </a:ext>
          </a:extLst>
        </xdr:cNvPr>
        <xdr:cNvSpPr>
          <a:spLocks/>
        </xdr:cNvSpPr>
      </xdr:nvSpPr>
      <xdr:spPr bwMode="auto">
        <a:xfrm>
          <a:off x="0" y="115595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18</xdr:row>
      <xdr:rowOff>0</xdr:rowOff>
    </xdr:from>
    <xdr:to>
      <xdr:col>0</xdr:col>
      <xdr:colOff>0</xdr:colOff>
      <xdr:row>18</xdr:row>
      <xdr:rowOff>0</xdr:rowOff>
    </xdr:to>
    <xdr:sp macro="" textlink="">
      <xdr:nvSpPr>
        <xdr:cNvPr id="11" name="AutoShape 15">
          <a:extLst>
            <a:ext uri="{FF2B5EF4-FFF2-40B4-BE49-F238E27FC236}">
              <a16:creationId xmlns:a16="http://schemas.microsoft.com/office/drawing/2014/main" id="{00000000-0008-0000-1200-00000B000000}"/>
            </a:ext>
          </a:extLst>
        </xdr:cNvPr>
        <xdr:cNvSpPr>
          <a:spLocks/>
        </xdr:cNvSpPr>
      </xdr:nvSpPr>
      <xdr:spPr bwMode="auto">
        <a:xfrm>
          <a:off x="0" y="11559540"/>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81.bin"/><Relationship Id="rId13" Type="http://schemas.openxmlformats.org/officeDocument/2006/relationships/printerSettings" Target="../printerSettings/printerSettings286.bin"/><Relationship Id="rId18" Type="http://schemas.openxmlformats.org/officeDocument/2006/relationships/printerSettings" Target="../printerSettings/printerSettings291.bin"/><Relationship Id="rId26" Type="http://schemas.openxmlformats.org/officeDocument/2006/relationships/printerSettings" Target="../printerSettings/printerSettings299.bin"/><Relationship Id="rId3" Type="http://schemas.openxmlformats.org/officeDocument/2006/relationships/printerSettings" Target="../printerSettings/printerSettings276.bin"/><Relationship Id="rId21" Type="http://schemas.openxmlformats.org/officeDocument/2006/relationships/printerSettings" Target="../printerSettings/printerSettings294.bin"/><Relationship Id="rId7" Type="http://schemas.openxmlformats.org/officeDocument/2006/relationships/printerSettings" Target="../printerSettings/printerSettings280.bin"/><Relationship Id="rId12" Type="http://schemas.openxmlformats.org/officeDocument/2006/relationships/printerSettings" Target="../printerSettings/printerSettings285.bin"/><Relationship Id="rId17" Type="http://schemas.openxmlformats.org/officeDocument/2006/relationships/printerSettings" Target="../printerSettings/printerSettings290.bin"/><Relationship Id="rId25" Type="http://schemas.openxmlformats.org/officeDocument/2006/relationships/printerSettings" Target="../printerSettings/printerSettings298.bin"/><Relationship Id="rId2" Type="http://schemas.openxmlformats.org/officeDocument/2006/relationships/printerSettings" Target="../printerSettings/printerSettings275.bin"/><Relationship Id="rId16" Type="http://schemas.openxmlformats.org/officeDocument/2006/relationships/printerSettings" Target="../printerSettings/printerSettings289.bin"/><Relationship Id="rId20" Type="http://schemas.openxmlformats.org/officeDocument/2006/relationships/printerSettings" Target="../printerSettings/printerSettings293.bin"/><Relationship Id="rId29" Type="http://schemas.openxmlformats.org/officeDocument/2006/relationships/printerSettings" Target="../printerSettings/printerSettings302.bin"/><Relationship Id="rId1" Type="http://schemas.openxmlformats.org/officeDocument/2006/relationships/printerSettings" Target="../printerSettings/printerSettings274.bin"/><Relationship Id="rId6" Type="http://schemas.openxmlformats.org/officeDocument/2006/relationships/printerSettings" Target="../printerSettings/printerSettings279.bin"/><Relationship Id="rId11" Type="http://schemas.openxmlformats.org/officeDocument/2006/relationships/printerSettings" Target="../printerSettings/printerSettings284.bin"/><Relationship Id="rId24" Type="http://schemas.openxmlformats.org/officeDocument/2006/relationships/printerSettings" Target="../printerSettings/printerSettings297.bin"/><Relationship Id="rId5" Type="http://schemas.openxmlformats.org/officeDocument/2006/relationships/printerSettings" Target="../printerSettings/printerSettings278.bin"/><Relationship Id="rId15" Type="http://schemas.openxmlformats.org/officeDocument/2006/relationships/printerSettings" Target="../printerSettings/printerSettings288.bin"/><Relationship Id="rId23" Type="http://schemas.openxmlformats.org/officeDocument/2006/relationships/printerSettings" Target="../printerSettings/printerSettings296.bin"/><Relationship Id="rId28" Type="http://schemas.openxmlformats.org/officeDocument/2006/relationships/printerSettings" Target="../printerSettings/printerSettings301.bin"/><Relationship Id="rId10" Type="http://schemas.openxmlformats.org/officeDocument/2006/relationships/printerSettings" Target="../printerSettings/printerSettings283.bin"/><Relationship Id="rId19" Type="http://schemas.openxmlformats.org/officeDocument/2006/relationships/printerSettings" Target="../printerSettings/printerSettings292.bin"/><Relationship Id="rId31" Type="http://schemas.openxmlformats.org/officeDocument/2006/relationships/printerSettings" Target="../printerSettings/printerSettings304.bin"/><Relationship Id="rId4" Type="http://schemas.openxmlformats.org/officeDocument/2006/relationships/printerSettings" Target="../printerSettings/printerSettings277.bin"/><Relationship Id="rId9" Type="http://schemas.openxmlformats.org/officeDocument/2006/relationships/printerSettings" Target="../printerSettings/printerSettings282.bin"/><Relationship Id="rId14" Type="http://schemas.openxmlformats.org/officeDocument/2006/relationships/printerSettings" Target="../printerSettings/printerSettings287.bin"/><Relationship Id="rId22" Type="http://schemas.openxmlformats.org/officeDocument/2006/relationships/printerSettings" Target="../printerSettings/printerSettings295.bin"/><Relationship Id="rId27" Type="http://schemas.openxmlformats.org/officeDocument/2006/relationships/printerSettings" Target="../printerSettings/printerSettings300.bin"/><Relationship Id="rId30" Type="http://schemas.openxmlformats.org/officeDocument/2006/relationships/printerSettings" Target="../printerSettings/printerSettings303.bin"/></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312.bin"/><Relationship Id="rId13" Type="http://schemas.openxmlformats.org/officeDocument/2006/relationships/printerSettings" Target="../printerSettings/printerSettings317.bin"/><Relationship Id="rId18" Type="http://schemas.openxmlformats.org/officeDocument/2006/relationships/printerSettings" Target="../printerSettings/printerSettings322.bin"/><Relationship Id="rId26" Type="http://schemas.openxmlformats.org/officeDocument/2006/relationships/printerSettings" Target="../printerSettings/printerSettings330.bin"/><Relationship Id="rId3" Type="http://schemas.openxmlformats.org/officeDocument/2006/relationships/printerSettings" Target="../printerSettings/printerSettings307.bin"/><Relationship Id="rId21" Type="http://schemas.openxmlformats.org/officeDocument/2006/relationships/printerSettings" Target="../printerSettings/printerSettings325.bin"/><Relationship Id="rId7" Type="http://schemas.openxmlformats.org/officeDocument/2006/relationships/printerSettings" Target="../printerSettings/printerSettings311.bin"/><Relationship Id="rId12" Type="http://schemas.openxmlformats.org/officeDocument/2006/relationships/printerSettings" Target="../printerSettings/printerSettings316.bin"/><Relationship Id="rId17" Type="http://schemas.openxmlformats.org/officeDocument/2006/relationships/printerSettings" Target="../printerSettings/printerSettings321.bin"/><Relationship Id="rId25" Type="http://schemas.openxmlformats.org/officeDocument/2006/relationships/printerSettings" Target="../printerSettings/printerSettings329.bin"/><Relationship Id="rId2" Type="http://schemas.openxmlformats.org/officeDocument/2006/relationships/printerSettings" Target="../printerSettings/printerSettings306.bin"/><Relationship Id="rId16" Type="http://schemas.openxmlformats.org/officeDocument/2006/relationships/printerSettings" Target="../printerSettings/printerSettings320.bin"/><Relationship Id="rId20" Type="http://schemas.openxmlformats.org/officeDocument/2006/relationships/printerSettings" Target="../printerSettings/printerSettings324.bin"/><Relationship Id="rId29" Type="http://schemas.openxmlformats.org/officeDocument/2006/relationships/printerSettings" Target="../printerSettings/printerSettings333.bin"/><Relationship Id="rId1" Type="http://schemas.openxmlformats.org/officeDocument/2006/relationships/printerSettings" Target="../printerSettings/printerSettings305.bin"/><Relationship Id="rId6" Type="http://schemas.openxmlformats.org/officeDocument/2006/relationships/printerSettings" Target="../printerSettings/printerSettings310.bin"/><Relationship Id="rId11" Type="http://schemas.openxmlformats.org/officeDocument/2006/relationships/printerSettings" Target="../printerSettings/printerSettings315.bin"/><Relationship Id="rId24" Type="http://schemas.openxmlformats.org/officeDocument/2006/relationships/printerSettings" Target="../printerSettings/printerSettings328.bin"/><Relationship Id="rId5" Type="http://schemas.openxmlformats.org/officeDocument/2006/relationships/printerSettings" Target="../printerSettings/printerSettings309.bin"/><Relationship Id="rId15" Type="http://schemas.openxmlformats.org/officeDocument/2006/relationships/printerSettings" Target="../printerSettings/printerSettings319.bin"/><Relationship Id="rId23" Type="http://schemas.openxmlformats.org/officeDocument/2006/relationships/printerSettings" Target="../printerSettings/printerSettings327.bin"/><Relationship Id="rId28" Type="http://schemas.openxmlformats.org/officeDocument/2006/relationships/printerSettings" Target="../printerSettings/printerSettings332.bin"/><Relationship Id="rId10" Type="http://schemas.openxmlformats.org/officeDocument/2006/relationships/printerSettings" Target="../printerSettings/printerSettings314.bin"/><Relationship Id="rId19" Type="http://schemas.openxmlformats.org/officeDocument/2006/relationships/printerSettings" Target="../printerSettings/printerSettings323.bin"/><Relationship Id="rId31" Type="http://schemas.openxmlformats.org/officeDocument/2006/relationships/printerSettings" Target="../printerSettings/printerSettings335.bin"/><Relationship Id="rId4" Type="http://schemas.openxmlformats.org/officeDocument/2006/relationships/printerSettings" Target="../printerSettings/printerSettings308.bin"/><Relationship Id="rId9" Type="http://schemas.openxmlformats.org/officeDocument/2006/relationships/printerSettings" Target="../printerSettings/printerSettings313.bin"/><Relationship Id="rId14" Type="http://schemas.openxmlformats.org/officeDocument/2006/relationships/printerSettings" Target="../printerSettings/printerSettings318.bin"/><Relationship Id="rId22" Type="http://schemas.openxmlformats.org/officeDocument/2006/relationships/printerSettings" Target="../printerSettings/printerSettings326.bin"/><Relationship Id="rId27" Type="http://schemas.openxmlformats.org/officeDocument/2006/relationships/printerSettings" Target="../printerSettings/printerSettings331.bin"/><Relationship Id="rId30" Type="http://schemas.openxmlformats.org/officeDocument/2006/relationships/printerSettings" Target="../printerSettings/printerSettings334.bin"/></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343.bin"/><Relationship Id="rId13" Type="http://schemas.openxmlformats.org/officeDocument/2006/relationships/printerSettings" Target="../printerSettings/printerSettings348.bin"/><Relationship Id="rId18" Type="http://schemas.openxmlformats.org/officeDocument/2006/relationships/printerSettings" Target="../printerSettings/printerSettings353.bin"/><Relationship Id="rId26" Type="http://schemas.openxmlformats.org/officeDocument/2006/relationships/printerSettings" Target="../printerSettings/printerSettings361.bin"/><Relationship Id="rId3" Type="http://schemas.openxmlformats.org/officeDocument/2006/relationships/printerSettings" Target="../printerSettings/printerSettings338.bin"/><Relationship Id="rId21" Type="http://schemas.openxmlformats.org/officeDocument/2006/relationships/printerSettings" Target="../printerSettings/printerSettings356.bin"/><Relationship Id="rId7" Type="http://schemas.openxmlformats.org/officeDocument/2006/relationships/printerSettings" Target="../printerSettings/printerSettings342.bin"/><Relationship Id="rId12" Type="http://schemas.openxmlformats.org/officeDocument/2006/relationships/printerSettings" Target="../printerSettings/printerSettings347.bin"/><Relationship Id="rId17" Type="http://schemas.openxmlformats.org/officeDocument/2006/relationships/printerSettings" Target="../printerSettings/printerSettings352.bin"/><Relationship Id="rId25" Type="http://schemas.openxmlformats.org/officeDocument/2006/relationships/printerSettings" Target="../printerSettings/printerSettings360.bin"/><Relationship Id="rId2" Type="http://schemas.openxmlformats.org/officeDocument/2006/relationships/printerSettings" Target="../printerSettings/printerSettings337.bin"/><Relationship Id="rId16" Type="http://schemas.openxmlformats.org/officeDocument/2006/relationships/printerSettings" Target="../printerSettings/printerSettings351.bin"/><Relationship Id="rId20" Type="http://schemas.openxmlformats.org/officeDocument/2006/relationships/printerSettings" Target="../printerSettings/printerSettings355.bin"/><Relationship Id="rId29" Type="http://schemas.openxmlformats.org/officeDocument/2006/relationships/printerSettings" Target="../printerSettings/printerSettings364.bin"/><Relationship Id="rId1" Type="http://schemas.openxmlformats.org/officeDocument/2006/relationships/printerSettings" Target="../printerSettings/printerSettings336.bin"/><Relationship Id="rId6" Type="http://schemas.openxmlformats.org/officeDocument/2006/relationships/printerSettings" Target="../printerSettings/printerSettings341.bin"/><Relationship Id="rId11" Type="http://schemas.openxmlformats.org/officeDocument/2006/relationships/printerSettings" Target="../printerSettings/printerSettings346.bin"/><Relationship Id="rId24" Type="http://schemas.openxmlformats.org/officeDocument/2006/relationships/printerSettings" Target="../printerSettings/printerSettings359.bin"/><Relationship Id="rId32" Type="http://schemas.openxmlformats.org/officeDocument/2006/relationships/drawing" Target="../drawings/drawing1.xml"/><Relationship Id="rId5" Type="http://schemas.openxmlformats.org/officeDocument/2006/relationships/printerSettings" Target="../printerSettings/printerSettings340.bin"/><Relationship Id="rId15" Type="http://schemas.openxmlformats.org/officeDocument/2006/relationships/printerSettings" Target="../printerSettings/printerSettings350.bin"/><Relationship Id="rId23" Type="http://schemas.openxmlformats.org/officeDocument/2006/relationships/printerSettings" Target="../printerSettings/printerSettings358.bin"/><Relationship Id="rId28" Type="http://schemas.openxmlformats.org/officeDocument/2006/relationships/printerSettings" Target="../printerSettings/printerSettings363.bin"/><Relationship Id="rId10" Type="http://schemas.openxmlformats.org/officeDocument/2006/relationships/printerSettings" Target="../printerSettings/printerSettings345.bin"/><Relationship Id="rId19" Type="http://schemas.openxmlformats.org/officeDocument/2006/relationships/printerSettings" Target="../printerSettings/printerSettings354.bin"/><Relationship Id="rId31" Type="http://schemas.openxmlformats.org/officeDocument/2006/relationships/printerSettings" Target="../printerSettings/printerSettings366.bin"/><Relationship Id="rId4" Type="http://schemas.openxmlformats.org/officeDocument/2006/relationships/printerSettings" Target="../printerSettings/printerSettings339.bin"/><Relationship Id="rId9" Type="http://schemas.openxmlformats.org/officeDocument/2006/relationships/printerSettings" Target="../printerSettings/printerSettings344.bin"/><Relationship Id="rId14" Type="http://schemas.openxmlformats.org/officeDocument/2006/relationships/printerSettings" Target="../printerSettings/printerSettings349.bin"/><Relationship Id="rId22" Type="http://schemas.openxmlformats.org/officeDocument/2006/relationships/printerSettings" Target="../printerSettings/printerSettings357.bin"/><Relationship Id="rId27" Type="http://schemas.openxmlformats.org/officeDocument/2006/relationships/printerSettings" Target="../printerSettings/printerSettings362.bin"/><Relationship Id="rId30" Type="http://schemas.openxmlformats.org/officeDocument/2006/relationships/printerSettings" Target="../printerSettings/printerSettings365.bin"/></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374.bin"/><Relationship Id="rId13" Type="http://schemas.openxmlformats.org/officeDocument/2006/relationships/printerSettings" Target="../printerSettings/printerSettings379.bin"/><Relationship Id="rId18" Type="http://schemas.openxmlformats.org/officeDocument/2006/relationships/printerSettings" Target="../printerSettings/printerSettings384.bin"/><Relationship Id="rId26" Type="http://schemas.openxmlformats.org/officeDocument/2006/relationships/printerSettings" Target="../printerSettings/printerSettings392.bin"/><Relationship Id="rId3" Type="http://schemas.openxmlformats.org/officeDocument/2006/relationships/printerSettings" Target="../printerSettings/printerSettings369.bin"/><Relationship Id="rId21" Type="http://schemas.openxmlformats.org/officeDocument/2006/relationships/printerSettings" Target="../printerSettings/printerSettings387.bin"/><Relationship Id="rId7" Type="http://schemas.openxmlformats.org/officeDocument/2006/relationships/printerSettings" Target="../printerSettings/printerSettings373.bin"/><Relationship Id="rId12" Type="http://schemas.openxmlformats.org/officeDocument/2006/relationships/printerSettings" Target="../printerSettings/printerSettings378.bin"/><Relationship Id="rId17" Type="http://schemas.openxmlformats.org/officeDocument/2006/relationships/printerSettings" Target="../printerSettings/printerSettings383.bin"/><Relationship Id="rId25" Type="http://schemas.openxmlformats.org/officeDocument/2006/relationships/printerSettings" Target="../printerSettings/printerSettings391.bin"/><Relationship Id="rId2" Type="http://schemas.openxmlformats.org/officeDocument/2006/relationships/printerSettings" Target="../printerSettings/printerSettings368.bin"/><Relationship Id="rId16" Type="http://schemas.openxmlformats.org/officeDocument/2006/relationships/printerSettings" Target="../printerSettings/printerSettings382.bin"/><Relationship Id="rId20" Type="http://schemas.openxmlformats.org/officeDocument/2006/relationships/printerSettings" Target="../printerSettings/printerSettings386.bin"/><Relationship Id="rId29" Type="http://schemas.openxmlformats.org/officeDocument/2006/relationships/printerSettings" Target="../printerSettings/printerSettings395.bin"/><Relationship Id="rId1" Type="http://schemas.openxmlformats.org/officeDocument/2006/relationships/printerSettings" Target="../printerSettings/printerSettings367.bin"/><Relationship Id="rId6" Type="http://schemas.openxmlformats.org/officeDocument/2006/relationships/printerSettings" Target="../printerSettings/printerSettings372.bin"/><Relationship Id="rId11" Type="http://schemas.openxmlformats.org/officeDocument/2006/relationships/printerSettings" Target="../printerSettings/printerSettings377.bin"/><Relationship Id="rId24" Type="http://schemas.openxmlformats.org/officeDocument/2006/relationships/printerSettings" Target="../printerSettings/printerSettings390.bin"/><Relationship Id="rId5" Type="http://schemas.openxmlformats.org/officeDocument/2006/relationships/printerSettings" Target="../printerSettings/printerSettings371.bin"/><Relationship Id="rId15" Type="http://schemas.openxmlformats.org/officeDocument/2006/relationships/printerSettings" Target="../printerSettings/printerSettings381.bin"/><Relationship Id="rId23" Type="http://schemas.openxmlformats.org/officeDocument/2006/relationships/printerSettings" Target="../printerSettings/printerSettings389.bin"/><Relationship Id="rId28" Type="http://schemas.openxmlformats.org/officeDocument/2006/relationships/printerSettings" Target="../printerSettings/printerSettings394.bin"/><Relationship Id="rId10" Type="http://schemas.openxmlformats.org/officeDocument/2006/relationships/printerSettings" Target="../printerSettings/printerSettings376.bin"/><Relationship Id="rId19" Type="http://schemas.openxmlformats.org/officeDocument/2006/relationships/printerSettings" Target="../printerSettings/printerSettings385.bin"/><Relationship Id="rId4" Type="http://schemas.openxmlformats.org/officeDocument/2006/relationships/printerSettings" Target="../printerSettings/printerSettings370.bin"/><Relationship Id="rId9" Type="http://schemas.openxmlformats.org/officeDocument/2006/relationships/printerSettings" Target="../printerSettings/printerSettings375.bin"/><Relationship Id="rId14" Type="http://schemas.openxmlformats.org/officeDocument/2006/relationships/printerSettings" Target="../printerSettings/printerSettings380.bin"/><Relationship Id="rId22" Type="http://schemas.openxmlformats.org/officeDocument/2006/relationships/printerSettings" Target="../printerSettings/printerSettings388.bin"/><Relationship Id="rId27" Type="http://schemas.openxmlformats.org/officeDocument/2006/relationships/printerSettings" Target="../printerSettings/printerSettings393.bin"/><Relationship Id="rId30"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8" Type="http://schemas.openxmlformats.org/officeDocument/2006/relationships/printerSettings" Target="../printerSettings/printerSettings403.bin"/><Relationship Id="rId13" Type="http://schemas.openxmlformats.org/officeDocument/2006/relationships/printerSettings" Target="../printerSettings/printerSettings408.bin"/><Relationship Id="rId18" Type="http://schemas.openxmlformats.org/officeDocument/2006/relationships/printerSettings" Target="../printerSettings/printerSettings413.bin"/><Relationship Id="rId26" Type="http://schemas.openxmlformats.org/officeDocument/2006/relationships/printerSettings" Target="../printerSettings/printerSettings421.bin"/><Relationship Id="rId3" Type="http://schemas.openxmlformats.org/officeDocument/2006/relationships/printerSettings" Target="../printerSettings/printerSettings398.bin"/><Relationship Id="rId21" Type="http://schemas.openxmlformats.org/officeDocument/2006/relationships/printerSettings" Target="../printerSettings/printerSettings416.bin"/><Relationship Id="rId7" Type="http://schemas.openxmlformats.org/officeDocument/2006/relationships/printerSettings" Target="../printerSettings/printerSettings402.bin"/><Relationship Id="rId12" Type="http://schemas.openxmlformats.org/officeDocument/2006/relationships/printerSettings" Target="../printerSettings/printerSettings407.bin"/><Relationship Id="rId17" Type="http://schemas.openxmlformats.org/officeDocument/2006/relationships/printerSettings" Target="../printerSettings/printerSettings412.bin"/><Relationship Id="rId25" Type="http://schemas.openxmlformats.org/officeDocument/2006/relationships/printerSettings" Target="../printerSettings/printerSettings420.bin"/><Relationship Id="rId2" Type="http://schemas.openxmlformats.org/officeDocument/2006/relationships/printerSettings" Target="../printerSettings/printerSettings397.bin"/><Relationship Id="rId16" Type="http://schemas.openxmlformats.org/officeDocument/2006/relationships/printerSettings" Target="../printerSettings/printerSettings411.bin"/><Relationship Id="rId20" Type="http://schemas.openxmlformats.org/officeDocument/2006/relationships/printerSettings" Target="../printerSettings/printerSettings415.bin"/><Relationship Id="rId29" Type="http://schemas.openxmlformats.org/officeDocument/2006/relationships/printerSettings" Target="../printerSettings/printerSettings424.bin"/><Relationship Id="rId1" Type="http://schemas.openxmlformats.org/officeDocument/2006/relationships/printerSettings" Target="../printerSettings/printerSettings396.bin"/><Relationship Id="rId6" Type="http://schemas.openxmlformats.org/officeDocument/2006/relationships/printerSettings" Target="../printerSettings/printerSettings401.bin"/><Relationship Id="rId11" Type="http://schemas.openxmlformats.org/officeDocument/2006/relationships/printerSettings" Target="../printerSettings/printerSettings406.bin"/><Relationship Id="rId24" Type="http://schemas.openxmlformats.org/officeDocument/2006/relationships/printerSettings" Target="../printerSettings/printerSettings419.bin"/><Relationship Id="rId32" Type="http://schemas.openxmlformats.org/officeDocument/2006/relationships/drawing" Target="../drawings/drawing3.xml"/><Relationship Id="rId5" Type="http://schemas.openxmlformats.org/officeDocument/2006/relationships/printerSettings" Target="../printerSettings/printerSettings400.bin"/><Relationship Id="rId15" Type="http://schemas.openxmlformats.org/officeDocument/2006/relationships/printerSettings" Target="../printerSettings/printerSettings410.bin"/><Relationship Id="rId23" Type="http://schemas.openxmlformats.org/officeDocument/2006/relationships/printerSettings" Target="../printerSettings/printerSettings418.bin"/><Relationship Id="rId28" Type="http://schemas.openxmlformats.org/officeDocument/2006/relationships/printerSettings" Target="../printerSettings/printerSettings423.bin"/><Relationship Id="rId10" Type="http://schemas.openxmlformats.org/officeDocument/2006/relationships/printerSettings" Target="../printerSettings/printerSettings405.bin"/><Relationship Id="rId19" Type="http://schemas.openxmlformats.org/officeDocument/2006/relationships/printerSettings" Target="../printerSettings/printerSettings414.bin"/><Relationship Id="rId31" Type="http://schemas.openxmlformats.org/officeDocument/2006/relationships/printerSettings" Target="../printerSettings/printerSettings426.bin"/><Relationship Id="rId4" Type="http://schemas.openxmlformats.org/officeDocument/2006/relationships/printerSettings" Target="../printerSettings/printerSettings399.bin"/><Relationship Id="rId9" Type="http://schemas.openxmlformats.org/officeDocument/2006/relationships/printerSettings" Target="../printerSettings/printerSettings404.bin"/><Relationship Id="rId14" Type="http://schemas.openxmlformats.org/officeDocument/2006/relationships/printerSettings" Target="../printerSettings/printerSettings409.bin"/><Relationship Id="rId22" Type="http://schemas.openxmlformats.org/officeDocument/2006/relationships/printerSettings" Target="../printerSettings/printerSettings417.bin"/><Relationship Id="rId27" Type="http://schemas.openxmlformats.org/officeDocument/2006/relationships/printerSettings" Target="../printerSettings/printerSettings422.bin"/><Relationship Id="rId30" Type="http://schemas.openxmlformats.org/officeDocument/2006/relationships/printerSettings" Target="../printerSettings/printerSettings425.bin"/></Relationships>
</file>

<file path=xl/worksheets/_rels/sheet15.xml.rels><?xml version="1.0" encoding="UTF-8" standalone="yes"?>
<Relationships xmlns="http://schemas.openxmlformats.org/package/2006/relationships"><Relationship Id="rId8" Type="http://schemas.openxmlformats.org/officeDocument/2006/relationships/printerSettings" Target="../printerSettings/printerSettings434.bin"/><Relationship Id="rId13" Type="http://schemas.openxmlformats.org/officeDocument/2006/relationships/printerSettings" Target="../printerSettings/printerSettings439.bin"/><Relationship Id="rId18" Type="http://schemas.openxmlformats.org/officeDocument/2006/relationships/printerSettings" Target="../printerSettings/printerSettings444.bin"/><Relationship Id="rId26" Type="http://schemas.openxmlformats.org/officeDocument/2006/relationships/printerSettings" Target="../printerSettings/printerSettings452.bin"/><Relationship Id="rId3" Type="http://schemas.openxmlformats.org/officeDocument/2006/relationships/printerSettings" Target="../printerSettings/printerSettings429.bin"/><Relationship Id="rId21" Type="http://schemas.openxmlformats.org/officeDocument/2006/relationships/printerSettings" Target="../printerSettings/printerSettings447.bin"/><Relationship Id="rId7" Type="http://schemas.openxmlformats.org/officeDocument/2006/relationships/printerSettings" Target="../printerSettings/printerSettings433.bin"/><Relationship Id="rId12" Type="http://schemas.openxmlformats.org/officeDocument/2006/relationships/printerSettings" Target="../printerSettings/printerSettings438.bin"/><Relationship Id="rId17" Type="http://schemas.openxmlformats.org/officeDocument/2006/relationships/printerSettings" Target="../printerSettings/printerSettings443.bin"/><Relationship Id="rId25" Type="http://schemas.openxmlformats.org/officeDocument/2006/relationships/printerSettings" Target="../printerSettings/printerSettings451.bin"/><Relationship Id="rId2" Type="http://schemas.openxmlformats.org/officeDocument/2006/relationships/printerSettings" Target="../printerSettings/printerSettings428.bin"/><Relationship Id="rId16" Type="http://schemas.openxmlformats.org/officeDocument/2006/relationships/printerSettings" Target="../printerSettings/printerSettings442.bin"/><Relationship Id="rId20" Type="http://schemas.openxmlformats.org/officeDocument/2006/relationships/printerSettings" Target="../printerSettings/printerSettings446.bin"/><Relationship Id="rId29" Type="http://schemas.openxmlformats.org/officeDocument/2006/relationships/printerSettings" Target="../printerSettings/printerSettings455.bin"/><Relationship Id="rId1" Type="http://schemas.openxmlformats.org/officeDocument/2006/relationships/printerSettings" Target="../printerSettings/printerSettings427.bin"/><Relationship Id="rId6" Type="http://schemas.openxmlformats.org/officeDocument/2006/relationships/printerSettings" Target="../printerSettings/printerSettings432.bin"/><Relationship Id="rId11" Type="http://schemas.openxmlformats.org/officeDocument/2006/relationships/printerSettings" Target="../printerSettings/printerSettings437.bin"/><Relationship Id="rId24" Type="http://schemas.openxmlformats.org/officeDocument/2006/relationships/printerSettings" Target="../printerSettings/printerSettings450.bin"/><Relationship Id="rId5" Type="http://schemas.openxmlformats.org/officeDocument/2006/relationships/printerSettings" Target="../printerSettings/printerSettings431.bin"/><Relationship Id="rId15" Type="http://schemas.openxmlformats.org/officeDocument/2006/relationships/printerSettings" Target="../printerSettings/printerSettings441.bin"/><Relationship Id="rId23" Type="http://schemas.openxmlformats.org/officeDocument/2006/relationships/printerSettings" Target="../printerSettings/printerSettings449.bin"/><Relationship Id="rId28" Type="http://schemas.openxmlformats.org/officeDocument/2006/relationships/printerSettings" Target="../printerSettings/printerSettings454.bin"/><Relationship Id="rId10" Type="http://schemas.openxmlformats.org/officeDocument/2006/relationships/printerSettings" Target="../printerSettings/printerSettings436.bin"/><Relationship Id="rId19" Type="http://schemas.openxmlformats.org/officeDocument/2006/relationships/printerSettings" Target="../printerSettings/printerSettings445.bin"/><Relationship Id="rId31" Type="http://schemas.openxmlformats.org/officeDocument/2006/relationships/printerSettings" Target="../printerSettings/printerSettings457.bin"/><Relationship Id="rId4" Type="http://schemas.openxmlformats.org/officeDocument/2006/relationships/printerSettings" Target="../printerSettings/printerSettings430.bin"/><Relationship Id="rId9" Type="http://schemas.openxmlformats.org/officeDocument/2006/relationships/printerSettings" Target="../printerSettings/printerSettings435.bin"/><Relationship Id="rId14" Type="http://schemas.openxmlformats.org/officeDocument/2006/relationships/printerSettings" Target="../printerSettings/printerSettings440.bin"/><Relationship Id="rId22" Type="http://schemas.openxmlformats.org/officeDocument/2006/relationships/printerSettings" Target="../printerSettings/printerSettings448.bin"/><Relationship Id="rId27" Type="http://schemas.openxmlformats.org/officeDocument/2006/relationships/printerSettings" Target="../printerSettings/printerSettings453.bin"/><Relationship Id="rId30" Type="http://schemas.openxmlformats.org/officeDocument/2006/relationships/printerSettings" Target="../printerSettings/printerSettings456.bin"/></Relationships>
</file>

<file path=xl/worksheets/_rels/sheet16.xml.rels><?xml version="1.0" encoding="UTF-8" standalone="yes"?>
<Relationships xmlns="http://schemas.openxmlformats.org/package/2006/relationships"><Relationship Id="rId8" Type="http://schemas.openxmlformats.org/officeDocument/2006/relationships/printerSettings" Target="../printerSettings/printerSettings465.bin"/><Relationship Id="rId13" Type="http://schemas.openxmlformats.org/officeDocument/2006/relationships/printerSettings" Target="../printerSettings/printerSettings470.bin"/><Relationship Id="rId18" Type="http://schemas.openxmlformats.org/officeDocument/2006/relationships/printerSettings" Target="../printerSettings/printerSettings475.bin"/><Relationship Id="rId26" Type="http://schemas.openxmlformats.org/officeDocument/2006/relationships/printerSettings" Target="../printerSettings/printerSettings483.bin"/><Relationship Id="rId3" Type="http://schemas.openxmlformats.org/officeDocument/2006/relationships/printerSettings" Target="../printerSettings/printerSettings460.bin"/><Relationship Id="rId21" Type="http://schemas.openxmlformats.org/officeDocument/2006/relationships/printerSettings" Target="../printerSettings/printerSettings478.bin"/><Relationship Id="rId7" Type="http://schemas.openxmlformats.org/officeDocument/2006/relationships/printerSettings" Target="../printerSettings/printerSettings464.bin"/><Relationship Id="rId12" Type="http://schemas.openxmlformats.org/officeDocument/2006/relationships/printerSettings" Target="../printerSettings/printerSettings469.bin"/><Relationship Id="rId17" Type="http://schemas.openxmlformats.org/officeDocument/2006/relationships/printerSettings" Target="../printerSettings/printerSettings474.bin"/><Relationship Id="rId25" Type="http://schemas.openxmlformats.org/officeDocument/2006/relationships/printerSettings" Target="../printerSettings/printerSettings482.bin"/><Relationship Id="rId2" Type="http://schemas.openxmlformats.org/officeDocument/2006/relationships/printerSettings" Target="../printerSettings/printerSettings459.bin"/><Relationship Id="rId16" Type="http://schemas.openxmlformats.org/officeDocument/2006/relationships/printerSettings" Target="../printerSettings/printerSettings473.bin"/><Relationship Id="rId20" Type="http://schemas.openxmlformats.org/officeDocument/2006/relationships/printerSettings" Target="../printerSettings/printerSettings477.bin"/><Relationship Id="rId29" Type="http://schemas.openxmlformats.org/officeDocument/2006/relationships/printerSettings" Target="../printerSettings/printerSettings486.bin"/><Relationship Id="rId1" Type="http://schemas.openxmlformats.org/officeDocument/2006/relationships/printerSettings" Target="../printerSettings/printerSettings458.bin"/><Relationship Id="rId6" Type="http://schemas.openxmlformats.org/officeDocument/2006/relationships/printerSettings" Target="../printerSettings/printerSettings463.bin"/><Relationship Id="rId11" Type="http://schemas.openxmlformats.org/officeDocument/2006/relationships/printerSettings" Target="../printerSettings/printerSettings468.bin"/><Relationship Id="rId24" Type="http://schemas.openxmlformats.org/officeDocument/2006/relationships/printerSettings" Target="../printerSettings/printerSettings481.bin"/><Relationship Id="rId5" Type="http://schemas.openxmlformats.org/officeDocument/2006/relationships/printerSettings" Target="../printerSettings/printerSettings462.bin"/><Relationship Id="rId15" Type="http://schemas.openxmlformats.org/officeDocument/2006/relationships/printerSettings" Target="../printerSettings/printerSettings472.bin"/><Relationship Id="rId23" Type="http://schemas.openxmlformats.org/officeDocument/2006/relationships/printerSettings" Target="../printerSettings/printerSettings480.bin"/><Relationship Id="rId28" Type="http://schemas.openxmlformats.org/officeDocument/2006/relationships/printerSettings" Target="../printerSettings/printerSettings485.bin"/><Relationship Id="rId10" Type="http://schemas.openxmlformats.org/officeDocument/2006/relationships/printerSettings" Target="../printerSettings/printerSettings467.bin"/><Relationship Id="rId19" Type="http://schemas.openxmlformats.org/officeDocument/2006/relationships/printerSettings" Target="../printerSettings/printerSettings476.bin"/><Relationship Id="rId31" Type="http://schemas.openxmlformats.org/officeDocument/2006/relationships/printerSettings" Target="../printerSettings/printerSettings488.bin"/><Relationship Id="rId4" Type="http://schemas.openxmlformats.org/officeDocument/2006/relationships/printerSettings" Target="../printerSettings/printerSettings461.bin"/><Relationship Id="rId9" Type="http://schemas.openxmlformats.org/officeDocument/2006/relationships/printerSettings" Target="../printerSettings/printerSettings466.bin"/><Relationship Id="rId14" Type="http://schemas.openxmlformats.org/officeDocument/2006/relationships/printerSettings" Target="../printerSettings/printerSettings471.bin"/><Relationship Id="rId22" Type="http://schemas.openxmlformats.org/officeDocument/2006/relationships/printerSettings" Target="../printerSettings/printerSettings479.bin"/><Relationship Id="rId27" Type="http://schemas.openxmlformats.org/officeDocument/2006/relationships/printerSettings" Target="../printerSettings/printerSettings484.bin"/><Relationship Id="rId30" Type="http://schemas.openxmlformats.org/officeDocument/2006/relationships/printerSettings" Target="../printerSettings/printerSettings487.bin"/></Relationships>
</file>

<file path=xl/worksheets/_rels/sheet17.xml.rels><?xml version="1.0" encoding="UTF-8" standalone="yes"?>
<Relationships xmlns="http://schemas.openxmlformats.org/package/2006/relationships"><Relationship Id="rId8" Type="http://schemas.openxmlformats.org/officeDocument/2006/relationships/printerSettings" Target="../printerSettings/printerSettings496.bin"/><Relationship Id="rId13" Type="http://schemas.openxmlformats.org/officeDocument/2006/relationships/printerSettings" Target="../printerSettings/printerSettings501.bin"/><Relationship Id="rId18" Type="http://schemas.openxmlformats.org/officeDocument/2006/relationships/printerSettings" Target="../printerSettings/printerSettings506.bin"/><Relationship Id="rId26" Type="http://schemas.openxmlformats.org/officeDocument/2006/relationships/printerSettings" Target="../printerSettings/printerSettings514.bin"/><Relationship Id="rId3" Type="http://schemas.openxmlformats.org/officeDocument/2006/relationships/printerSettings" Target="../printerSettings/printerSettings491.bin"/><Relationship Id="rId21" Type="http://schemas.openxmlformats.org/officeDocument/2006/relationships/printerSettings" Target="../printerSettings/printerSettings509.bin"/><Relationship Id="rId7" Type="http://schemas.openxmlformats.org/officeDocument/2006/relationships/printerSettings" Target="../printerSettings/printerSettings495.bin"/><Relationship Id="rId12" Type="http://schemas.openxmlformats.org/officeDocument/2006/relationships/printerSettings" Target="../printerSettings/printerSettings500.bin"/><Relationship Id="rId17" Type="http://schemas.openxmlformats.org/officeDocument/2006/relationships/printerSettings" Target="../printerSettings/printerSettings505.bin"/><Relationship Id="rId25" Type="http://schemas.openxmlformats.org/officeDocument/2006/relationships/printerSettings" Target="../printerSettings/printerSettings513.bin"/><Relationship Id="rId2" Type="http://schemas.openxmlformats.org/officeDocument/2006/relationships/printerSettings" Target="../printerSettings/printerSettings490.bin"/><Relationship Id="rId16" Type="http://schemas.openxmlformats.org/officeDocument/2006/relationships/printerSettings" Target="../printerSettings/printerSettings504.bin"/><Relationship Id="rId20" Type="http://schemas.openxmlformats.org/officeDocument/2006/relationships/printerSettings" Target="../printerSettings/printerSettings508.bin"/><Relationship Id="rId29" Type="http://schemas.openxmlformats.org/officeDocument/2006/relationships/printerSettings" Target="../printerSettings/printerSettings517.bin"/><Relationship Id="rId1" Type="http://schemas.openxmlformats.org/officeDocument/2006/relationships/printerSettings" Target="../printerSettings/printerSettings489.bin"/><Relationship Id="rId6" Type="http://schemas.openxmlformats.org/officeDocument/2006/relationships/printerSettings" Target="../printerSettings/printerSettings494.bin"/><Relationship Id="rId11" Type="http://schemas.openxmlformats.org/officeDocument/2006/relationships/printerSettings" Target="../printerSettings/printerSettings499.bin"/><Relationship Id="rId24" Type="http://schemas.openxmlformats.org/officeDocument/2006/relationships/printerSettings" Target="../printerSettings/printerSettings512.bin"/><Relationship Id="rId32" Type="http://schemas.openxmlformats.org/officeDocument/2006/relationships/drawing" Target="../drawings/drawing4.xml"/><Relationship Id="rId5" Type="http://schemas.openxmlformats.org/officeDocument/2006/relationships/printerSettings" Target="../printerSettings/printerSettings493.bin"/><Relationship Id="rId15" Type="http://schemas.openxmlformats.org/officeDocument/2006/relationships/printerSettings" Target="../printerSettings/printerSettings503.bin"/><Relationship Id="rId23" Type="http://schemas.openxmlformats.org/officeDocument/2006/relationships/printerSettings" Target="../printerSettings/printerSettings511.bin"/><Relationship Id="rId28" Type="http://schemas.openxmlformats.org/officeDocument/2006/relationships/printerSettings" Target="../printerSettings/printerSettings516.bin"/><Relationship Id="rId10" Type="http://schemas.openxmlformats.org/officeDocument/2006/relationships/printerSettings" Target="../printerSettings/printerSettings498.bin"/><Relationship Id="rId19" Type="http://schemas.openxmlformats.org/officeDocument/2006/relationships/printerSettings" Target="../printerSettings/printerSettings507.bin"/><Relationship Id="rId31" Type="http://schemas.openxmlformats.org/officeDocument/2006/relationships/printerSettings" Target="../printerSettings/printerSettings519.bin"/><Relationship Id="rId4" Type="http://schemas.openxmlformats.org/officeDocument/2006/relationships/printerSettings" Target="../printerSettings/printerSettings492.bin"/><Relationship Id="rId9" Type="http://schemas.openxmlformats.org/officeDocument/2006/relationships/printerSettings" Target="../printerSettings/printerSettings497.bin"/><Relationship Id="rId14" Type="http://schemas.openxmlformats.org/officeDocument/2006/relationships/printerSettings" Target="../printerSettings/printerSettings502.bin"/><Relationship Id="rId22" Type="http://schemas.openxmlformats.org/officeDocument/2006/relationships/printerSettings" Target="../printerSettings/printerSettings510.bin"/><Relationship Id="rId27" Type="http://schemas.openxmlformats.org/officeDocument/2006/relationships/printerSettings" Target="../printerSettings/printerSettings515.bin"/><Relationship Id="rId30" Type="http://schemas.openxmlformats.org/officeDocument/2006/relationships/printerSettings" Target="../printerSettings/printerSettings518.bin"/></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527.bin"/><Relationship Id="rId13" Type="http://schemas.openxmlformats.org/officeDocument/2006/relationships/printerSettings" Target="../printerSettings/printerSettings532.bin"/><Relationship Id="rId18" Type="http://schemas.openxmlformats.org/officeDocument/2006/relationships/printerSettings" Target="../printerSettings/printerSettings537.bin"/><Relationship Id="rId26" Type="http://schemas.openxmlformats.org/officeDocument/2006/relationships/printerSettings" Target="../printerSettings/printerSettings545.bin"/><Relationship Id="rId3" Type="http://schemas.openxmlformats.org/officeDocument/2006/relationships/printerSettings" Target="../printerSettings/printerSettings522.bin"/><Relationship Id="rId21" Type="http://schemas.openxmlformats.org/officeDocument/2006/relationships/printerSettings" Target="../printerSettings/printerSettings540.bin"/><Relationship Id="rId7" Type="http://schemas.openxmlformats.org/officeDocument/2006/relationships/printerSettings" Target="../printerSettings/printerSettings526.bin"/><Relationship Id="rId12" Type="http://schemas.openxmlformats.org/officeDocument/2006/relationships/printerSettings" Target="../printerSettings/printerSettings531.bin"/><Relationship Id="rId17" Type="http://schemas.openxmlformats.org/officeDocument/2006/relationships/printerSettings" Target="../printerSettings/printerSettings536.bin"/><Relationship Id="rId25" Type="http://schemas.openxmlformats.org/officeDocument/2006/relationships/printerSettings" Target="../printerSettings/printerSettings544.bin"/><Relationship Id="rId2" Type="http://schemas.openxmlformats.org/officeDocument/2006/relationships/printerSettings" Target="../printerSettings/printerSettings521.bin"/><Relationship Id="rId16" Type="http://schemas.openxmlformats.org/officeDocument/2006/relationships/printerSettings" Target="../printerSettings/printerSettings535.bin"/><Relationship Id="rId20" Type="http://schemas.openxmlformats.org/officeDocument/2006/relationships/printerSettings" Target="../printerSettings/printerSettings539.bin"/><Relationship Id="rId29" Type="http://schemas.openxmlformats.org/officeDocument/2006/relationships/printerSettings" Target="../printerSettings/printerSettings548.bin"/><Relationship Id="rId1" Type="http://schemas.openxmlformats.org/officeDocument/2006/relationships/printerSettings" Target="../printerSettings/printerSettings520.bin"/><Relationship Id="rId6" Type="http://schemas.openxmlformats.org/officeDocument/2006/relationships/printerSettings" Target="../printerSettings/printerSettings525.bin"/><Relationship Id="rId11" Type="http://schemas.openxmlformats.org/officeDocument/2006/relationships/printerSettings" Target="../printerSettings/printerSettings530.bin"/><Relationship Id="rId24" Type="http://schemas.openxmlformats.org/officeDocument/2006/relationships/printerSettings" Target="../printerSettings/printerSettings543.bin"/><Relationship Id="rId32" Type="http://schemas.openxmlformats.org/officeDocument/2006/relationships/drawing" Target="../drawings/drawing5.xml"/><Relationship Id="rId5" Type="http://schemas.openxmlformats.org/officeDocument/2006/relationships/printerSettings" Target="../printerSettings/printerSettings524.bin"/><Relationship Id="rId15" Type="http://schemas.openxmlformats.org/officeDocument/2006/relationships/printerSettings" Target="../printerSettings/printerSettings534.bin"/><Relationship Id="rId23" Type="http://schemas.openxmlformats.org/officeDocument/2006/relationships/printerSettings" Target="../printerSettings/printerSettings542.bin"/><Relationship Id="rId28" Type="http://schemas.openxmlformats.org/officeDocument/2006/relationships/printerSettings" Target="../printerSettings/printerSettings547.bin"/><Relationship Id="rId10" Type="http://schemas.openxmlformats.org/officeDocument/2006/relationships/printerSettings" Target="../printerSettings/printerSettings529.bin"/><Relationship Id="rId19" Type="http://schemas.openxmlformats.org/officeDocument/2006/relationships/printerSettings" Target="../printerSettings/printerSettings538.bin"/><Relationship Id="rId31" Type="http://schemas.openxmlformats.org/officeDocument/2006/relationships/printerSettings" Target="../printerSettings/printerSettings550.bin"/><Relationship Id="rId4" Type="http://schemas.openxmlformats.org/officeDocument/2006/relationships/printerSettings" Target="../printerSettings/printerSettings523.bin"/><Relationship Id="rId9" Type="http://schemas.openxmlformats.org/officeDocument/2006/relationships/printerSettings" Target="../printerSettings/printerSettings528.bin"/><Relationship Id="rId14" Type="http://schemas.openxmlformats.org/officeDocument/2006/relationships/printerSettings" Target="../printerSettings/printerSettings533.bin"/><Relationship Id="rId22" Type="http://schemas.openxmlformats.org/officeDocument/2006/relationships/printerSettings" Target="../printerSettings/printerSettings541.bin"/><Relationship Id="rId27" Type="http://schemas.openxmlformats.org/officeDocument/2006/relationships/printerSettings" Target="../printerSettings/printerSettings546.bin"/><Relationship Id="rId30" Type="http://schemas.openxmlformats.org/officeDocument/2006/relationships/printerSettings" Target="../printerSettings/printerSettings54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37.bin"/><Relationship Id="rId13" Type="http://schemas.openxmlformats.org/officeDocument/2006/relationships/printerSettings" Target="../printerSettings/printerSettings42.bin"/><Relationship Id="rId18" Type="http://schemas.openxmlformats.org/officeDocument/2006/relationships/printerSettings" Target="../printerSettings/printerSettings47.bin"/><Relationship Id="rId26" Type="http://schemas.openxmlformats.org/officeDocument/2006/relationships/printerSettings" Target="../printerSettings/printerSettings55.bin"/><Relationship Id="rId3" Type="http://schemas.openxmlformats.org/officeDocument/2006/relationships/printerSettings" Target="../printerSettings/printerSettings32.bin"/><Relationship Id="rId21" Type="http://schemas.openxmlformats.org/officeDocument/2006/relationships/printerSettings" Target="../printerSettings/printerSettings50.bin"/><Relationship Id="rId7" Type="http://schemas.openxmlformats.org/officeDocument/2006/relationships/printerSettings" Target="../printerSettings/printerSettings36.bin"/><Relationship Id="rId12" Type="http://schemas.openxmlformats.org/officeDocument/2006/relationships/printerSettings" Target="../printerSettings/printerSettings41.bin"/><Relationship Id="rId17" Type="http://schemas.openxmlformats.org/officeDocument/2006/relationships/printerSettings" Target="../printerSettings/printerSettings46.bin"/><Relationship Id="rId25" Type="http://schemas.openxmlformats.org/officeDocument/2006/relationships/printerSettings" Target="../printerSettings/printerSettings54.bin"/><Relationship Id="rId2" Type="http://schemas.openxmlformats.org/officeDocument/2006/relationships/printerSettings" Target="../printerSettings/printerSettings31.bin"/><Relationship Id="rId16" Type="http://schemas.openxmlformats.org/officeDocument/2006/relationships/printerSettings" Target="../printerSettings/printerSettings45.bin"/><Relationship Id="rId20" Type="http://schemas.openxmlformats.org/officeDocument/2006/relationships/printerSettings" Target="../printerSettings/printerSettings49.bin"/><Relationship Id="rId29" Type="http://schemas.openxmlformats.org/officeDocument/2006/relationships/printerSettings" Target="../printerSettings/printerSettings58.bin"/><Relationship Id="rId1" Type="http://schemas.openxmlformats.org/officeDocument/2006/relationships/printerSettings" Target="../printerSettings/printerSettings30.bin"/><Relationship Id="rId6" Type="http://schemas.openxmlformats.org/officeDocument/2006/relationships/printerSettings" Target="../printerSettings/printerSettings35.bin"/><Relationship Id="rId11" Type="http://schemas.openxmlformats.org/officeDocument/2006/relationships/printerSettings" Target="../printerSettings/printerSettings40.bin"/><Relationship Id="rId24" Type="http://schemas.openxmlformats.org/officeDocument/2006/relationships/printerSettings" Target="../printerSettings/printerSettings53.bin"/><Relationship Id="rId5" Type="http://schemas.openxmlformats.org/officeDocument/2006/relationships/printerSettings" Target="../printerSettings/printerSettings34.bin"/><Relationship Id="rId15" Type="http://schemas.openxmlformats.org/officeDocument/2006/relationships/printerSettings" Target="../printerSettings/printerSettings44.bin"/><Relationship Id="rId23" Type="http://schemas.openxmlformats.org/officeDocument/2006/relationships/printerSettings" Target="../printerSettings/printerSettings52.bin"/><Relationship Id="rId28" Type="http://schemas.openxmlformats.org/officeDocument/2006/relationships/printerSettings" Target="../printerSettings/printerSettings57.bin"/><Relationship Id="rId10" Type="http://schemas.openxmlformats.org/officeDocument/2006/relationships/printerSettings" Target="../printerSettings/printerSettings39.bin"/><Relationship Id="rId19" Type="http://schemas.openxmlformats.org/officeDocument/2006/relationships/printerSettings" Target="../printerSettings/printerSettings48.bin"/><Relationship Id="rId4" Type="http://schemas.openxmlformats.org/officeDocument/2006/relationships/printerSettings" Target="../printerSettings/printerSettings33.bin"/><Relationship Id="rId9" Type="http://schemas.openxmlformats.org/officeDocument/2006/relationships/printerSettings" Target="../printerSettings/printerSettings38.bin"/><Relationship Id="rId14" Type="http://schemas.openxmlformats.org/officeDocument/2006/relationships/printerSettings" Target="../printerSettings/printerSettings43.bin"/><Relationship Id="rId22" Type="http://schemas.openxmlformats.org/officeDocument/2006/relationships/printerSettings" Target="../printerSettings/printerSettings51.bin"/><Relationship Id="rId27" Type="http://schemas.openxmlformats.org/officeDocument/2006/relationships/printerSettings" Target="../printerSettings/printerSettings56.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66.bin"/><Relationship Id="rId13" Type="http://schemas.openxmlformats.org/officeDocument/2006/relationships/printerSettings" Target="../printerSettings/printerSettings71.bin"/><Relationship Id="rId18" Type="http://schemas.openxmlformats.org/officeDocument/2006/relationships/printerSettings" Target="../printerSettings/printerSettings76.bin"/><Relationship Id="rId26" Type="http://schemas.openxmlformats.org/officeDocument/2006/relationships/printerSettings" Target="../printerSettings/printerSettings84.bin"/><Relationship Id="rId3" Type="http://schemas.openxmlformats.org/officeDocument/2006/relationships/printerSettings" Target="../printerSettings/printerSettings61.bin"/><Relationship Id="rId21" Type="http://schemas.openxmlformats.org/officeDocument/2006/relationships/printerSettings" Target="../printerSettings/printerSettings79.bin"/><Relationship Id="rId7" Type="http://schemas.openxmlformats.org/officeDocument/2006/relationships/printerSettings" Target="../printerSettings/printerSettings65.bin"/><Relationship Id="rId12" Type="http://schemas.openxmlformats.org/officeDocument/2006/relationships/printerSettings" Target="../printerSettings/printerSettings70.bin"/><Relationship Id="rId17" Type="http://schemas.openxmlformats.org/officeDocument/2006/relationships/printerSettings" Target="../printerSettings/printerSettings75.bin"/><Relationship Id="rId25" Type="http://schemas.openxmlformats.org/officeDocument/2006/relationships/printerSettings" Target="../printerSettings/printerSettings83.bin"/><Relationship Id="rId2" Type="http://schemas.openxmlformats.org/officeDocument/2006/relationships/printerSettings" Target="../printerSettings/printerSettings60.bin"/><Relationship Id="rId16" Type="http://schemas.openxmlformats.org/officeDocument/2006/relationships/printerSettings" Target="../printerSettings/printerSettings74.bin"/><Relationship Id="rId20" Type="http://schemas.openxmlformats.org/officeDocument/2006/relationships/printerSettings" Target="../printerSettings/printerSettings78.bin"/><Relationship Id="rId29" Type="http://schemas.openxmlformats.org/officeDocument/2006/relationships/printerSettings" Target="../printerSettings/printerSettings87.bin"/><Relationship Id="rId1" Type="http://schemas.openxmlformats.org/officeDocument/2006/relationships/printerSettings" Target="../printerSettings/printerSettings59.bin"/><Relationship Id="rId6" Type="http://schemas.openxmlformats.org/officeDocument/2006/relationships/printerSettings" Target="../printerSettings/printerSettings64.bin"/><Relationship Id="rId11" Type="http://schemas.openxmlformats.org/officeDocument/2006/relationships/printerSettings" Target="../printerSettings/printerSettings69.bin"/><Relationship Id="rId24" Type="http://schemas.openxmlformats.org/officeDocument/2006/relationships/printerSettings" Target="../printerSettings/printerSettings82.bin"/><Relationship Id="rId5" Type="http://schemas.openxmlformats.org/officeDocument/2006/relationships/printerSettings" Target="../printerSettings/printerSettings63.bin"/><Relationship Id="rId15" Type="http://schemas.openxmlformats.org/officeDocument/2006/relationships/printerSettings" Target="../printerSettings/printerSettings73.bin"/><Relationship Id="rId23" Type="http://schemas.openxmlformats.org/officeDocument/2006/relationships/printerSettings" Target="../printerSettings/printerSettings81.bin"/><Relationship Id="rId28" Type="http://schemas.openxmlformats.org/officeDocument/2006/relationships/printerSettings" Target="../printerSettings/printerSettings86.bin"/><Relationship Id="rId10" Type="http://schemas.openxmlformats.org/officeDocument/2006/relationships/printerSettings" Target="../printerSettings/printerSettings68.bin"/><Relationship Id="rId19" Type="http://schemas.openxmlformats.org/officeDocument/2006/relationships/printerSettings" Target="../printerSettings/printerSettings77.bin"/><Relationship Id="rId31" Type="http://schemas.openxmlformats.org/officeDocument/2006/relationships/printerSettings" Target="../printerSettings/printerSettings89.bin"/><Relationship Id="rId4" Type="http://schemas.openxmlformats.org/officeDocument/2006/relationships/printerSettings" Target="../printerSettings/printerSettings62.bin"/><Relationship Id="rId9" Type="http://schemas.openxmlformats.org/officeDocument/2006/relationships/printerSettings" Target="../printerSettings/printerSettings67.bin"/><Relationship Id="rId14" Type="http://schemas.openxmlformats.org/officeDocument/2006/relationships/printerSettings" Target="../printerSettings/printerSettings72.bin"/><Relationship Id="rId22" Type="http://schemas.openxmlformats.org/officeDocument/2006/relationships/printerSettings" Target="../printerSettings/printerSettings80.bin"/><Relationship Id="rId27" Type="http://schemas.openxmlformats.org/officeDocument/2006/relationships/printerSettings" Target="../printerSettings/printerSettings85.bin"/><Relationship Id="rId30" Type="http://schemas.openxmlformats.org/officeDocument/2006/relationships/printerSettings" Target="../printerSettings/printerSettings88.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97.bin"/><Relationship Id="rId13" Type="http://schemas.openxmlformats.org/officeDocument/2006/relationships/printerSettings" Target="../printerSettings/printerSettings102.bin"/><Relationship Id="rId18" Type="http://schemas.openxmlformats.org/officeDocument/2006/relationships/printerSettings" Target="../printerSettings/printerSettings107.bin"/><Relationship Id="rId26" Type="http://schemas.openxmlformats.org/officeDocument/2006/relationships/printerSettings" Target="../printerSettings/printerSettings115.bin"/><Relationship Id="rId3" Type="http://schemas.openxmlformats.org/officeDocument/2006/relationships/printerSettings" Target="../printerSettings/printerSettings92.bin"/><Relationship Id="rId21" Type="http://schemas.openxmlformats.org/officeDocument/2006/relationships/printerSettings" Target="../printerSettings/printerSettings110.bin"/><Relationship Id="rId7" Type="http://schemas.openxmlformats.org/officeDocument/2006/relationships/printerSettings" Target="../printerSettings/printerSettings96.bin"/><Relationship Id="rId12" Type="http://schemas.openxmlformats.org/officeDocument/2006/relationships/printerSettings" Target="../printerSettings/printerSettings101.bin"/><Relationship Id="rId17" Type="http://schemas.openxmlformats.org/officeDocument/2006/relationships/printerSettings" Target="../printerSettings/printerSettings106.bin"/><Relationship Id="rId25" Type="http://schemas.openxmlformats.org/officeDocument/2006/relationships/printerSettings" Target="../printerSettings/printerSettings114.bin"/><Relationship Id="rId2" Type="http://schemas.openxmlformats.org/officeDocument/2006/relationships/printerSettings" Target="../printerSettings/printerSettings91.bin"/><Relationship Id="rId16" Type="http://schemas.openxmlformats.org/officeDocument/2006/relationships/printerSettings" Target="../printerSettings/printerSettings105.bin"/><Relationship Id="rId20" Type="http://schemas.openxmlformats.org/officeDocument/2006/relationships/printerSettings" Target="../printerSettings/printerSettings109.bin"/><Relationship Id="rId29" Type="http://schemas.openxmlformats.org/officeDocument/2006/relationships/printerSettings" Target="../printerSettings/printerSettings118.bin"/><Relationship Id="rId1" Type="http://schemas.openxmlformats.org/officeDocument/2006/relationships/printerSettings" Target="../printerSettings/printerSettings90.bin"/><Relationship Id="rId6" Type="http://schemas.openxmlformats.org/officeDocument/2006/relationships/printerSettings" Target="../printerSettings/printerSettings95.bin"/><Relationship Id="rId11" Type="http://schemas.openxmlformats.org/officeDocument/2006/relationships/printerSettings" Target="../printerSettings/printerSettings100.bin"/><Relationship Id="rId24" Type="http://schemas.openxmlformats.org/officeDocument/2006/relationships/printerSettings" Target="../printerSettings/printerSettings113.bin"/><Relationship Id="rId5" Type="http://schemas.openxmlformats.org/officeDocument/2006/relationships/printerSettings" Target="../printerSettings/printerSettings94.bin"/><Relationship Id="rId15" Type="http://schemas.openxmlformats.org/officeDocument/2006/relationships/printerSettings" Target="../printerSettings/printerSettings104.bin"/><Relationship Id="rId23" Type="http://schemas.openxmlformats.org/officeDocument/2006/relationships/printerSettings" Target="../printerSettings/printerSettings112.bin"/><Relationship Id="rId28" Type="http://schemas.openxmlformats.org/officeDocument/2006/relationships/printerSettings" Target="../printerSettings/printerSettings117.bin"/><Relationship Id="rId10" Type="http://schemas.openxmlformats.org/officeDocument/2006/relationships/printerSettings" Target="../printerSettings/printerSettings99.bin"/><Relationship Id="rId19" Type="http://schemas.openxmlformats.org/officeDocument/2006/relationships/printerSettings" Target="../printerSettings/printerSettings108.bin"/><Relationship Id="rId31" Type="http://schemas.openxmlformats.org/officeDocument/2006/relationships/printerSettings" Target="../printerSettings/printerSettings120.bin"/><Relationship Id="rId4" Type="http://schemas.openxmlformats.org/officeDocument/2006/relationships/printerSettings" Target="../printerSettings/printerSettings93.bin"/><Relationship Id="rId9" Type="http://schemas.openxmlformats.org/officeDocument/2006/relationships/printerSettings" Target="../printerSettings/printerSettings98.bin"/><Relationship Id="rId14" Type="http://schemas.openxmlformats.org/officeDocument/2006/relationships/printerSettings" Target="../printerSettings/printerSettings103.bin"/><Relationship Id="rId22" Type="http://schemas.openxmlformats.org/officeDocument/2006/relationships/printerSettings" Target="../printerSettings/printerSettings111.bin"/><Relationship Id="rId27" Type="http://schemas.openxmlformats.org/officeDocument/2006/relationships/printerSettings" Target="../printerSettings/printerSettings116.bin"/><Relationship Id="rId30" Type="http://schemas.openxmlformats.org/officeDocument/2006/relationships/printerSettings" Target="../printerSettings/printerSettings119.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128.bin"/><Relationship Id="rId13" Type="http://schemas.openxmlformats.org/officeDocument/2006/relationships/printerSettings" Target="../printerSettings/printerSettings133.bin"/><Relationship Id="rId18" Type="http://schemas.openxmlformats.org/officeDocument/2006/relationships/printerSettings" Target="../printerSettings/printerSettings138.bin"/><Relationship Id="rId26" Type="http://schemas.openxmlformats.org/officeDocument/2006/relationships/printerSettings" Target="../printerSettings/printerSettings146.bin"/><Relationship Id="rId3" Type="http://schemas.openxmlformats.org/officeDocument/2006/relationships/printerSettings" Target="../printerSettings/printerSettings123.bin"/><Relationship Id="rId21" Type="http://schemas.openxmlformats.org/officeDocument/2006/relationships/printerSettings" Target="../printerSettings/printerSettings141.bin"/><Relationship Id="rId7" Type="http://schemas.openxmlformats.org/officeDocument/2006/relationships/printerSettings" Target="../printerSettings/printerSettings127.bin"/><Relationship Id="rId12" Type="http://schemas.openxmlformats.org/officeDocument/2006/relationships/printerSettings" Target="../printerSettings/printerSettings132.bin"/><Relationship Id="rId17" Type="http://schemas.openxmlformats.org/officeDocument/2006/relationships/printerSettings" Target="../printerSettings/printerSettings137.bin"/><Relationship Id="rId25" Type="http://schemas.openxmlformats.org/officeDocument/2006/relationships/printerSettings" Target="../printerSettings/printerSettings145.bin"/><Relationship Id="rId2" Type="http://schemas.openxmlformats.org/officeDocument/2006/relationships/printerSettings" Target="../printerSettings/printerSettings122.bin"/><Relationship Id="rId16" Type="http://schemas.openxmlformats.org/officeDocument/2006/relationships/printerSettings" Target="../printerSettings/printerSettings136.bin"/><Relationship Id="rId20" Type="http://schemas.openxmlformats.org/officeDocument/2006/relationships/printerSettings" Target="../printerSettings/printerSettings140.bin"/><Relationship Id="rId29" Type="http://schemas.openxmlformats.org/officeDocument/2006/relationships/printerSettings" Target="../printerSettings/printerSettings149.bin"/><Relationship Id="rId1" Type="http://schemas.openxmlformats.org/officeDocument/2006/relationships/printerSettings" Target="../printerSettings/printerSettings121.bin"/><Relationship Id="rId6" Type="http://schemas.openxmlformats.org/officeDocument/2006/relationships/printerSettings" Target="../printerSettings/printerSettings126.bin"/><Relationship Id="rId11" Type="http://schemas.openxmlformats.org/officeDocument/2006/relationships/printerSettings" Target="../printerSettings/printerSettings131.bin"/><Relationship Id="rId24" Type="http://schemas.openxmlformats.org/officeDocument/2006/relationships/printerSettings" Target="../printerSettings/printerSettings144.bin"/><Relationship Id="rId5" Type="http://schemas.openxmlformats.org/officeDocument/2006/relationships/printerSettings" Target="../printerSettings/printerSettings125.bin"/><Relationship Id="rId15" Type="http://schemas.openxmlformats.org/officeDocument/2006/relationships/printerSettings" Target="../printerSettings/printerSettings135.bin"/><Relationship Id="rId23" Type="http://schemas.openxmlformats.org/officeDocument/2006/relationships/printerSettings" Target="../printerSettings/printerSettings143.bin"/><Relationship Id="rId28" Type="http://schemas.openxmlformats.org/officeDocument/2006/relationships/printerSettings" Target="../printerSettings/printerSettings148.bin"/><Relationship Id="rId10" Type="http://schemas.openxmlformats.org/officeDocument/2006/relationships/printerSettings" Target="../printerSettings/printerSettings130.bin"/><Relationship Id="rId19" Type="http://schemas.openxmlformats.org/officeDocument/2006/relationships/printerSettings" Target="../printerSettings/printerSettings139.bin"/><Relationship Id="rId31" Type="http://schemas.openxmlformats.org/officeDocument/2006/relationships/printerSettings" Target="../printerSettings/printerSettings151.bin"/><Relationship Id="rId4" Type="http://schemas.openxmlformats.org/officeDocument/2006/relationships/printerSettings" Target="../printerSettings/printerSettings124.bin"/><Relationship Id="rId9" Type="http://schemas.openxmlformats.org/officeDocument/2006/relationships/printerSettings" Target="../printerSettings/printerSettings129.bin"/><Relationship Id="rId14" Type="http://schemas.openxmlformats.org/officeDocument/2006/relationships/printerSettings" Target="../printerSettings/printerSettings134.bin"/><Relationship Id="rId22" Type="http://schemas.openxmlformats.org/officeDocument/2006/relationships/printerSettings" Target="../printerSettings/printerSettings142.bin"/><Relationship Id="rId27" Type="http://schemas.openxmlformats.org/officeDocument/2006/relationships/printerSettings" Target="../printerSettings/printerSettings147.bin"/><Relationship Id="rId30" Type="http://schemas.openxmlformats.org/officeDocument/2006/relationships/printerSettings" Target="../printerSettings/printerSettings150.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159.bin"/><Relationship Id="rId13" Type="http://schemas.openxmlformats.org/officeDocument/2006/relationships/printerSettings" Target="../printerSettings/printerSettings164.bin"/><Relationship Id="rId18" Type="http://schemas.openxmlformats.org/officeDocument/2006/relationships/printerSettings" Target="../printerSettings/printerSettings169.bin"/><Relationship Id="rId26" Type="http://schemas.openxmlformats.org/officeDocument/2006/relationships/printerSettings" Target="../printerSettings/printerSettings177.bin"/><Relationship Id="rId3" Type="http://schemas.openxmlformats.org/officeDocument/2006/relationships/printerSettings" Target="../printerSettings/printerSettings154.bin"/><Relationship Id="rId21" Type="http://schemas.openxmlformats.org/officeDocument/2006/relationships/printerSettings" Target="../printerSettings/printerSettings172.bin"/><Relationship Id="rId7" Type="http://schemas.openxmlformats.org/officeDocument/2006/relationships/printerSettings" Target="../printerSettings/printerSettings158.bin"/><Relationship Id="rId12" Type="http://schemas.openxmlformats.org/officeDocument/2006/relationships/printerSettings" Target="../printerSettings/printerSettings163.bin"/><Relationship Id="rId17" Type="http://schemas.openxmlformats.org/officeDocument/2006/relationships/printerSettings" Target="../printerSettings/printerSettings168.bin"/><Relationship Id="rId25" Type="http://schemas.openxmlformats.org/officeDocument/2006/relationships/printerSettings" Target="../printerSettings/printerSettings176.bin"/><Relationship Id="rId2" Type="http://schemas.openxmlformats.org/officeDocument/2006/relationships/printerSettings" Target="../printerSettings/printerSettings153.bin"/><Relationship Id="rId16" Type="http://schemas.openxmlformats.org/officeDocument/2006/relationships/printerSettings" Target="../printerSettings/printerSettings167.bin"/><Relationship Id="rId20" Type="http://schemas.openxmlformats.org/officeDocument/2006/relationships/printerSettings" Target="../printerSettings/printerSettings171.bin"/><Relationship Id="rId29" Type="http://schemas.openxmlformats.org/officeDocument/2006/relationships/printerSettings" Target="../printerSettings/printerSettings180.bin"/><Relationship Id="rId1" Type="http://schemas.openxmlformats.org/officeDocument/2006/relationships/printerSettings" Target="../printerSettings/printerSettings152.bin"/><Relationship Id="rId6" Type="http://schemas.openxmlformats.org/officeDocument/2006/relationships/printerSettings" Target="../printerSettings/printerSettings157.bin"/><Relationship Id="rId11" Type="http://schemas.openxmlformats.org/officeDocument/2006/relationships/printerSettings" Target="../printerSettings/printerSettings162.bin"/><Relationship Id="rId24" Type="http://schemas.openxmlformats.org/officeDocument/2006/relationships/printerSettings" Target="../printerSettings/printerSettings175.bin"/><Relationship Id="rId5" Type="http://schemas.openxmlformats.org/officeDocument/2006/relationships/printerSettings" Target="../printerSettings/printerSettings156.bin"/><Relationship Id="rId15" Type="http://schemas.openxmlformats.org/officeDocument/2006/relationships/printerSettings" Target="../printerSettings/printerSettings166.bin"/><Relationship Id="rId23" Type="http://schemas.openxmlformats.org/officeDocument/2006/relationships/printerSettings" Target="../printerSettings/printerSettings174.bin"/><Relationship Id="rId28" Type="http://schemas.openxmlformats.org/officeDocument/2006/relationships/printerSettings" Target="../printerSettings/printerSettings179.bin"/><Relationship Id="rId10" Type="http://schemas.openxmlformats.org/officeDocument/2006/relationships/printerSettings" Target="../printerSettings/printerSettings161.bin"/><Relationship Id="rId19" Type="http://schemas.openxmlformats.org/officeDocument/2006/relationships/printerSettings" Target="../printerSettings/printerSettings170.bin"/><Relationship Id="rId4" Type="http://schemas.openxmlformats.org/officeDocument/2006/relationships/printerSettings" Target="../printerSettings/printerSettings155.bin"/><Relationship Id="rId9" Type="http://schemas.openxmlformats.org/officeDocument/2006/relationships/printerSettings" Target="../printerSettings/printerSettings160.bin"/><Relationship Id="rId14" Type="http://schemas.openxmlformats.org/officeDocument/2006/relationships/printerSettings" Target="../printerSettings/printerSettings165.bin"/><Relationship Id="rId22" Type="http://schemas.openxmlformats.org/officeDocument/2006/relationships/printerSettings" Target="../printerSettings/printerSettings173.bin"/><Relationship Id="rId27" Type="http://schemas.openxmlformats.org/officeDocument/2006/relationships/printerSettings" Target="../printerSettings/printerSettings178.bin"/></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188.bin"/><Relationship Id="rId13" Type="http://schemas.openxmlformats.org/officeDocument/2006/relationships/printerSettings" Target="../printerSettings/printerSettings193.bin"/><Relationship Id="rId18" Type="http://schemas.openxmlformats.org/officeDocument/2006/relationships/printerSettings" Target="../printerSettings/printerSettings198.bin"/><Relationship Id="rId26" Type="http://schemas.openxmlformats.org/officeDocument/2006/relationships/printerSettings" Target="../printerSettings/printerSettings206.bin"/><Relationship Id="rId3" Type="http://schemas.openxmlformats.org/officeDocument/2006/relationships/printerSettings" Target="../printerSettings/printerSettings183.bin"/><Relationship Id="rId21" Type="http://schemas.openxmlformats.org/officeDocument/2006/relationships/printerSettings" Target="../printerSettings/printerSettings201.bin"/><Relationship Id="rId7" Type="http://schemas.openxmlformats.org/officeDocument/2006/relationships/printerSettings" Target="../printerSettings/printerSettings187.bin"/><Relationship Id="rId12" Type="http://schemas.openxmlformats.org/officeDocument/2006/relationships/printerSettings" Target="../printerSettings/printerSettings192.bin"/><Relationship Id="rId17" Type="http://schemas.openxmlformats.org/officeDocument/2006/relationships/printerSettings" Target="../printerSettings/printerSettings197.bin"/><Relationship Id="rId25" Type="http://schemas.openxmlformats.org/officeDocument/2006/relationships/printerSettings" Target="../printerSettings/printerSettings205.bin"/><Relationship Id="rId2" Type="http://schemas.openxmlformats.org/officeDocument/2006/relationships/printerSettings" Target="../printerSettings/printerSettings182.bin"/><Relationship Id="rId16" Type="http://schemas.openxmlformats.org/officeDocument/2006/relationships/printerSettings" Target="../printerSettings/printerSettings196.bin"/><Relationship Id="rId20" Type="http://schemas.openxmlformats.org/officeDocument/2006/relationships/printerSettings" Target="../printerSettings/printerSettings200.bin"/><Relationship Id="rId29" Type="http://schemas.openxmlformats.org/officeDocument/2006/relationships/printerSettings" Target="../printerSettings/printerSettings209.bin"/><Relationship Id="rId1" Type="http://schemas.openxmlformats.org/officeDocument/2006/relationships/printerSettings" Target="../printerSettings/printerSettings181.bin"/><Relationship Id="rId6" Type="http://schemas.openxmlformats.org/officeDocument/2006/relationships/printerSettings" Target="../printerSettings/printerSettings186.bin"/><Relationship Id="rId11" Type="http://schemas.openxmlformats.org/officeDocument/2006/relationships/printerSettings" Target="../printerSettings/printerSettings191.bin"/><Relationship Id="rId24" Type="http://schemas.openxmlformats.org/officeDocument/2006/relationships/printerSettings" Target="../printerSettings/printerSettings204.bin"/><Relationship Id="rId5" Type="http://schemas.openxmlformats.org/officeDocument/2006/relationships/printerSettings" Target="../printerSettings/printerSettings185.bin"/><Relationship Id="rId15" Type="http://schemas.openxmlformats.org/officeDocument/2006/relationships/printerSettings" Target="../printerSettings/printerSettings195.bin"/><Relationship Id="rId23" Type="http://schemas.openxmlformats.org/officeDocument/2006/relationships/printerSettings" Target="../printerSettings/printerSettings203.bin"/><Relationship Id="rId28" Type="http://schemas.openxmlformats.org/officeDocument/2006/relationships/printerSettings" Target="../printerSettings/printerSettings208.bin"/><Relationship Id="rId10" Type="http://schemas.openxmlformats.org/officeDocument/2006/relationships/printerSettings" Target="../printerSettings/printerSettings190.bin"/><Relationship Id="rId19" Type="http://schemas.openxmlformats.org/officeDocument/2006/relationships/printerSettings" Target="../printerSettings/printerSettings199.bin"/><Relationship Id="rId31" Type="http://schemas.openxmlformats.org/officeDocument/2006/relationships/printerSettings" Target="../printerSettings/printerSettings211.bin"/><Relationship Id="rId4" Type="http://schemas.openxmlformats.org/officeDocument/2006/relationships/printerSettings" Target="../printerSettings/printerSettings184.bin"/><Relationship Id="rId9" Type="http://schemas.openxmlformats.org/officeDocument/2006/relationships/printerSettings" Target="../printerSettings/printerSettings189.bin"/><Relationship Id="rId14" Type="http://schemas.openxmlformats.org/officeDocument/2006/relationships/printerSettings" Target="../printerSettings/printerSettings194.bin"/><Relationship Id="rId22" Type="http://schemas.openxmlformats.org/officeDocument/2006/relationships/printerSettings" Target="../printerSettings/printerSettings202.bin"/><Relationship Id="rId27" Type="http://schemas.openxmlformats.org/officeDocument/2006/relationships/printerSettings" Target="../printerSettings/printerSettings207.bin"/><Relationship Id="rId30" Type="http://schemas.openxmlformats.org/officeDocument/2006/relationships/printerSettings" Target="../printerSettings/printerSettings210.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219.bin"/><Relationship Id="rId13" Type="http://schemas.openxmlformats.org/officeDocument/2006/relationships/printerSettings" Target="../printerSettings/printerSettings224.bin"/><Relationship Id="rId18" Type="http://schemas.openxmlformats.org/officeDocument/2006/relationships/printerSettings" Target="../printerSettings/printerSettings229.bin"/><Relationship Id="rId26" Type="http://schemas.openxmlformats.org/officeDocument/2006/relationships/printerSettings" Target="../printerSettings/printerSettings237.bin"/><Relationship Id="rId3" Type="http://schemas.openxmlformats.org/officeDocument/2006/relationships/printerSettings" Target="../printerSettings/printerSettings214.bin"/><Relationship Id="rId21" Type="http://schemas.openxmlformats.org/officeDocument/2006/relationships/printerSettings" Target="../printerSettings/printerSettings232.bin"/><Relationship Id="rId7" Type="http://schemas.openxmlformats.org/officeDocument/2006/relationships/printerSettings" Target="../printerSettings/printerSettings218.bin"/><Relationship Id="rId12" Type="http://schemas.openxmlformats.org/officeDocument/2006/relationships/printerSettings" Target="../printerSettings/printerSettings223.bin"/><Relationship Id="rId17" Type="http://schemas.openxmlformats.org/officeDocument/2006/relationships/printerSettings" Target="../printerSettings/printerSettings228.bin"/><Relationship Id="rId25" Type="http://schemas.openxmlformats.org/officeDocument/2006/relationships/printerSettings" Target="../printerSettings/printerSettings236.bin"/><Relationship Id="rId2" Type="http://schemas.openxmlformats.org/officeDocument/2006/relationships/printerSettings" Target="../printerSettings/printerSettings213.bin"/><Relationship Id="rId16" Type="http://schemas.openxmlformats.org/officeDocument/2006/relationships/printerSettings" Target="../printerSettings/printerSettings227.bin"/><Relationship Id="rId20" Type="http://schemas.openxmlformats.org/officeDocument/2006/relationships/printerSettings" Target="../printerSettings/printerSettings231.bin"/><Relationship Id="rId29" Type="http://schemas.openxmlformats.org/officeDocument/2006/relationships/printerSettings" Target="../printerSettings/printerSettings240.bin"/><Relationship Id="rId1" Type="http://schemas.openxmlformats.org/officeDocument/2006/relationships/printerSettings" Target="../printerSettings/printerSettings212.bin"/><Relationship Id="rId6" Type="http://schemas.openxmlformats.org/officeDocument/2006/relationships/printerSettings" Target="../printerSettings/printerSettings217.bin"/><Relationship Id="rId11" Type="http://schemas.openxmlformats.org/officeDocument/2006/relationships/printerSettings" Target="../printerSettings/printerSettings222.bin"/><Relationship Id="rId24" Type="http://schemas.openxmlformats.org/officeDocument/2006/relationships/printerSettings" Target="../printerSettings/printerSettings235.bin"/><Relationship Id="rId5" Type="http://schemas.openxmlformats.org/officeDocument/2006/relationships/printerSettings" Target="../printerSettings/printerSettings216.bin"/><Relationship Id="rId15" Type="http://schemas.openxmlformats.org/officeDocument/2006/relationships/printerSettings" Target="../printerSettings/printerSettings226.bin"/><Relationship Id="rId23" Type="http://schemas.openxmlformats.org/officeDocument/2006/relationships/printerSettings" Target="../printerSettings/printerSettings234.bin"/><Relationship Id="rId28" Type="http://schemas.openxmlformats.org/officeDocument/2006/relationships/printerSettings" Target="../printerSettings/printerSettings239.bin"/><Relationship Id="rId10" Type="http://schemas.openxmlformats.org/officeDocument/2006/relationships/printerSettings" Target="../printerSettings/printerSettings221.bin"/><Relationship Id="rId19" Type="http://schemas.openxmlformats.org/officeDocument/2006/relationships/printerSettings" Target="../printerSettings/printerSettings230.bin"/><Relationship Id="rId31" Type="http://schemas.openxmlformats.org/officeDocument/2006/relationships/printerSettings" Target="../printerSettings/printerSettings242.bin"/><Relationship Id="rId4" Type="http://schemas.openxmlformats.org/officeDocument/2006/relationships/printerSettings" Target="../printerSettings/printerSettings215.bin"/><Relationship Id="rId9" Type="http://schemas.openxmlformats.org/officeDocument/2006/relationships/printerSettings" Target="../printerSettings/printerSettings220.bin"/><Relationship Id="rId14" Type="http://schemas.openxmlformats.org/officeDocument/2006/relationships/printerSettings" Target="../printerSettings/printerSettings225.bin"/><Relationship Id="rId22" Type="http://schemas.openxmlformats.org/officeDocument/2006/relationships/printerSettings" Target="../printerSettings/printerSettings233.bin"/><Relationship Id="rId27" Type="http://schemas.openxmlformats.org/officeDocument/2006/relationships/printerSettings" Target="../printerSettings/printerSettings238.bin"/><Relationship Id="rId30" Type="http://schemas.openxmlformats.org/officeDocument/2006/relationships/printerSettings" Target="../printerSettings/printerSettings241.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250.bin"/><Relationship Id="rId13" Type="http://schemas.openxmlformats.org/officeDocument/2006/relationships/printerSettings" Target="../printerSettings/printerSettings255.bin"/><Relationship Id="rId18" Type="http://schemas.openxmlformats.org/officeDocument/2006/relationships/printerSettings" Target="../printerSettings/printerSettings260.bin"/><Relationship Id="rId26" Type="http://schemas.openxmlformats.org/officeDocument/2006/relationships/printerSettings" Target="../printerSettings/printerSettings268.bin"/><Relationship Id="rId3" Type="http://schemas.openxmlformats.org/officeDocument/2006/relationships/printerSettings" Target="../printerSettings/printerSettings245.bin"/><Relationship Id="rId21" Type="http://schemas.openxmlformats.org/officeDocument/2006/relationships/printerSettings" Target="../printerSettings/printerSettings263.bin"/><Relationship Id="rId7" Type="http://schemas.openxmlformats.org/officeDocument/2006/relationships/printerSettings" Target="../printerSettings/printerSettings249.bin"/><Relationship Id="rId12" Type="http://schemas.openxmlformats.org/officeDocument/2006/relationships/printerSettings" Target="../printerSettings/printerSettings254.bin"/><Relationship Id="rId17" Type="http://schemas.openxmlformats.org/officeDocument/2006/relationships/printerSettings" Target="../printerSettings/printerSettings259.bin"/><Relationship Id="rId25" Type="http://schemas.openxmlformats.org/officeDocument/2006/relationships/printerSettings" Target="../printerSettings/printerSettings267.bin"/><Relationship Id="rId2" Type="http://schemas.openxmlformats.org/officeDocument/2006/relationships/printerSettings" Target="../printerSettings/printerSettings244.bin"/><Relationship Id="rId16" Type="http://schemas.openxmlformats.org/officeDocument/2006/relationships/printerSettings" Target="../printerSettings/printerSettings258.bin"/><Relationship Id="rId20" Type="http://schemas.openxmlformats.org/officeDocument/2006/relationships/printerSettings" Target="../printerSettings/printerSettings262.bin"/><Relationship Id="rId29" Type="http://schemas.openxmlformats.org/officeDocument/2006/relationships/printerSettings" Target="../printerSettings/printerSettings271.bin"/><Relationship Id="rId1" Type="http://schemas.openxmlformats.org/officeDocument/2006/relationships/printerSettings" Target="../printerSettings/printerSettings243.bin"/><Relationship Id="rId6" Type="http://schemas.openxmlformats.org/officeDocument/2006/relationships/printerSettings" Target="../printerSettings/printerSettings248.bin"/><Relationship Id="rId11" Type="http://schemas.openxmlformats.org/officeDocument/2006/relationships/printerSettings" Target="../printerSettings/printerSettings253.bin"/><Relationship Id="rId24" Type="http://schemas.openxmlformats.org/officeDocument/2006/relationships/printerSettings" Target="../printerSettings/printerSettings266.bin"/><Relationship Id="rId5" Type="http://schemas.openxmlformats.org/officeDocument/2006/relationships/printerSettings" Target="../printerSettings/printerSettings247.bin"/><Relationship Id="rId15" Type="http://schemas.openxmlformats.org/officeDocument/2006/relationships/printerSettings" Target="../printerSettings/printerSettings257.bin"/><Relationship Id="rId23" Type="http://schemas.openxmlformats.org/officeDocument/2006/relationships/printerSettings" Target="../printerSettings/printerSettings265.bin"/><Relationship Id="rId28" Type="http://schemas.openxmlformats.org/officeDocument/2006/relationships/printerSettings" Target="../printerSettings/printerSettings270.bin"/><Relationship Id="rId10" Type="http://schemas.openxmlformats.org/officeDocument/2006/relationships/printerSettings" Target="../printerSettings/printerSettings252.bin"/><Relationship Id="rId19" Type="http://schemas.openxmlformats.org/officeDocument/2006/relationships/printerSettings" Target="../printerSettings/printerSettings261.bin"/><Relationship Id="rId31" Type="http://schemas.openxmlformats.org/officeDocument/2006/relationships/printerSettings" Target="../printerSettings/printerSettings273.bin"/><Relationship Id="rId4" Type="http://schemas.openxmlformats.org/officeDocument/2006/relationships/printerSettings" Target="../printerSettings/printerSettings246.bin"/><Relationship Id="rId9" Type="http://schemas.openxmlformats.org/officeDocument/2006/relationships/printerSettings" Target="../printerSettings/printerSettings251.bin"/><Relationship Id="rId14" Type="http://schemas.openxmlformats.org/officeDocument/2006/relationships/printerSettings" Target="../printerSettings/printerSettings256.bin"/><Relationship Id="rId22" Type="http://schemas.openxmlformats.org/officeDocument/2006/relationships/printerSettings" Target="../printerSettings/printerSettings264.bin"/><Relationship Id="rId27" Type="http://schemas.openxmlformats.org/officeDocument/2006/relationships/printerSettings" Target="../printerSettings/printerSettings269.bin"/><Relationship Id="rId30" Type="http://schemas.openxmlformats.org/officeDocument/2006/relationships/printerSettings" Target="../printerSettings/printerSettings27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0"/>
  <sheetViews>
    <sheetView tabSelected="1" workbookViewId="0">
      <selection sqref="A1:B1"/>
    </sheetView>
  </sheetViews>
  <sheetFormatPr defaultColWidth="8.796875" defaultRowHeight="12.75" x14ac:dyDescent="0.25"/>
  <cols>
    <col min="1" max="1" width="4.46484375" style="153" customWidth="1"/>
    <col min="2" max="2" width="86.1328125" style="153" customWidth="1"/>
    <col min="3" max="16384" width="8.796875" style="153"/>
  </cols>
  <sheetData>
    <row r="1" spans="1:4" ht="22.9" x14ac:dyDescent="0.25">
      <c r="A1" s="192" t="s">
        <v>0</v>
      </c>
      <c r="B1" s="192"/>
    </row>
    <row r="2" spans="1:4" ht="18.75" x14ac:dyDescent="0.25">
      <c r="A2" s="154" t="s">
        <v>1</v>
      </c>
      <c r="B2" s="155"/>
    </row>
    <row r="3" spans="1:4" x14ac:dyDescent="0.25">
      <c r="A3" s="156"/>
      <c r="B3" s="157" t="s">
        <v>2</v>
      </c>
    </row>
    <row r="4" spans="1:4" s="155" customFormat="1" ht="18" customHeight="1" x14ac:dyDescent="0.25">
      <c r="A4" s="25"/>
      <c r="B4" s="161" t="str" cm="1">
        <f t="array" aca="1" ref="B4" ca="1">HYPERLINK("#"&amp;CELL("address",'66(1)'!A2),'66(1)'!A1)</f>
        <v>66(1)　国民健康保険の状況　－　加入・保険料調定・徴収状況</v>
      </c>
      <c r="D4" s="155" t="s">
        <v>3</v>
      </c>
    </row>
    <row r="5" spans="1:4" s="155" customFormat="1" ht="18" customHeight="1" x14ac:dyDescent="0.25">
      <c r="A5" s="25"/>
      <c r="B5" s="162" t="str" cm="1">
        <f t="array" aca="1" ref="B5" ca="1">HYPERLINK("#"&amp;CELL("address",'66(2)'!A2),'66(2)'!A1)</f>
        <v>66(2)　国民健康保険の状況　－　保険給付状況</v>
      </c>
    </row>
    <row r="6" spans="1:4" s="155" customFormat="1" ht="18" customHeight="1" x14ac:dyDescent="0.25">
      <c r="A6" s="25"/>
      <c r="B6" s="162" t="str" cm="1">
        <f t="array" aca="1" ref="B6" ca="1">HYPERLINK("#"&amp;CELL("address",'67'!A2),'67'!A1)</f>
        <v>67　障害者・老人医療の概況</v>
      </c>
    </row>
    <row r="7" spans="1:4" s="155" customFormat="1" ht="18" customHeight="1" x14ac:dyDescent="0.25">
      <c r="A7" s="25"/>
      <c r="B7" s="162" t="str" cm="1">
        <f t="array" aca="1" ref="B7" ca="1">HYPERLINK("#"&amp;CELL("address",'68'!A2),'68'!A1)</f>
        <v>68　ひとり親家庭・子ども医療の概況</v>
      </c>
    </row>
    <row r="8" spans="1:4" s="155" customFormat="1" ht="18" customHeight="1" x14ac:dyDescent="0.25">
      <c r="A8" s="25"/>
      <c r="B8" s="162" t="str" cm="1">
        <f t="array" aca="1" ref="B8" ca="1">HYPERLINK("#"&amp;CELL("address",'69'!A2),'69'!A1)</f>
        <v>69　国民年金の状況</v>
      </c>
    </row>
    <row r="9" spans="1:4" s="155" customFormat="1" ht="18" customHeight="1" x14ac:dyDescent="0.25">
      <c r="A9" s="25"/>
      <c r="B9" s="162" t="str" cm="1">
        <f t="array" aca="1" ref="B9" ca="1">HYPERLINK("#"&amp;CELL("address",'70'!A2),'70'!A1)</f>
        <v>70　生活保護の状況</v>
      </c>
    </row>
    <row r="10" spans="1:4" s="155" customFormat="1" ht="18" customHeight="1" x14ac:dyDescent="0.25">
      <c r="A10" s="25"/>
      <c r="B10" s="162" t="str" cm="1">
        <f t="array" aca="1" ref="B10" ca="1">HYPERLINK("#"&amp;CELL("address",'71'!A2),'71'!A1)</f>
        <v>71　児童手当の支給状況</v>
      </c>
    </row>
    <row r="11" spans="1:4" s="155" customFormat="1" ht="18" customHeight="1" x14ac:dyDescent="0.25">
      <c r="A11" s="25"/>
      <c r="B11" s="162" t="str" cm="1">
        <f t="array" aca="1" ref="B11" ca="1">HYPERLINK("#"&amp;CELL("address",'72'!A2),'72'!A1)</f>
        <v>72　保育所の概況</v>
      </c>
    </row>
    <row r="12" spans="1:4" s="155" customFormat="1" ht="18" customHeight="1" x14ac:dyDescent="0.25">
      <c r="A12" s="25"/>
      <c r="B12" s="162" t="str" cm="1">
        <f t="array" aca="1" ref="B12" ca="1">HYPERLINK("#"&amp;CELL("address",'73'!A2),'73'!A1)</f>
        <v>73　子育て支援センターほっぺの利用状況</v>
      </c>
    </row>
    <row r="13" spans="1:4" s="155" customFormat="1" ht="18" customHeight="1" x14ac:dyDescent="0.25">
      <c r="A13" s="25"/>
      <c r="B13" s="162" t="str" cm="1">
        <f t="array" aca="1" ref="B13" ca="1">HYPERLINK("#"&amp;CELL("address",'74'!A2),'74'!A1)</f>
        <v>74　放課後こどもクラブの概況</v>
      </c>
    </row>
    <row r="14" spans="1:4" s="155" customFormat="1" ht="18" customHeight="1" x14ac:dyDescent="0.25">
      <c r="A14" s="25"/>
      <c r="B14" s="162" t="str" cm="1">
        <f t="array" aca="1" ref="B14" ca="1">HYPERLINK("#"&amp;CELL("address",'75'!A2),'75'!A1)</f>
        <v>75　養護老人ホーム永寿園とよなかの概況</v>
      </c>
    </row>
    <row r="15" spans="1:4" s="155" customFormat="1" ht="18" customHeight="1" x14ac:dyDescent="0.25">
      <c r="A15" s="25"/>
      <c r="B15" s="162" t="str" cm="1">
        <f t="array" aca="1" ref="B15" ca="1">HYPERLINK("#"&amp;CELL("address",'76'!A2),'76'!A1)</f>
        <v>76　障害者手帳の交付数</v>
      </c>
    </row>
    <row r="16" spans="1:4" s="155" customFormat="1" ht="18" customHeight="1" x14ac:dyDescent="0.25">
      <c r="A16" s="25"/>
      <c r="B16" s="162" t="str" cm="1">
        <f t="array" aca="1" ref="B16" ca="1">HYPERLINK("#"&amp;CELL("address",'77'!A2),'77'!A1)</f>
        <v>77　児童福祉施設</v>
      </c>
    </row>
    <row r="17" spans="1:2" s="155" customFormat="1" ht="18" customHeight="1" x14ac:dyDescent="0.25">
      <c r="A17" s="25"/>
      <c r="B17" s="162" t="str" cm="1">
        <f t="array" aca="1" ref="B17" ca="1">HYPERLINK("#"&amp;CELL("address",'78'!A2),'78'!A1)</f>
        <v>78　障害福祉センターひまわりの利用状況</v>
      </c>
    </row>
    <row r="18" spans="1:2" s="155" customFormat="1" ht="18" customHeight="1" x14ac:dyDescent="0.25">
      <c r="A18" s="25"/>
      <c r="B18" s="162" t="str" cm="1">
        <f t="array" aca="1" ref="B18" ca="1">HYPERLINK("#"&amp;CELL("address",'79'!A2),'79'!A1)</f>
        <v>79　指定生活介護事業所</v>
      </c>
    </row>
    <row r="19" spans="1:2" s="155" customFormat="1" ht="18" customHeight="1" x14ac:dyDescent="0.25">
      <c r="A19" s="25"/>
      <c r="B19" s="162" t="str" cm="1">
        <f t="array" aca="1" ref="B19" ca="1">HYPERLINK("#"&amp;CELL("address",'80'!A2),'80'!A1)</f>
        <v>80　地域共生センターの利用状況</v>
      </c>
    </row>
    <row r="20" spans="1:2" s="155" customFormat="1" ht="18" customHeight="1" x14ac:dyDescent="0.25">
      <c r="A20" s="25"/>
      <c r="B20" s="162" t="str" cm="1">
        <f t="array" aca="1" ref="B20" ca="1">HYPERLINK("#"&amp;CELL("address",'81'!A2),'81'!A1)</f>
        <v>81　人権平和センターの概況</v>
      </c>
    </row>
  </sheetData>
  <customSheetViews>
    <customSheetView guid="{B304FECD-7A13-4EAD-9A7D-32F8888554D4}">
      <pane ySplit="3" topLeftCell="A4" activePane="bottomLeft" state="frozen"/>
      <selection pane="bottomLeft" activeCell="E11" sqref="E11"/>
      <pageMargins left="0" right="0" top="0" bottom="0" header="0" footer="0"/>
      <pageSetup paperSize="9" orientation="portrait" verticalDpi="0" r:id="rId1"/>
    </customSheetView>
    <customSheetView guid="{2B3CC309-E314-44B5-8449-9F1F01183D57}">
      <pane ySplit="3" topLeftCell="A4" activePane="bottomLeft" state="frozen"/>
      <selection pane="bottomLeft" sqref="A1:XFD1048576"/>
      <pageMargins left="0" right="0" top="0" bottom="0" header="0" footer="0"/>
      <pageSetup paperSize="9" orientation="portrait" verticalDpi="0" r:id="rId2"/>
    </customSheetView>
    <customSheetView guid="{AFCEF093-A507-4166-9F66-C99BE415FD59}">
      <pane ySplit="3" topLeftCell="A4" activePane="bottomLeft" state="frozen"/>
      <selection pane="bottomLeft" sqref="A1:XFD1048576"/>
      <pageMargins left="0" right="0" top="0" bottom="0" header="0" footer="0"/>
      <pageSetup paperSize="9" orientation="portrait" verticalDpi="0" r:id="rId3"/>
    </customSheetView>
    <customSheetView guid="{6075CA8F-FD86-43D5-8C10-B27371AFE3F8}">
      <pane ySplit="3" topLeftCell="A4" activePane="bottomLeft" state="frozen"/>
      <selection pane="bottomLeft" activeCell="B5" sqref="B5"/>
      <pageMargins left="0" right="0" top="0" bottom="0" header="0" footer="0"/>
      <pageSetup paperSize="9" orientation="portrait" verticalDpi="0" r:id="rId4"/>
    </customSheetView>
    <customSheetView guid="{093526E8-77EF-4A5F-B90A-38ECE9D7EDBA}">
      <pane ySplit="3" topLeftCell="A4" activePane="bottomLeft" state="frozen"/>
      <selection pane="bottomLeft" activeCell="B5" sqref="B5"/>
      <pageMargins left="0" right="0" top="0" bottom="0" header="0" footer="0"/>
      <pageSetup paperSize="9" orientation="portrait" verticalDpi="0" r:id="rId5"/>
    </customSheetView>
    <customSheetView guid="{35D5E5F1-AAE2-4224-BBFC-923A2E5A6487}">
      <pane ySplit="3" topLeftCell="A4" activePane="bottomLeft" state="frozen"/>
      <selection pane="bottomLeft" activeCell="B5" sqref="B5"/>
      <pageMargins left="0" right="0" top="0" bottom="0" header="0" footer="0"/>
      <pageSetup paperSize="9" orientation="portrait" verticalDpi="0" r:id="rId6"/>
    </customSheetView>
    <customSheetView guid="{0143389B-72B9-4D1A-B062-74840F42048F}">
      <pane ySplit="3" topLeftCell="A4" activePane="bottomLeft" state="frozen"/>
      <selection pane="bottomLeft" activeCell="B16" sqref="B16"/>
      <pageMargins left="0" right="0" top="0" bottom="0" header="0" footer="0"/>
      <pageSetup paperSize="9" orientation="portrait" verticalDpi="0" r:id="rId7"/>
    </customSheetView>
    <customSheetView guid="{6959272F-6A38-4EC1-9160-6A800FEFA155}">
      <pane ySplit="1" topLeftCell="A2" activePane="bottomLeft" state="frozen"/>
      <selection pane="bottomLeft" activeCell="B18" sqref="B18"/>
      <pageMargins left="0.2" right="0.2" top="0.75" bottom="0.75" header="0.3" footer="0.3"/>
      <pageSetup paperSize="9" orientation="portrait" verticalDpi="0" r:id="rId8"/>
    </customSheetView>
    <customSheetView guid="{6A16B769-E5D7-434D-BD52-17CE1199C4F4}">
      <pane ySplit="1" topLeftCell="A2" activePane="bottomLeft" state="frozen"/>
      <selection pane="bottomLeft" activeCell="B18" sqref="B18"/>
      <pageMargins left="0.2" right="0.2" top="0.75" bottom="0.75" header="0.3" footer="0.3"/>
      <pageSetup paperSize="9" orientation="portrait" verticalDpi="0" r:id="rId9"/>
    </customSheetView>
    <customSheetView guid="{96059FE1-A01C-4C5B-A429-1FD7DC3E5358}">
      <pane ySplit="1" topLeftCell="A2" activePane="bottomLeft" state="frozen"/>
      <selection pane="bottomLeft" activeCell="B18" sqref="B18"/>
      <pageMargins left="0.2" right="0.2" top="0.75" bottom="0.75" header="0.3" footer="0.3"/>
      <pageSetup paperSize="9" orientation="portrait" verticalDpi="0" r:id="rId10"/>
    </customSheetView>
    <customSheetView guid="{AF8E390A-EE41-473A-A70F-B75425B20C5F}">
      <pane ySplit="1" topLeftCell="A2" activePane="bottomLeft" state="frozen"/>
      <selection pane="bottomLeft" sqref="A1:B1"/>
      <pageMargins left="0.2" right="0.2" top="0.75" bottom="0.75" header="0.3" footer="0.3"/>
      <pageSetup paperSize="9" orientation="portrait" verticalDpi="0" r:id="rId11"/>
    </customSheetView>
    <customSheetView guid="{CF2F4667-7ECC-4113-9BF6-C62EB2C90B76}">
      <pane ySplit="1" topLeftCell="A2" activePane="bottomLeft" state="frozen"/>
      <selection pane="bottomLeft" sqref="A1:B1"/>
      <pageMargins left="0.2" right="0.2" top="0.75" bottom="0.75" header="0.3" footer="0.3"/>
      <pageSetup paperSize="9" orientation="portrait" verticalDpi="0" r:id="rId12"/>
    </customSheetView>
    <customSheetView guid="{27C518E9-D91A-4F10-A306-C905BC2AE38A}">
      <pane ySplit="3" topLeftCell="A10" activePane="bottomLeft" state="frozen"/>
      <selection pane="bottomLeft" activeCell="B3" sqref="B3"/>
      <pageMargins left="0" right="0" top="0" bottom="0" header="0" footer="0"/>
      <pageSetup paperSize="9" orientation="portrait" verticalDpi="0" r:id="rId13"/>
    </customSheetView>
    <customSheetView guid="{BA1D5D15-B28A-43CF-BB70-5CD45EAF83BC}">
      <pane ySplit="3" topLeftCell="A10" activePane="bottomLeft" state="frozen"/>
      <selection pane="bottomLeft" activeCell="B3" sqref="B3"/>
      <pageMargins left="0" right="0" top="0" bottom="0" header="0" footer="0"/>
      <pageSetup paperSize="9" orientation="portrait" verticalDpi="0" r:id="rId14"/>
    </customSheetView>
    <customSheetView guid="{8FA0EC79-6C57-49A8-9F67-BFECAB226302}">
      <pane ySplit="3" topLeftCell="A4" activePane="bottomLeft" state="frozen"/>
      <selection pane="bottomLeft" activeCell="B16" sqref="B16"/>
      <pageMargins left="0" right="0" top="0" bottom="0" header="0" footer="0"/>
      <pageSetup paperSize="9" orientation="portrait" verticalDpi="0" r:id="rId15"/>
    </customSheetView>
    <customSheetView guid="{DB5DE4BE-BF21-4393-A0F3-206FDA9295A1}">
      <pane ySplit="3" topLeftCell="A4" activePane="bottomLeft" state="frozen"/>
      <selection pane="bottomLeft" sqref="A1:B1"/>
      <pageMargins left="0" right="0" top="0" bottom="0" header="0" footer="0"/>
      <pageSetup paperSize="9" orientation="portrait" verticalDpi="0" r:id="rId16"/>
    </customSheetView>
    <customSheetView guid="{D46A796F-B497-4159-95A0-24635A0CAB61}">
      <pane ySplit="3" topLeftCell="A4" activePane="bottomLeft" state="frozen"/>
      <selection pane="bottomLeft" sqref="A1:B1"/>
      <pageMargins left="0" right="0" top="0" bottom="0" header="0" footer="0"/>
      <pageSetup paperSize="9" orientation="portrait" verticalDpi="0" r:id="rId17"/>
    </customSheetView>
    <customSheetView guid="{2ABD5D7A-60CE-44C5-B00C-4F676D49A6C9}">
      <pane ySplit="3" topLeftCell="A4" activePane="bottomLeft" state="frozen"/>
      <selection pane="bottomLeft" activeCell="B16" sqref="B16"/>
      <pageMargins left="0" right="0" top="0" bottom="0" header="0" footer="0"/>
      <pageSetup paperSize="9" orientation="portrait" verticalDpi="0" r:id="rId18"/>
    </customSheetView>
    <customSheetView guid="{AF8600AF-68AE-4DF5-88A8-0B20099202CF}">
      <pane ySplit="3" topLeftCell="A4" activePane="bottomLeft" state="frozen"/>
      <selection pane="bottomLeft" activeCell="B3" sqref="B3"/>
      <pageMargins left="0" right="0" top="0" bottom="0" header="0" footer="0"/>
      <pageSetup paperSize="9" orientation="portrait" verticalDpi="0" r:id="rId19"/>
    </customSheetView>
    <customSheetView guid="{438573F8-0C9C-4161-80B2-64CCB6626F78}">
      <pane ySplit="3" topLeftCell="A4" activePane="bottomLeft" state="frozen"/>
      <selection pane="bottomLeft" activeCell="B16" sqref="B16"/>
      <pageMargins left="0" right="0" top="0" bottom="0" header="0" footer="0"/>
      <pageSetup paperSize="9" orientation="portrait" verticalDpi="0" r:id="rId20"/>
    </customSheetView>
    <customSheetView guid="{18957759-A24B-42E8-B03E-81581C5222B9}">
      <pane ySplit="1" topLeftCell="A4" activePane="bottomLeft" state="frozen"/>
      <selection pane="bottomLeft" activeCell="B23" sqref="B23"/>
      <pageMargins left="0" right="0" top="0" bottom="0" header="0" footer="0"/>
      <pageSetup paperSize="9" orientation="portrait" verticalDpi="0" r:id="rId21"/>
    </customSheetView>
    <customSheetView guid="{1E0BD185-A828-424A-926C-BBC15801841C}">
      <pane ySplit="1" topLeftCell="A2" activePane="bottomLeft" state="frozen"/>
      <selection pane="bottomLeft" activeCell="B18" sqref="B18"/>
      <pageMargins left="0.2" right="0.2" top="0.75" bottom="0.75" header="0.3" footer="0.3"/>
      <pageSetup paperSize="9" orientation="portrait" verticalDpi="0" r:id="rId22"/>
    </customSheetView>
    <customSheetView guid="{B11DD9A4-9AD0-4C29-BAA4-231398B2E4B4}">
      <pane ySplit="1" topLeftCell="A2" activePane="bottomLeft" state="frozen"/>
      <selection pane="bottomLeft" activeCell="B18" sqref="B18"/>
      <pageMargins left="0.2" right="0.2" top="0.75" bottom="0.75" header="0.3" footer="0.3"/>
      <pageSetup paperSize="9" orientation="portrait" verticalDpi="0" r:id="rId23"/>
    </customSheetView>
    <customSheetView guid="{AB13CBE1-9FC8-41B5-A760-DA8DE8B872AB}">
      <pane ySplit="0.50819672131147542" topLeftCell="A2" activePane="bottomLeft" state="frozen"/>
      <selection pane="bottomLeft" activeCell="B18" sqref="B18"/>
      <pageMargins left="0.2" right="0.2" top="0.75" bottom="0.75" header="0.3" footer="0.3"/>
      <pageSetup paperSize="9" orientation="portrait" verticalDpi="0" r:id="rId24"/>
    </customSheetView>
    <customSheetView guid="{17B2C8C4-3E26-48EF-A1B4-AB146AF07411}">
      <pane ySplit="1" topLeftCell="A2" activePane="bottomLeft" state="frozen"/>
      <selection pane="bottomLeft" activeCell="B18" sqref="B18"/>
      <pageMargins left="0.2" right="0.2" top="0.75" bottom="0.75" header="0.3" footer="0.3"/>
      <pageSetup paperSize="9" orientation="portrait" verticalDpi="0" r:id="rId25"/>
    </customSheetView>
    <customSheetView guid="{E54EE121-9A11-4D1B-9372-55F1F57F0300}">
      <pane ySplit="1" topLeftCell="A2" activePane="bottomLeft" state="frozen"/>
      <selection pane="bottomLeft" activeCell="B18" sqref="B18"/>
      <pageMargins left="0.2" right="0.2" top="0.75" bottom="0.75" header="0.3" footer="0.3"/>
      <pageSetup paperSize="9" orientation="portrait" verticalDpi="0" r:id="rId26"/>
    </customSheetView>
    <customSheetView guid="{37DFF7C2-EB81-4EBE-A255-D86B635DD424}">
      <pane ySplit="3" topLeftCell="A4" activePane="bottomLeft" state="frozen"/>
      <selection pane="bottomLeft" activeCell="B5" sqref="B5"/>
      <pageMargins left="0" right="0" top="0" bottom="0" header="0" footer="0"/>
      <pageSetup paperSize="9" orientation="portrait" verticalDpi="0" r:id="rId27"/>
    </customSheetView>
    <customSheetView guid="{3F60C87B-4235-4556-9262-BA11D9AE069D}">
      <selection activeCell="B5" sqref="B5"/>
      <pageMargins left="0" right="0" top="0" bottom="0" header="0" footer="0"/>
      <pageSetup paperSize="9" orientation="portrait" verticalDpi="0" r:id="rId28"/>
    </customSheetView>
  </customSheetViews>
  <mergeCells count="1">
    <mergeCell ref="A1:B1"/>
  </mergeCells>
  <phoneticPr fontId="2"/>
  <pageMargins left="0" right="0" top="0" bottom="0" header="0" footer="0"/>
  <pageSetup paperSize="9" orientation="portrait" verticalDpi="0" r:id="rId2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dimension ref="A1:K16"/>
  <sheetViews>
    <sheetView view="pageLayout" zoomScale="80" zoomScaleNormal="80" zoomScaleSheetLayoutView="100" zoomScalePageLayoutView="80" workbookViewId="0"/>
  </sheetViews>
  <sheetFormatPr defaultColWidth="1.53125" defaultRowHeight="12" x14ac:dyDescent="0.25"/>
  <cols>
    <col min="1" max="1" width="19.1328125" style="25" customWidth="1"/>
    <col min="2" max="2" width="18.1328125" style="25" customWidth="1"/>
    <col min="3" max="4" width="13.1328125" style="25" customWidth="1"/>
    <col min="5" max="6" width="18.1328125" style="25" customWidth="1"/>
    <col min="7" max="13" width="1.53125" style="25"/>
    <col min="14" max="14" width="1.53125" style="25" customWidth="1"/>
    <col min="15" max="16384" width="1.53125" style="25"/>
  </cols>
  <sheetData>
    <row r="1" spans="1:11" s="23" customFormat="1" ht="17.25" customHeight="1" x14ac:dyDescent="0.25">
      <c r="A1" s="89" t="str">
        <f ca="1">MID(CELL("FILENAME",A1),FIND("]",CELL("FILENAME",A1))+1,99)&amp;"　"&amp;"子育て支援センターほっぺの利用状況"</f>
        <v>73　子育て支援センターほっぺの利用状況</v>
      </c>
      <c r="B1" s="89"/>
      <c r="C1" s="89"/>
      <c r="D1" s="89"/>
      <c r="E1" s="89"/>
      <c r="F1" s="89"/>
    </row>
    <row r="2" spans="1:11" s="28" customFormat="1" ht="9" customHeight="1" x14ac:dyDescent="0.25">
      <c r="A2" s="90"/>
      <c r="B2" s="90"/>
      <c r="C2" s="90"/>
      <c r="D2" s="90"/>
      <c r="E2" s="90"/>
      <c r="F2" s="90"/>
    </row>
    <row r="3" spans="1:11" s="28" customFormat="1" ht="1.5" customHeight="1" x14ac:dyDescent="0.25">
      <c r="A3" s="90"/>
      <c r="B3" s="90"/>
      <c r="C3" s="90"/>
      <c r="D3" s="90"/>
      <c r="E3" s="90"/>
      <c r="F3" s="90"/>
    </row>
    <row r="4" spans="1:11" s="28" customFormat="1" ht="1.5" customHeight="1" x14ac:dyDescent="0.25">
      <c r="A4" s="90"/>
      <c r="B4" s="90"/>
      <c r="C4" s="90"/>
      <c r="D4" s="90"/>
      <c r="E4" s="90"/>
      <c r="F4" s="90"/>
    </row>
    <row r="5" spans="1:11" s="28" customFormat="1" ht="1.5" customHeight="1" x14ac:dyDescent="0.25">
      <c r="A5" s="90"/>
      <c r="B5" s="90"/>
      <c r="C5" s="90"/>
      <c r="D5" s="90"/>
      <c r="E5" s="90"/>
      <c r="F5" s="90"/>
    </row>
    <row r="6" spans="1:11" s="28" customFormat="1" ht="1.5" customHeight="1" x14ac:dyDescent="0.25"/>
    <row r="7" spans="1:11" ht="28.5" customHeight="1" x14ac:dyDescent="0.25">
      <c r="A7" s="209" t="s">
        <v>4</v>
      </c>
      <c r="B7" s="263" t="s">
        <v>148</v>
      </c>
      <c r="C7" s="212" t="s">
        <v>149</v>
      </c>
      <c r="D7" s="164"/>
      <c r="E7" s="251" t="s">
        <v>150</v>
      </c>
      <c r="F7" s="254" t="s">
        <v>151</v>
      </c>
    </row>
    <row r="8" spans="1:11" ht="28.5" customHeight="1" x14ac:dyDescent="0.25">
      <c r="A8" s="211"/>
      <c r="B8" s="264"/>
      <c r="C8" s="50" t="s">
        <v>152</v>
      </c>
      <c r="D8" s="50" t="s">
        <v>153</v>
      </c>
      <c r="E8" s="253"/>
      <c r="F8" s="256"/>
    </row>
    <row r="9" spans="1:11" ht="42" customHeight="1" x14ac:dyDescent="0.25">
      <c r="A9" s="51" t="s">
        <v>5</v>
      </c>
      <c r="B9" s="6">
        <v>230</v>
      </c>
      <c r="C9" s="6">
        <v>977</v>
      </c>
      <c r="D9" s="6">
        <v>1233</v>
      </c>
      <c r="E9" s="6">
        <v>14696</v>
      </c>
      <c r="F9" s="6">
        <v>31</v>
      </c>
      <c r="K9" s="91"/>
    </row>
    <row r="10" spans="1:11" ht="42" customHeight="1" x14ac:dyDescent="0.25">
      <c r="A10" s="51" t="s">
        <v>6</v>
      </c>
      <c r="B10" s="10">
        <v>226</v>
      </c>
      <c r="C10" s="10">
        <v>1019</v>
      </c>
      <c r="D10" s="10">
        <v>1301</v>
      </c>
      <c r="E10" s="10">
        <v>13875</v>
      </c>
      <c r="F10" s="10">
        <v>31</v>
      </c>
    </row>
    <row r="11" spans="1:11" ht="42" customHeight="1" x14ac:dyDescent="0.25">
      <c r="A11" s="51" t="s">
        <v>7</v>
      </c>
      <c r="B11" s="10">
        <v>222</v>
      </c>
      <c r="C11" s="10">
        <v>846</v>
      </c>
      <c r="D11" s="10">
        <v>1788</v>
      </c>
      <c r="E11" s="10">
        <v>25271</v>
      </c>
      <c r="F11" s="10">
        <v>43</v>
      </c>
    </row>
    <row r="12" spans="1:11" ht="42" customHeight="1" x14ac:dyDescent="0.25">
      <c r="A12" s="51" t="s">
        <v>8</v>
      </c>
      <c r="B12" s="10">
        <v>393</v>
      </c>
      <c r="C12" s="10">
        <v>841</v>
      </c>
      <c r="D12" s="10">
        <v>2573</v>
      </c>
      <c r="E12" s="10">
        <v>60155</v>
      </c>
      <c r="F12" s="10">
        <v>49</v>
      </c>
    </row>
    <row r="13" spans="1:11" ht="42" customHeight="1" x14ac:dyDescent="0.25">
      <c r="A13" s="51" t="s">
        <v>282</v>
      </c>
      <c r="B13" s="10">
        <v>277</v>
      </c>
      <c r="C13" s="10">
        <v>468</v>
      </c>
      <c r="D13" s="10">
        <v>2558</v>
      </c>
      <c r="E13" s="10">
        <v>57008</v>
      </c>
      <c r="F13" s="2" t="s">
        <v>26</v>
      </c>
    </row>
    <row r="14" spans="1:11" x14ac:dyDescent="0.25">
      <c r="A14" s="53"/>
      <c r="B14" s="53"/>
      <c r="C14" s="53"/>
      <c r="D14" s="53"/>
      <c r="E14" s="53"/>
      <c r="F14" s="54" t="s">
        <v>154</v>
      </c>
    </row>
    <row r="16" spans="1:11" x14ac:dyDescent="0.25">
      <c r="A16" s="25" t="s">
        <v>284</v>
      </c>
    </row>
  </sheetData>
  <sheetProtection formatCells="0"/>
  <customSheetViews>
    <customSheetView guid="{B304FECD-7A13-4EAD-9A7D-32F8888554D4}" scale="85" showPageBreaks="1" printArea="1" view="pageLayout">
      <selection sqref="A1:XFD1048576"/>
      <pageMargins left="0.25" right="0.25" top="0.75" bottom="0.75" header="0.3" footer="0.3"/>
      <pageSetup paperSize="9" orientation="portrait" r:id="rId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B3CC309-E314-44B5-8449-9F1F01183D57}" scale="85" showPageBreaks="1" printArea="1" view="pageLayout">
      <selection sqref="A1:XFD1048576"/>
      <pageMargins left="0.25" right="0.25" top="0.75" bottom="0.75" header="0.3" footer="0.3"/>
      <pageSetup paperSize="9" orientation="portrait" r:id="rId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CEF093-A507-4166-9F66-C99BE415FD59}" scale="85" showPageBreaks="1" printArea="1" view="pageLayout">
      <selection sqref="A1:XFD1048576"/>
      <pageMargins left="0.25" right="0.25" top="0.75" bottom="0.75" header="0.3" footer="0.3"/>
      <pageSetup paperSize="9" orientation="portrait" r:id="rId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075CA8F-FD86-43D5-8C10-B27371AFE3F8}" scale="85" showPageBreaks="1" printArea="1" view="pageLayout">
      <selection activeCell="F21" sqref="F21"/>
      <pageMargins left="0.25" right="0.25" top="0.75" bottom="0.75" header="0.3" footer="0.3"/>
      <pageSetup paperSize="9" orientation="portrait" r:id="rId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93526E8-77EF-4A5F-B90A-38ECE9D7EDBA}" scale="85" showPageBreaks="1" printArea="1" view="pageLayout">
      <selection activeCell="F21" sqref="F21"/>
      <pageMargins left="0.25" right="0.25" top="0.75" bottom="0.75" header="0.3" footer="0.3"/>
      <pageSetup paperSize="9" orientation="portrait" r:id="rId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5D5E5F1-AAE2-4224-BBFC-923A2E5A6487}" scale="85" showPageBreaks="1" printArea="1" view="pageLayout">
      <selection activeCell="F21" sqref="F21"/>
      <pageMargins left="0.25" right="0.25" top="0.75" bottom="0.75" header="0.3" footer="0.3"/>
      <pageSetup paperSize="9" orientation="portrait" r:id="rId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143389B-72B9-4D1A-B062-74840F42048F}" scale="85" showPageBreaks="1" printArea="1" view="pageLayout">
      <selection activeCell="F21" sqref="F21"/>
      <pageMargins left="0.25" right="0.25" top="0.75" bottom="0.75" header="0.3" footer="0.3"/>
      <pageSetup paperSize="9" orientation="portrait" r:id="rId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959272F-6A38-4EC1-9160-6A800FEFA155}" scale="85" showPageBreaks="1" printArea="1" view="pageLayout">
      <selection activeCell="F21" sqref="F21"/>
      <pageMargins left="0.25" right="0.25" top="0.75" bottom="0.75" header="0.3" footer="0.3"/>
      <pageSetup paperSize="9" orientation="portrait" r:id="rId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A16B769-E5D7-434D-BD52-17CE1199C4F4}" scale="85" showPageBreaks="1" printArea="1" view="pageLayout">
      <selection activeCell="F21" sqref="F21"/>
      <pageMargins left="0.25" right="0.25" top="0.75" bottom="0.75" header="0.3" footer="0.3"/>
      <pageSetup paperSize="9" orientation="portrait" r:id="rId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96059FE1-A01C-4C5B-A429-1FD7DC3E5358}" scale="85" showPageBreaks="1" printArea="1" view="pageLayout">
      <selection activeCell="F21" sqref="F21"/>
      <pageMargins left="0.25" right="0.25" top="0.75" bottom="0.75" header="0.3" footer="0.3"/>
      <pageSetup paperSize="9" orientation="portrait" r:id="rId1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8E390A-EE41-473A-A70F-B75425B20C5F}" scale="85" showPageBreaks="1" printArea="1" view="pageLayout">
      <selection activeCell="B13" sqref="B13"/>
      <pageMargins left="0.25" right="0.25" top="0.75" bottom="0.75" header="0.3" footer="0.3"/>
      <pageSetup paperSize="9" orientation="portrait" r:id="rId1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CF2F4667-7ECC-4113-9BF6-C62EB2C90B76}" scale="85" showPageBreaks="1" printArea="1" view="pageLayout">
      <selection activeCell="B13" sqref="B13"/>
      <pageMargins left="0.25" right="0.25" top="0.75" bottom="0.75" header="0.3" footer="0.3"/>
      <pageSetup paperSize="9" orientation="portrait" r:id="rId1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7C518E9-D91A-4F10-A306-C905BC2AE38A}">
      <selection activeCell="F15" sqref="F15"/>
      <pageMargins left="0" right="0" top="0" bottom="0" header="0" footer="0"/>
      <pageSetup paperSize="9" orientation="portrait" r:id="rId13"/>
      <headerFooter>
        <oddFooter>&amp;L&amp;"HGPｺﾞｼｯｸM,ﾒﾃﾞｨｳﾑ"&amp;A&amp;R&amp;"HGPｺﾞｼｯｸM,ﾒﾃﾞｨｳﾑ"&amp;A</oddFooter>
      </headerFooter>
    </customSheetView>
    <customSheetView guid="{BA1D5D15-B28A-43CF-BB70-5CD45EAF83BC}">
      <selection activeCell="F15" sqref="F15"/>
      <pageMargins left="0" right="0" top="0" bottom="0" header="0" footer="0"/>
      <pageSetup paperSize="9" orientation="portrait" r:id="rId14"/>
      <headerFooter>
        <oddFooter>&amp;L&amp;"HGPｺﾞｼｯｸM,ﾒﾃﾞｨｳﾑ"&amp;A&amp;R&amp;"HGPｺﾞｼｯｸM,ﾒﾃﾞｨｳﾑ"&amp;A</oddFooter>
      </headerFooter>
    </customSheetView>
    <customSheetView guid="{8FA0EC79-6C57-49A8-9F67-BFECAB226302}">
      <selection activeCell="F15" sqref="F15"/>
      <pageMargins left="0" right="0" top="0" bottom="0" header="0" footer="0"/>
      <pageSetup paperSize="9" orientation="portrait" r:id="rId15"/>
      <headerFooter>
        <oddFooter>&amp;L&amp;"HGPｺﾞｼｯｸM,ﾒﾃﾞｨｳﾑ"&amp;A&amp;R&amp;"HGPｺﾞｼｯｸM,ﾒﾃﾞｨｳﾑ"&amp;A</oddFooter>
      </headerFooter>
    </customSheetView>
    <customSheetView guid="{DB5DE4BE-BF21-4393-A0F3-206FDA9295A1}">
      <selection activeCell="F14" sqref="F14"/>
      <pageMargins left="0" right="0" top="0" bottom="0" header="0" footer="0"/>
      <pageSetup paperSize="9" orientation="portrait" r:id="rId16"/>
      <headerFooter>
        <oddFooter>&amp;L&amp;"HGPｺﾞｼｯｸM,ﾒﾃﾞｨｳﾑ"&amp;A&amp;R&amp;"HGPｺﾞｼｯｸM,ﾒﾃﾞｨｳﾑ"&amp;A</oddFooter>
      </headerFooter>
    </customSheetView>
    <customSheetView guid="{BDB16FDC-C9A6-464E-B066-6BFD3C128E61}" showPageBreaks="1" printArea="1" view="pageBreakPreview">
      <selection activeCell="E1" sqref="E1"/>
      <pageMargins left="0" right="0" top="0" bottom="0" header="0" footer="0"/>
      <printOptions horizontalCentered="1"/>
      <pageSetup paperSize="9" fitToHeight="0" orientation="portrait" r:id="rId17"/>
      <headerFooter alignWithMargins="0"/>
    </customSheetView>
    <customSheetView guid="{EAFE70FB-8828-4452-8D4E-FBB1D0E6FBC3}" showPageBreaks="1" printArea="1" view="pageBreakPreview">
      <selection activeCell="F16" sqref="F16"/>
      <pageMargins left="0" right="0" top="0" bottom="0" header="0" footer="0"/>
      <printOptions horizontalCentered="1"/>
      <pageSetup paperSize="9" fitToHeight="0" orientation="portrait" r:id="rId18"/>
      <headerFooter alignWithMargins="0"/>
    </customSheetView>
    <customSheetView guid="{D46A796F-B497-4159-95A0-24635A0CAB61}">
      <selection activeCell="F14" sqref="F14"/>
      <pageMargins left="0" right="0" top="0" bottom="0" header="0" footer="0"/>
      <pageSetup paperSize="9" orientation="portrait" r:id="rId19"/>
      <headerFooter>
        <oddFooter>&amp;L&amp;"HGPｺﾞｼｯｸM,ﾒﾃﾞｨｳﾑ"&amp;A&amp;R&amp;"HGPｺﾞｼｯｸM,ﾒﾃﾞｨｳﾑ"&amp;A</oddFooter>
      </headerFooter>
    </customSheetView>
    <customSheetView guid="{2ABD5D7A-60CE-44C5-B00C-4F676D49A6C9}">
      <selection activeCell="F15" sqref="F15"/>
      <pageMargins left="0" right="0" top="0" bottom="0" header="0" footer="0"/>
      <pageSetup paperSize="9" orientation="portrait" r:id="rId20"/>
      <headerFooter>
        <oddFooter>&amp;L&amp;"HGPｺﾞｼｯｸM,ﾒﾃﾞｨｳﾑ"&amp;A&amp;R&amp;"HGPｺﾞｼｯｸM,ﾒﾃﾞｨｳﾑ"&amp;A</oddFooter>
      </headerFooter>
    </customSheetView>
    <customSheetView guid="{AF8600AF-68AE-4DF5-88A8-0B20099202CF}">
      <selection activeCell="F15" sqref="F15"/>
      <pageMargins left="0" right="0" top="0" bottom="0" header="0" footer="0"/>
      <pageSetup paperSize="9" orientation="portrait" r:id="rId21"/>
      <headerFooter>
        <oddFooter>&amp;L&amp;"HGPｺﾞｼｯｸM,ﾒﾃﾞｨｳﾑ"&amp;A&amp;R&amp;"HGPｺﾞｼｯｸM,ﾒﾃﾞｨｳﾑ"&amp;A</oddFooter>
      </headerFooter>
    </customSheetView>
    <customSheetView guid="{438573F8-0C9C-4161-80B2-64CCB6626F78}">
      <selection activeCell="F15" sqref="F15"/>
      <pageMargins left="0" right="0" top="0" bottom="0" header="0" footer="0"/>
      <pageSetup paperSize="9" orientation="portrait" r:id="rId22"/>
      <headerFooter>
        <oddFooter>&amp;L&amp;"HGPｺﾞｼｯｸM,ﾒﾃﾞｨｳﾑ"&amp;A&amp;R&amp;"HGPｺﾞｼｯｸM,ﾒﾃﾞｨｳﾑ"&amp;A</oddFooter>
      </headerFooter>
    </customSheetView>
    <customSheetView guid="{18957759-A24B-42E8-B03E-81581C5222B9}" scale="85" showPageBreaks="1" printArea="1" view="pageLayout">
      <selection activeCell="H33" sqref="H33"/>
      <pageMargins left="0" right="0" top="0" bottom="0" header="0" footer="0"/>
      <pageSetup paperSize="9" orientation="portrait" r:id="rId23"/>
      <headerFooter>
        <oddFooter>&amp;L&amp;"HGPｺﾞｼｯｸM,ﾒﾃﾞｨｳﾑ"&amp;A&amp;R&amp;"HGPｺﾞｼｯｸM,ﾒﾃﾞｨｳﾑ"&amp;A</oddFooter>
      </headerFooter>
    </customSheetView>
    <customSheetView guid="{1E0BD185-A828-424A-926C-BBC15801841C}" scale="85" showPageBreaks="1" printArea="1" view="pageLayout">
      <selection activeCell="B13" sqref="B13"/>
      <pageMargins left="0.25" right="0.25" top="0.75" bottom="0.75" header="0.3" footer="0.3"/>
      <pageSetup paperSize="9" orientation="portrait" r:id="rId2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B11DD9A4-9AD0-4C29-BAA4-231398B2E4B4}" scale="85" showPageBreaks="1" printArea="1" view="pageLayout" topLeftCell="A7">
      <selection activeCell="C21" sqref="C21"/>
      <pageMargins left="0.25" right="0.25" top="0.75" bottom="0.75" header="0.3" footer="0.3"/>
      <pageSetup paperSize="9" orientation="portrait" r:id="rId2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B13CBE1-9FC8-41B5-A760-DA8DE8B872AB}" scale="85" showPageBreaks="1" printArea="1" view="pageLayout">
      <selection activeCell="F21" sqref="F21"/>
      <pageMargins left="0.25" right="0.25" top="0.75" bottom="0.75" header="0.3" footer="0.3"/>
      <pageSetup paperSize="9" orientation="portrait" r:id="rId2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17B2C8C4-3E26-48EF-A1B4-AB146AF07411}" scale="85" showPageBreaks="1" printArea="1" view="pageLayout">
      <selection activeCell="F21" sqref="F21"/>
      <pageMargins left="0.25" right="0.25" top="0.75" bottom="0.75" header="0.3" footer="0.3"/>
      <pageSetup paperSize="9" orientation="portrait" r:id="rId2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E54EE121-9A11-4D1B-9372-55F1F57F0300}" scale="85" showPageBreaks="1" printArea="1" view="pageLayout">
      <selection activeCell="F21" sqref="F21"/>
      <pageMargins left="0.25" right="0.25" top="0.75" bottom="0.75" header="0.3" footer="0.3"/>
      <pageSetup paperSize="9" orientation="portrait" r:id="rId2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7DFF7C2-EB81-4EBE-A255-D86B635DD424}" scale="85" showPageBreaks="1" printArea="1" view="pageLayout">
      <selection activeCell="F21" sqref="F21"/>
      <pageMargins left="0.25" right="0.25" top="0.75" bottom="0.75" header="0.3" footer="0.3"/>
      <pageSetup paperSize="9" orientation="portrait" r:id="rId2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F60C87B-4235-4556-9262-BA11D9AE069D}" scale="85" showPageBreaks="1" printArea="1" view="pageLayout">
      <selection activeCell="A16" sqref="A16"/>
      <pageMargins left="0.25" right="0.25" top="0.75" bottom="0.75" header="0.3" footer="0.3"/>
      <pageSetup paperSize="9" orientation="portrait" r:id="rId3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s>
  <mergeCells count="5">
    <mergeCell ref="A7:A8"/>
    <mergeCell ref="E7:E8"/>
    <mergeCell ref="C7:D7"/>
    <mergeCell ref="F7:F8"/>
    <mergeCell ref="B7:B8"/>
  </mergeCells>
  <phoneticPr fontId="2"/>
  <pageMargins left="0.25" right="0.25" top="0.75" bottom="0.75" header="0.3" footer="0.3"/>
  <pageSetup paperSize="9" orientation="portrait" r:id="rId3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0"/>
  <dimension ref="A1:K18"/>
  <sheetViews>
    <sheetView view="pageLayout" zoomScale="80" zoomScaleNormal="100" zoomScaleSheetLayoutView="100" zoomScalePageLayoutView="80" workbookViewId="0"/>
  </sheetViews>
  <sheetFormatPr defaultColWidth="1.53125" defaultRowHeight="12" x14ac:dyDescent="0.25"/>
  <cols>
    <col min="1" max="1" width="15.46484375" style="25" customWidth="1"/>
    <col min="2" max="2" width="11.1328125" style="25" customWidth="1"/>
    <col min="3" max="8" width="7.1328125" style="25" customWidth="1"/>
    <col min="9" max="11" width="10.1328125" style="25" customWidth="1"/>
    <col min="12" max="16384" width="1.53125" style="25"/>
  </cols>
  <sheetData>
    <row r="1" spans="1:11" s="23" customFormat="1" ht="17.25" customHeight="1" x14ac:dyDescent="0.25">
      <c r="A1" s="23" t="str">
        <f ca="1">MID(CELL("FILENAME",A1),FIND("]",CELL("FILENAME",A1))+1,99)&amp;"　"&amp;"放課後こどもクラブの概況"</f>
        <v>74　放課後こどもクラブの概況</v>
      </c>
    </row>
    <row r="2" spans="1:11" ht="9" customHeight="1" x14ac:dyDescent="0.25">
      <c r="A2" s="30"/>
      <c r="B2" s="30"/>
      <c r="C2" s="30"/>
      <c r="D2" s="30"/>
      <c r="E2" s="30"/>
      <c r="F2" s="30"/>
      <c r="G2" s="30"/>
      <c r="H2" s="30"/>
      <c r="I2" s="30"/>
      <c r="J2" s="30"/>
      <c r="K2" s="30"/>
    </row>
    <row r="3" spans="1:11" s="28" customFormat="1" ht="24" customHeight="1" x14ac:dyDescent="0.25">
      <c r="A3" s="235" t="s">
        <v>155</v>
      </c>
      <c r="B3" s="235"/>
      <c r="C3" s="235"/>
      <c r="D3" s="235"/>
      <c r="E3" s="235"/>
      <c r="F3" s="235"/>
      <c r="G3" s="235"/>
      <c r="H3" s="235"/>
      <c r="I3" s="235"/>
      <c r="J3" s="235"/>
      <c r="K3" s="235"/>
    </row>
    <row r="4" spans="1:11" s="28" customFormat="1" ht="9" customHeight="1" x14ac:dyDescent="0.25">
      <c r="A4" s="55"/>
      <c r="B4" s="55"/>
      <c r="C4" s="55"/>
      <c r="D4" s="55"/>
      <c r="E4" s="55"/>
      <c r="F4" s="55"/>
      <c r="G4" s="55"/>
      <c r="H4" s="55"/>
      <c r="I4" s="55"/>
      <c r="J4" s="55"/>
      <c r="K4" s="55"/>
    </row>
    <row r="5" spans="1:11" s="28" customFormat="1" ht="1.5" customHeight="1" x14ac:dyDescent="0.25">
      <c r="A5" s="55"/>
      <c r="B5" s="55"/>
      <c r="C5" s="55"/>
      <c r="D5" s="55"/>
      <c r="E5" s="55"/>
      <c r="F5" s="55"/>
      <c r="G5" s="55"/>
      <c r="H5" s="55"/>
      <c r="I5" s="55"/>
      <c r="J5" s="55"/>
      <c r="K5" s="55"/>
    </row>
    <row r="6" spans="1:11" ht="1.5" customHeight="1" x14ac:dyDescent="0.25"/>
    <row r="7" spans="1:11" ht="9" customHeight="1" x14ac:dyDescent="0.25">
      <c r="K7" s="31" t="s">
        <v>156</v>
      </c>
    </row>
    <row r="8" spans="1:11" s="32" customFormat="1" ht="28.5" customHeight="1" x14ac:dyDescent="0.25">
      <c r="A8" s="209" t="s">
        <v>4</v>
      </c>
      <c r="B8" s="265" t="s">
        <v>157</v>
      </c>
      <c r="C8" s="212" t="s">
        <v>158</v>
      </c>
      <c r="D8" s="163"/>
      <c r="E8" s="163"/>
      <c r="F8" s="163"/>
      <c r="G8" s="163"/>
      <c r="H8" s="163"/>
      <c r="I8" s="212" t="s">
        <v>159</v>
      </c>
      <c r="J8" s="163"/>
      <c r="K8" s="163"/>
    </row>
    <row r="9" spans="1:11" s="32" customFormat="1" ht="42.75" customHeight="1" x14ac:dyDescent="0.25">
      <c r="A9" s="211"/>
      <c r="B9" s="266"/>
      <c r="C9" s="50" t="s">
        <v>79</v>
      </c>
      <c r="D9" s="50" t="s">
        <v>160</v>
      </c>
      <c r="E9" s="50" t="s">
        <v>161</v>
      </c>
      <c r="F9" s="50" t="s">
        <v>162</v>
      </c>
      <c r="G9" s="50" t="s">
        <v>163</v>
      </c>
      <c r="H9" s="50" t="s">
        <v>164</v>
      </c>
      <c r="I9" s="50" t="s">
        <v>79</v>
      </c>
      <c r="J9" s="85" t="s">
        <v>165</v>
      </c>
      <c r="K9" s="85" t="s">
        <v>166</v>
      </c>
    </row>
    <row r="10" spans="1:11" ht="42" customHeight="1" x14ac:dyDescent="0.25">
      <c r="A10" s="51" t="s">
        <v>5</v>
      </c>
      <c r="B10" s="86">
        <v>82</v>
      </c>
      <c r="C10" s="6">
        <v>4623</v>
      </c>
      <c r="D10" s="6">
        <v>1461</v>
      </c>
      <c r="E10" s="6">
        <v>1372</v>
      </c>
      <c r="F10" s="6">
        <v>1043</v>
      </c>
      <c r="G10" s="6">
        <v>713</v>
      </c>
      <c r="H10" s="6">
        <v>34</v>
      </c>
      <c r="I10" s="6">
        <v>226</v>
      </c>
      <c r="J10" s="9">
        <v>60</v>
      </c>
      <c r="K10" s="9">
        <v>166</v>
      </c>
    </row>
    <row r="11" spans="1:11" ht="42" customHeight="1" x14ac:dyDescent="0.25">
      <c r="A11" s="51" t="s">
        <v>6</v>
      </c>
      <c r="B11" s="86">
        <v>82</v>
      </c>
      <c r="C11" s="6">
        <v>4261</v>
      </c>
      <c r="D11" s="6">
        <v>1499</v>
      </c>
      <c r="E11" s="6">
        <v>1281</v>
      </c>
      <c r="F11" s="6">
        <v>930</v>
      </c>
      <c r="G11" s="6">
        <v>525</v>
      </c>
      <c r="H11" s="6">
        <v>26</v>
      </c>
      <c r="I11" s="6">
        <v>238</v>
      </c>
      <c r="J11" s="9">
        <v>63</v>
      </c>
      <c r="K11" s="9">
        <v>175</v>
      </c>
    </row>
    <row r="12" spans="1:11" ht="42" customHeight="1" x14ac:dyDescent="0.25">
      <c r="A12" s="51" t="s">
        <v>7</v>
      </c>
      <c r="B12" s="86">
        <v>84</v>
      </c>
      <c r="C12" s="6">
        <v>4592</v>
      </c>
      <c r="D12" s="6">
        <v>1588</v>
      </c>
      <c r="E12" s="6">
        <v>1407</v>
      </c>
      <c r="F12" s="6">
        <v>984</v>
      </c>
      <c r="G12" s="6">
        <v>583</v>
      </c>
      <c r="H12" s="6">
        <v>30</v>
      </c>
      <c r="I12" s="6">
        <v>296</v>
      </c>
      <c r="J12" s="9">
        <v>67</v>
      </c>
      <c r="K12" s="9">
        <v>229</v>
      </c>
    </row>
    <row r="13" spans="1:11" ht="42" customHeight="1" x14ac:dyDescent="0.25">
      <c r="A13" s="51" t="s">
        <v>8</v>
      </c>
      <c r="B13" s="87">
        <v>91</v>
      </c>
      <c r="C13" s="6">
        <v>4857</v>
      </c>
      <c r="D13" s="6">
        <v>1619</v>
      </c>
      <c r="E13" s="6">
        <v>1498</v>
      </c>
      <c r="F13" s="6">
        <v>1101</v>
      </c>
      <c r="G13" s="6">
        <v>604</v>
      </c>
      <c r="H13" s="6">
        <v>35</v>
      </c>
      <c r="I13" s="6">
        <v>285</v>
      </c>
      <c r="J13" s="9">
        <v>63</v>
      </c>
      <c r="K13" s="9">
        <v>222</v>
      </c>
    </row>
    <row r="14" spans="1:11" ht="42" customHeight="1" x14ac:dyDescent="0.25">
      <c r="A14" s="51" t="s">
        <v>270</v>
      </c>
      <c r="B14" s="87">
        <v>103</v>
      </c>
      <c r="C14" s="6">
        <v>5121</v>
      </c>
      <c r="D14" s="6">
        <v>1749</v>
      </c>
      <c r="E14" s="6">
        <v>1472</v>
      </c>
      <c r="F14" s="6">
        <v>1191</v>
      </c>
      <c r="G14" s="6">
        <v>664</v>
      </c>
      <c r="H14" s="6">
        <v>45</v>
      </c>
      <c r="I14" s="6">
        <v>282</v>
      </c>
      <c r="J14" s="9">
        <v>58</v>
      </c>
      <c r="K14" s="9">
        <v>224</v>
      </c>
    </row>
    <row r="15" spans="1:11" x14ac:dyDescent="0.25">
      <c r="A15" s="53"/>
      <c r="B15" s="88"/>
      <c r="C15" s="88"/>
      <c r="D15" s="88"/>
      <c r="E15" s="88"/>
      <c r="F15" s="88"/>
      <c r="G15" s="88"/>
      <c r="H15" s="88"/>
      <c r="I15" s="88"/>
      <c r="J15" s="88"/>
      <c r="K15" s="54" t="s">
        <v>167</v>
      </c>
    </row>
    <row r="16" spans="1:11" x14ac:dyDescent="0.25">
      <c r="A16" s="28"/>
      <c r="B16" s="56"/>
      <c r="C16" s="56"/>
      <c r="D16" s="56"/>
      <c r="E16" s="56"/>
      <c r="F16" s="56"/>
      <c r="G16" s="56"/>
      <c r="H16" s="56"/>
      <c r="I16" s="56"/>
      <c r="J16" s="56"/>
    </row>
    <row r="17" spans="1:1" x14ac:dyDescent="0.25">
      <c r="A17" s="28"/>
    </row>
    <row r="18" spans="1:1" x14ac:dyDescent="0.25">
      <c r="A18" s="28"/>
    </row>
  </sheetData>
  <sheetProtection formatCells="0"/>
  <customSheetViews>
    <customSheetView guid="{B304FECD-7A13-4EAD-9A7D-32F8888554D4}" scale="85" showPageBreaks="1" printArea="1" view="pageLayout">
      <selection sqref="A1:XFD1048576"/>
      <pageMargins left="0.25" right="0.25" top="0.75" bottom="0.75" header="0.3" footer="0.3"/>
      <pageSetup paperSize="9" orientation="portrait" r:id="rId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B3CC309-E314-44B5-8449-9F1F01183D57}" scale="85" showPageBreaks="1" printArea="1" view="pageLayout">
      <selection sqref="A1:XFD1048576"/>
      <pageMargins left="0.25" right="0.25" top="0.75" bottom="0.75" header="0.3" footer="0.3"/>
      <pageSetup paperSize="9" orientation="portrait" r:id="rId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CEF093-A507-4166-9F66-C99BE415FD59}" scale="85" showPageBreaks="1" printArea="1" view="pageLayout">
      <selection sqref="A1:XFD1048576"/>
      <pageMargins left="0.25" right="0.25" top="0.75" bottom="0.75" header="0.3" footer="0.3"/>
      <pageSetup paperSize="9" orientation="portrait" r:id="rId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075CA8F-FD86-43D5-8C10-B27371AFE3F8}" scale="85" showPageBreaks="1" printArea="1" view="pageLayout">
      <selection activeCell="D12" sqref="D12"/>
      <pageMargins left="0.25" right="0.25" top="0.75" bottom="0.75" header="0.3" footer="0.3"/>
      <pageSetup paperSize="9" orientation="portrait" r:id="rId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93526E8-77EF-4A5F-B90A-38ECE9D7EDBA}" scale="85" showPageBreaks="1" printArea="1" view="pageLayout">
      <selection activeCell="D12" sqref="D12"/>
      <pageMargins left="0.25" right="0.25" top="0.75" bottom="0.75" header="0.3" footer="0.3"/>
      <pageSetup paperSize="9" orientation="portrait" r:id="rId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5D5E5F1-AAE2-4224-BBFC-923A2E5A6487}" scale="85" showPageBreaks="1" printArea="1" view="pageLayout">
      <selection activeCell="D12" sqref="D12"/>
      <pageMargins left="0.25" right="0.25" top="0.75" bottom="0.75" header="0.3" footer="0.3"/>
      <pageSetup paperSize="9" orientation="portrait" r:id="rId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143389B-72B9-4D1A-B062-74840F42048F}" scale="85" showPageBreaks="1" printArea="1" view="pageLayout">
      <selection activeCell="D12" sqref="D12"/>
      <pageMargins left="0.25" right="0.25" top="0.75" bottom="0.75" header="0.3" footer="0.3"/>
      <pageSetup paperSize="9" orientation="portrait" r:id="rId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959272F-6A38-4EC1-9160-6A800FEFA155}" scale="85" showPageBreaks="1" printArea="1" view="pageLayout">
      <selection activeCell="B14" sqref="B14"/>
      <pageMargins left="0.25" right="0.25" top="0.75" bottom="0.75" header="0.3" footer="0.3"/>
      <pageSetup paperSize="9" orientation="portrait" r:id="rId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A16B769-E5D7-434D-BD52-17CE1199C4F4}" scale="85" showPageBreaks="1" printArea="1" view="pageLayout">
      <selection activeCell="B14" sqref="B14"/>
      <pageMargins left="0.25" right="0.25" top="0.75" bottom="0.75" header="0.3" footer="0.3"/>
      <pageSetup paperSize="9" orientation="portrait" r:id="rId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96059FE1-A01C-4C5B-A429-1FD7DC3E5358}" scale="85" showPageBreaks="1" printArea="1" view="pageLayout">
      <selection activeCell="B14" sqref="B14"/>
      <pageMargins left="0.25" right="0.25" top="0.75" bottom="0.75" header="0.3" footer="0.3"/>
      <pageSetup paperSize="9" orientation="portrait" r:id="rId1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8E390A-EE41-473A-A70F-B75425B20C5F}" scale="85" showPageBreaks="1" printArea="1" view="pageLayout">
      <selection activeCell="B14" sqref="B14"/>
      <pageMargins left="0.25" right="0.25" top="0.75" bottom="0.75" header="0.3" footer="0.3"/>
      <pageSetup paperSize="9" orientation="portrait" r:id="rId1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CF2F4667-7ECC-4113-9BF6-C62EB2C90B76}" scale="85" showPageBreaks="1" printArea="1" view="pageLayout">
      <selection activeCell="B14" sqref="B14"/>
      <pageMargins left="0.25" right="0.25" top="0.75" bottom="0.75" header="0.3" footer="0.3"/>
      <pageSetup paperSize="9" orientation="portrait" r:id="rId1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7C518E9-D91A-4F10-A306-C905BC2AE38A}" topLeftCell="A10">
      <selection activeCell="K15" sqref="K15"/>
      <pageMargins left="0" right="0" top="0" bottom="0" header="0" footer="0"/>
      <pageSetup paperSize="9" orientation="portrait" r:id="rId13"/>
      <headerFooter>
        <oddFooter>&amp;L&amp;"HGPｺﾞｼｯｸM,ﾒﾃﾞｨｳﾑ"&amp;A&amp;R&amp;"HGPｺﾞｼｯｸM,ﾒﾃﾞｨｳﾑ"&amp;A</oddFooter>
      </headerFooter>
    </customSheetView>
    <customSheetView guid="{BA1D5D15-B28A-43CF-BB70-5CD45EAF83BC}" topLeftCell="A10">
      <selection activeCell="K15" sqref="K15"/>
      <pageMargins left="0" right="0" top="0" bottom="0" header="0" footer="0"/>
      <pageSetup paperSize="9" orientation="portrait" r:id="rId14"/>
      <headerFooter>
        <oddFooter>&amp;L&amp;"HGPｺﾞｼｯｸM,ﾒﾃﾞｨｳﾑ"&amp;A&amp;R&amp;"HGPｺﾞｼｯｸM,ﾒﾃﾞｨｳﾑ"&amp;A</oddFooter>
      </headerFooter>
    </customSheetView>
    <customSheetView guid="{8FA0EC79-6C57-49A8-9F67-BFECAB226302}">
      <selection activeCell="K15" sqref="K15"/>
      <pageMargins left="0" right="0" top="0" bottom="0" header="0" footer="0"/>
      <pageSetup paperSize="9" orientation="portrait" r:id="rId15"/>
      <headerFooter>
        <oddFooter>&amp;L&amp;"HGPｺﾞｼｯｸM,ﾒﾃﾞｨｳﾑ"&amp;A&amp;R&amp;"HGPｺﾞｼｯｸM,ﾒﾃﾞｨｳﾑ"&amp;A</oddFooter>
      </headerFooter>
    </customSheetView>
    <customSheetView guid="{DB5DE4BE-BF21-4393-A0F3-206FDA9295A1}">
      <selection activeCell="K15" sqref="K15"/>
      <pageMargins left="0" right="0" top="0" bottom="0" header="0" footer="0"/>
      <pageSetup paperSize="9" orientation="portrait" r:id="rId16"/>
      <headerFooter>
        <oddFooter>&amp;L&amp;"HGPｺﾞｼｯｸM,ﾒﾃﾞｨｳﾑ"&amp;A&amp;R&amp;"HGPｺﾞｼｯｸM,ﾒﾃﾞｨｳﾑ"&amp;A</oddFooter>
      </headerFooter>
    </customSheetView>
    <customSheetView guid="{BDB16FDC-C9A6-464E-B066-6BFD3C128E61}" showPageBreaks="1" printArea="1" view="pageBreakPreview">
      <selection activeCell="D1" sqref="D1"/>
      <pageMargins left="0" right="0" top="0" bottom="0" header="0" footer="0"/>
      <printOptions horizontalCentered="1"/>
      <pageSetup paperSize="9" scale="84" fitToHeight="0" orientation="portrait" r:id="rId17"/>
      <headerFooter alignWithMargins="0"/>
    </customSheetView>
    <customSheetView guid="{EAFE70FB-8828-4452-8D4E-FBB1D0E6FBC3}" showPageBreaks="1" printArea="1" view="pageBreakPreview">
      <selection activeCell="I16" sqref="I16"/>
      <pageMargins left="0" right="0" top="0" bottom="0" header="0" footer="0"/>
      <printOptions horizontalCentered="1"/>
      <pageSetup paperSize="9" scale="84" fitToHeight="0" orientation="portrait" r:id="rId18"/>
      <headerFooter alignWithMargins="0"/>
    </customSheetView>
    <customSheetView guid="{D46A796F-B497-4159-95A0-24635A0CAB61}">
      <selection activeCell="K15" sqref="K15"/>
      <pageMargins left="0" right="0" top="0" bottom="0" header="0" footer="0"/>
      <pageSetup paperSize="9" orientation="portrait" r:id="rId19"/>
      <headerFooter>
        <oddFooter>&amp;L&amp;"HGPｺﾞｼｯｸM,ﾒﾃﾞｨｳﾑ"&amp;A&amp;R&amp;"HGPｺﾞｼｯｸM,ﾒﾃﾞｨｳﾑ"&amp;A</oddFooter>
      </headerFooter>
    </customSheetView>
    <customSheetView guid="{2ABD5D7A-60CE-44C5-B00C-4F676D49A6C9}">
      <selection activeCell="K15" sqref="K15"/>
      <pageMargins left="0" right="0" top="0" bottom="0" header="0" footer="0"/>
      <pageSetup paperSize="9" orientation="portrait" r:id="rId20"/>
      <headerFooter>
        <oddFooter>&amp;L&amp;"HGPｺﾞｼｯｸM,ﾒﾃﾞｨｳﾑ"&amp;A&amp;R&amp;"HGPｺﾞｼｯｸM,ﾒﾃﾞｨｳﾑ"&amp;A</oddFooter>
      </headerFooter>
    </customSheetView>
    <customSheetView guid="{AF8600AF-68AE-4DF5-88A8-0B20099202CF}" topLeftCell="A10">
      <selection activeCell="K15" sqref="K15"/>
      <pageMargins left="0" right="0" top="0" bottom="0" header="0" footer="0"/>
      <pageSetup paperSize="9" orientation="portrait" r:id="rId21"/>
      <headerFooter>
        <oddFooter>&amp;L&amp;"HGPｺﾞｼｯｸM,ﾒﾃﾞｨｳﾑ"&amp;A&amp;R&amp;"HGPｺﾞｼｯｸM,ﾒﾃﾞｨｳﾑ"&amp;A</oddFooter>
      </headerFooter>
    </customSheetView>
    <customSheetView guid="{438573F8-0C9C-4161-80B2-64CCB6626F78}">
      <selection activeCell="K15" sqref="K15"/>
      <pageMargins left="0" right="0" top="0" bottom="0" header="0" footer="0"/>
      <pageSetup paperSize="9" orientation="portrait" r:id="rId22"/>
      <headerFooter>
        <oddFooter>&amp;L&amp;"HGPｺﾞｼｯｸM,ﾒﾃﾞｨｳﾑ"&amp;A&amp;R&amp;"HGPｺﾞｼｯｸM,ﾒﾃﾞｨｳﾑ"&amp;A</oddFooter>
      </headerFooter>
    </customSheetView>
    <customSheetView guid="{18957759-A24B-42E8-B03E-81581C5222B9}" scale="85" showPageBreaks="1" printArea="1" view="pageLayout">
      <selection activeCell="H33" sqref="H33"/>
      <pageMargins left="0" right="0" top="0" bottom="0" header="0" footer="0"/>
      <pageSetup paperSize="9" orientation="portrait" r:id="rId23"/>
      <headerFooter>
        <oddFooter>&amp;L&amp;"HGPｺﾞｼｯｸM,ﾒﾃﾞｨｳﾑ"&amp;A&amp;R&amp;"HGPｺﾞｼｯｸM,ﾒﾃﾞｨｳﾑ"&amp;A</oddFooter>
      </headerFooter>
    </customSheetView>
    <customSheetView guid="{1E0BD185-A828-424A-926C-BBC15801841C}" scale="85" showPageBreaks="1" printArea="1" view="pageLayout">
      <selection activeCell="B14" sqref="B14"/>
      <pageMargins left="0.25" right="0.25" top="0.75" bottom="0.75" header="0.3" footer="0.3"/>
      <pageSetup paperSize="9" orientation="portrait" r:id="rId2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B11DD9A4-9AD0-4C29-BAA4-231398B2E4B4}" scale="85" showPageBreaks="1" printArea="1" view="pageLayout">
      <selection activeCell="B14" sqref="B14"/>
      <pageMargins left="0.25" right="0.25" top="0.75" bottom="0.75" header="0.3" footer="0.3"/>
      <pageSetup paperSize="9" orientation="portrait" r:id="rId2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B13CBE1-9FC8-41B5-A760-DA8DE8B872AB}" scale="85" showPageBreaks="1" printArea="1" view="pageLayout">
      <selection activeCell="B14" sqref="B14"/>
      <pageMargins left="0.25" right="0.25" top="0.75" bottom="0.75" header="0.3" footer="0.3"/>
      <pageSetup paperSize="9" orientation="portrait" r:id="rId2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17B2C8C4-3E26-48EF-A1B4-AB146AF07411}" scale="85" showPageBreaks="1" printArea="1" view="pageLayout">
      <selection activeCell="B14" sqref="B14"/>
      <pageMargins left="0.25" right="0.25" top="0.75" bottom="0.75" header="0.3" footer="0.3"/>
      <pageSetup paperSize="9" orientation="portrait" r:id="rId2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E54EE121-9A11-4D1B-9372-55F1F57F0300}" scale="85" showPageBreaks="1" printArea="1" view="pageLayout">
      <selection activeCell="D12" sqref="D12"/>
      <pageMargins left="0.25" right="0.25" top="0.75" bottom="0.75" header="0.3" footer="0.3"/>
      <pageSetup paperSize="9" orientation="portrait" r:id="rId2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7DFF7C2-EB81-4EBE-A255-D86B635DD424}" scale="85" showPageBreaks="1" printArea="1" view="pageLayout">
      <selection activeCell="D12" sqref="D12"/>
      <pageMargins left="0.25" right="0.25" top="0.75" bottom="0.75" header="0.3" footer="0.3"/>
      <pageSetup paperSize="9" orientation="portrait" r:id="rId2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F60C87B-4235-4556-9262-BA11D9AE069D}" scale="85" showPageBreaks="1" printArea="1" view="pageLayout">
      <selection sqref="A1:XFD1048576"/>
      <pageMargins left="0.25" right="0.25" top="0.75" bottom="0.75" header="0.3" footer="0.3"/>
      <pageSetup paperSize="9" orientation="portrait" r:id="rId3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s>
  <mergeCells count="5">
    <mergeCell ref="C8:H8"/>
    <mergeCell ref="I8:K8"/>
    <mergeCell ref="A3:K3"/>
    <mergeCell ref="A8:A9"/>
    <mergeCell ref="B8:B9"/>
  </mergeCells>
  <phoneticPr fontId="2"/>
  <pageMargins left="0.25" right="0.25" top="0.75" bottom="0.75" header="0.3" footer="0.3"/>
  <pageSetup paperSize="9" orientation="portrait" r:id="rId3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3"/>
  <dimension ref="A1:E27"/>
  <sheetViews>
    <sheetView view="pageLayout" zoomScale="80" zoomScaleNormal="100" zoomScaleSheetLayoutView="100" zoomScalePageLayoutView="80" workbookViewId="0"/>
  </sheetViews>
  <sheetFormatPr defaultColWidth="1.53125" defaultRowHeight="12" x14ac:dyDescent="0.25"/>
  <cols>
    <col min="1" max="1" width="18.796875" style="25" customWidth="1"/>
    <col min="2" max="5" width="20.46484375" style="25" customWidth="1"/>
    <col min="6" max="16384" width="1.53125" style="25"/>
  </cols>
  <sheetData>
    <row r="1" spans="1:5" s="23" customFormat="1" ht="17.25" customHeight="1" x14ac:dyDescent="0.25">
      <c r="A1" s="23" t="str">
        <f ca="1">MID(CELL("FILENAME",A1),FIND("]",CELL("FILENAME",A1))+1,99)&amp;"　"&amp;"養護老人ホーム永寿園とよなかの概況"</f>
        <v>75　養護老人ホーム永寿園とよなかの概況</v>
      </c>
    </row>
    <row r="2" spans="1:5" s="28" customFormat="1" ht="9" customHeight="1" x14ac:dyDescent="0.25"/>
    <row r="3" spans="1:5" s="28" customFormat="1" ht="1.5" customHeight="1" x14ac:dyDescent="0.25"/>
    <row r="4" spans="1:5" s="82" customFormat="1" ht="1.5" customHeight="1" x14ac:dyDescent="0.25"/>
    <row r="5" spans="1:5" s="28" customFormat="1" ht="1.5" customHeight="1" x14ac:dyDescent="0.25"/>
    <row r="6" spans="1:5" s="28" customFormat="1" ht="1.5" customHeight="1" x14ac:dyDescent="0.25"/>
    <row r="7" spans="1:5" s="28" customFormat="1" x14ac:dyDescent="0.25">
      <c r="E7" s="31" t="s">
        <v>168</v>
      </c>
    </row>
    <row r="8" spans="1:5" s="32" customFormat="1" ht="28.5" customHeight="1" x14ac:dyDescent="0.25">
      <c r="A8" s="267" t="s">
        <v>4</v>
      </c>
      <c r="B8" s="269" t="s">
        <v>169</v>
      </c>
      <c r="C8" s="271" t="s">
        <v>170</v>
      </c>
      <c r="D8" s="272"/>
      <c r="E8" s="272"/>
    </row>
    <row r="9" spans="1:5" s="32" customFormat="1" ht="28.5" customHeight="1" x14ac:dyDescent="0.25">
      <c r="A9" s="268"/>
      <c r="B9" s="270"/>
      <c r="C9" s="34" t="s">
        <v>171</v>
      </c>
      <c r="D9" s="34" t="s">
        <v>172</v>
      </c>
      <c r="E9" s="34" t="s">
        <v>173</v>
      </c>
    </row>
    <row r="10" spans="1:5" ht="42" customHeight="1" x14ac:dyDescent="0.25">
      <c r="A10" s="51" t="s">
        <v>5</v>
      </c>
      <c r="B10" s="6">
        <v>70</v>
      </c>
      <c r="C10" s="6">
        <v>69</v>
      </c>
      <c r="D10" s="6">
        <v>26</v>
      </c>
      <c r="E10" s="6">
        <v>43</v>
      </c>
    </row>
    <row r="11" spans="1:5" ht="42" customHeight="1" x14ac:dyDescent="0.25">
      <c r="A11" s="51" t="s">
        <v>6</v>
      </c>
      <c r="B11" s="6">
        <v>70</v>
      </c>
      <c r="C11" s="6">
        <v>69</v>
      </c>
      <c r="D11" s="6">
        <v>27</v>
      </c>
      <c r="E11" s="6">
        <v>42</v>
      </c>
    </row>
    <row r="12" spans="1:5" ht="42" customHeight="1" x14ac:dyDescent="0.25">
      <c r="A12" s="51" t="s">
        <v>7</v>
      </c>
      <c r="B12" s="6">
        <v>70</v>
      </c>
      <c r="C12" s="6">
        <v>70</v>
      </c>
      <c r="D12" s="6">
        <v>22</v>
      </c>
      <c r="E12" s="6">
        <v>48</v>
      </c>
    </row>
    <row r="13" spans="1:5" ht="42" customHeight="1" x14ac:dyDescent="0.25">
      <c r="A13" s="51" t="s">
        <v>8</v>
      </c>
      <c r="B13" s="6">
        <v>70</v>
      </c>
      <c r="C13" s="6">
        <v>68</v>
      </c>
      <c r="D13" s="6">
        <v>17</v>
      </c>
      <c r="E13" s="6">
        <v>51</v>
      </c>
    </row>
    <row r="14" spans="1:5" ht="42" customHeight="1" x14ac:dyDescent="0.25">
      <c r="A14" s="51" t="s">
        <v>270</v>
      </c>
      <c r="B14" s="6">
        <v>70</v>
      </c>
      <c r="C14" s="6">
        <v>70</v>
      </c>
      <c r="D14" s="6">
        <v>14</v>
      </c>
      <c r="E14" s="6">
        <v>56</v>
      </c>
    </row>
    <row r="15" spans="1:5" x14ac:dyDescent="0.25">
      <c r="A15" s="52"/>
      <c r="B15" s="53"/>
      <c r="C15" s="53"/>
      <c r="D15" s="53"/>
      <c r="E15" s="54" t="s">
        <v>174</v>
      </c>
    </row>
    <row r="16" spans="1:5" s="79" customFormat="1" x14ac:dyDescent="0.25">
      <c r="A16" s="26"/>
      <c r="B16" s="26"/>
      <c r="C16" s="26"/>
      <c r="D16" s="26"/>
      <c r="E16" s="83"/>
    </row>
    <row r="17" spans="1:5" x14ac:dyDescent="0.25">
      <c r="A17" s="26"/>
      <c r="B17" s="81"/>
      <c r="C17" s="6"/>
      <c r="D17" s="6"/>
      <c r="E17" s="6"/>
    </row>
    <row r="18" spans="1:5" x14ac:dyDescent="0.25">
      <c r="A18" s="26"/>
      <c r="B18" s="81"/>
      <c r="C18" s="6"/>
      <c r="D18" s="6"/>
      <c r="E18" s="6"/>
    </row>
    <row r="19" spans="1:5" x14ac:dyDescent="0.25">
      <c r="B19" s="81"/>
      <c r="C19" s="6"/>
      <c r="D19" s="6"/>
      <c r="E19" s="6"/>
    </row>
    <row r="20" spans="1:5" x14ac:dyDescent="0.25">
      <c r="B20" s="81"/>
      <c r="C20" s="6"/>
      <c r="D20" s="6"/>
      <c r="E20" s="6"/>
    </row>
    <row r="21" spans="1:5" x14ac:dyDescent="0.25">
      <c r="B21" s="81"/>
      <c r="C21" s="6"/>
      <c r="D21" s="6"/>
      <c r="E21" s="6"/>
    </row>
    <row r="22" spans="1:5" x14ac:dyDescent="0.25">
      <c r="B22" s="81"/>
      <c r="C22" s="6"/>
      <c r="D22" s="6"/>
      <c r="E22" s="6"/>
    </row>
    <row r="23" spans="1:5" x14ac:dyDescent="0.25">
      <c r="B23" s="81"/>
      <c r="C23" s="6"/>
      <c r="D23" s="6"/>
      <c r="E23" s="6"/>
    </row>
    <row r="24" spans="1:5" x14ac:dyDescent="0.25">
      <c r="B24" s="81"/>
      <c r="C24" s="6"/>
      <c r="D24" s="6"/>
      <c r="E24" s="6"/>
    </row>
    <row r="25" spans="1:5" x14ac:dyDescent="0.25">
      <c r="B25" s="81"/>
      <c r="C25" s="6"/>
      <c r="D25" s="6"/>
      <c r="E25" s="6"/>
    </row>
    <row r="26" spans="1:5" x14ac:dyDescent="0.25">
      <c r="A26" s="11"/>
      <c r="B26" s="80"/>
      <c r="C26" s="3"/>
      <c r="D26" s="3"/>
      <c r="E26" s="3"/>
    </row>
    <row r="27" spans="1:5" x14ac:dyDescent="0.25">
      <c r="A27" s="28"/>
    </row>
  </sheetData>
  <sheetProtection formatCells="0"/>
  <customSheetViews>
    <customSheetView guid="{B304FECD-7A13-4EAD-9A7D-32F8888554D4}" scale="85" showPageBreaks="1" printArea="1" view="pageLayout">
      <selection sqref="A1:XFD1048576"/>
      <pageMargins left="0.25" right="0.25" top="0.75" bottom="0.75" header="0.3" footer="0.3"/>
      <pageSetup paperSize="9" orientation="portrait" r:id="rId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B3CC309-E314-44B5-8449-9F1F01183D57}" scale="85" showPageBreaks="1" printArea="1" view="pageLayout">
      <selection sqref="A1:XFD1048576"/>
      <pageMargins left="0.25" right="0.25" top="0.75" bottom="0.75" header="0.3" footer="0.3"/>
      <pageSetup paperSize="9" orientation="portrait" r:id="rId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CEF093-A507-4166-9F66-C99BE415FD59}" scale="85" showPageBreaks="1" printArea="1" view="pageLayout">
      <selection sqref="A1:XFD1048576"/>
      <pageMargins left="0.25" right="0.25" top="0.75" bottom="0.75" header="0.3" footer="0.3"/>
      <pageSetup paperSize="9" orientation="portrait" r:id="rId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075CA8F-FD86-43D5-8C10-B27371AFE3F8}" scale="85" showPageBreaks="1" printArea="1" view="pageLayout">
      <selection activeCell="B14" sqref="B14:E14"/>
      <pageMargins left="0.25" right="0.25" top="0.75" bottom="0.75" header="0.3" footer="0.3"/>
      <pageSetup paperSize="9" orientation="portrait" r:id="rId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93526E8-77EF-4A5F-B90A-38ECE9D7EDBA}" scale="85" showPageBreaks="1" printArea="1" view="pageLayout">
      <selection activeCell="B14" sqref="B14:E14"/>
      <pageMargins left="0.25" right="0.25" top="0.75" bottom="0.75" header="0.3" footer="0.3"/>
      <pageSetup paperSize="9" orientation="portrait" r:id="rId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5D5E5F1-AAE2-4224-BBFC-923A2E5A6487}" scale="85" showPageBreaks="1" printArea="1" view="pageLayout">
      <selection activeCell="B14" sqref="B14:E14"/>
      <pageMargins left="0.25" right="0.25" top="0.75" bottom="0.75" header="0.3" footer="0.3"/>
      <pageSetup paperSize="9" orientation="portrait" r:id="rId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143389B-72B9-4D1A-B062-74840F42048F}" scale="85" showPageBreaks="1" printArea="1" view="pageLayout">
      <selection activeCell="B14" sqref="B14:E14"/>
      <pageMargins left="0.25" right="0.25" top="0.75" bottom="0.75" header="0.3" footer="0.3"/>
      <pageSetup paperSize="9" orientation="portrait" r:id="rId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959272F-6A38-4EC1-9160-6A800FEFA155}" scale="85" showPageBreaks="1" printArea="1" view="pageLayout">
      <selection activeCell="B14" sqref="B14:E14"/>
      <pageMargins left="0.25" right="0.25" top="0.75" bottom="0.75" header="0.3" footer="0.3"/>
      <pageSetup paperSize="9" orientation="portrait" r:id="rId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A16B769-E5D7-434D-BD52-17CE1199C4F4}" scale="85" showPageBreaks="1" printArea="1" view="pageLayout">
      <selection activeCell="B14" sqref="B14"/>
      <pageMargins left="0.25" right="0.25" top="0.75" bottom="0.75" header="0.3" footer="0.3"/>
      <pageSetup paperSize="9" orientation="portrait" r:id="rId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96059FE1-A01C-4C5B-A429-1FD7DC3E5358}" scale="85" showPageBreaks="1" printArea="1" view="pageLayout">
      <selection activeCell="B14" sqref="B14"/>
      <pageMargins left="0.25" right="0.25" top="0.75" bottom="0.75" header="0.3" footer="0.3"/>
      <pageSetup paperSize="9" orientation="portrait" r:id="rId1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8E390A-EE41-473A-A70F-B75425B20C5F}" scale="85" showPageBreaks="1" printArea="1" view="pageLayout">
      <selection activeCell="B14" sqref="B14"/>
      <pageMargins left="0.25" right="0.25" top="0.75" bottom="0.75" header="0.3" footer="0.3"/>
      <pageSetup paperSize="9" orientation="portrait" r:id="rId1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CF2F4667-7ECC-4113-9BF6-C62EB2C90B76}" scale="85" showPageBreaks="1" printArea="1" view="pageLayout">
      <selection activeCell="B14" sqref="B14"/>
      <pageMargins left="0.25" right="0.25" top="0.75" bottom="0.75" header="0.3" footer="0.3"/>
      <pageSetup paperSize="9" orientation="portrait" r:id="rId1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7C518E9-D91A-4F10-A306-C905BC2AE38A}">
      <selection activeCell="D16" sqref="D16"/>
      <pageMargins left="0" right="0" top="0" bottom="0" header="0" footer="0"/>
      <pageSetup paperSize="9" orientation="portrait" r:id="rId13"/>
      <headerFooter>
        <oddFooter>&amp;L&amp;"HGPｺﾞｼｯｸM,ﾒﾃﾞｨｳﾑ"&amp;A&amp;R&amp;"HGPｺﾞｼｯｸM,ﾒﾃﾞｨｳﾑ"&amp;A</oddFooter>
      </headerFooter>
    </customSheetView>
    <customSheetView guid="{BA1D5D15-B28A-43CF-BB70-5CD45EAF83BC}">
      <selection activeCell="D16" sqref="D16"/>
      <pageMargins left="0" right="0" top="0" bottom="0" header="0" footer="0"/>
      <pageSetup paperSize="9" orientation="portrait" r:id="rId14"/>
      <headerFooter>
        <oddFooter>&amp;L&amp;"HGPｺﾞｼｯｸM,ﾒﾃﾞｨｳﾑ"&amp;A&amp;R&amp;"HGPｺﾞｼｯｸM,ﾒﾃﾞｨｳﾑ"&amp;A</oddFooter>
      </headerFooter>
    </customSheetView>
    <customSheetView guid="{8FA0EC79-6C57-49A8-9F67-BFECAB226302}">
      <selection activeCell="B15" sqref="B15"/>
      <pageMargins left="0" right="0" top="0" bottom="0" header="0" footer="0"/>
      <pageSetup paperSize="9" orientation="portrait" r:id="rId15"/>
      <headerFooter>
        <oddFooter>&amp;L&amp;"HGPｺﾞｼｯｸM,ﾒﾃﾞｨｳﾑ"&amp;A&amp;R&amp;"HGPｺﾞｼｯｸM,ﾒﾃﾞｨｳﾑ"&amp;A</oddFooter>
      </headerFooter>
    </customSheetView>
    <customSheetView guid="{DB5DE4BE-BF21-4393-A0F3-206FDA9295A1}">
      <selection activeCell="B15" sqref="B15"/>
      <pageMargins left="0" right="0" top="0" bottom="0" header="0" footer="0"/>
      <pageSetup paperSize="9" orientation="portrait" r:id="rId16"/>
      <headerFooter>
        <oddFooter>&amp;L&amp;"HGPｺﾞｼｯｸM,ﾒﾃﾞｨｳﾑ"&amp;A&amp;R&amp;"HGPｺﾞｼｯｸM,ﾒﾃﾞｨｳﾑ"&amp;A</oddFooter>
      </headerFooter>
    </customSheetView>
    <customSheetView guid="{BDB16FDC-C9A6-464E-B066-6BFD3C128E61}" showPageBreaks="1" printArea="1" view="pageBreakPreview">
      <selection activeCell="F17" sqref="F17"/>
      <pageMargins left="0" right="0" top="0" bottom="0" header="0" footer="0"/>
      <printOptions horizontalCentered="1"/>
      <pageSetup paperSize="9" fitToWidth="0" orientation="portrait" r:id="rId17"/>
      <headerFooter alignWithMargins="0"/>
    </customSheetView>
    <customSheetView guid="{EAFE70FB-8828-4452-8D4E-FBB1D0E6FBC3}" showPageBreaks="1" printArea="1" view="pageBreakPreview">
      <selection activeCell="D10" sqref="D10:F10"/>
      <pageMargins left="0" right="0" top="0" bottom="0" header="0" footer="0"/>
      <printOptions horizontalCentered="1"/>
      <pageSetup paperSize="9" fitToWidth="0" orientation="portrait" r:id="rId18"/>
      <headerFooter alignWithMargins="0"/>
    </customSheetView>
    <customSheetView guid="{D46A796F-B497-4159-95A0-24635A0CAB61}">
      <selection activeCell="B15" sqref="B15"/>
      <pageMargins left="0" right="0" top="0" bottom="0" header="0" footer="0"/>
      <pageSetup paperSize="9" orientation="portrait" r:id="rId19"/>
      <headerFooter>
        <oddFooter>&amp;L&amp;"HGPｺﾞｼｯｸM,ﾒﾃﾞｨｳﾑ"&amp;A&amp;R&amp;"HGPｺﾞｼｯｸM,ﾒﾃﾞｨｳﾑ"&amp;A</oddFooter>
      </headerFooter>
    </customSheetView>
    <customSheetView guid="{2ABD5D7A-60CE-44C5-B00C-4F676D49A6C9}">
      <selection activeCell="B15" sqref="B15"/>
      <pageMargins left="0" right="0" top="0" bottom="0" header="0" footer="0"/>
      <pageSetup paperSize="9" orientation="portrait" r:id="rId20"/>
      <headerFooter>
        <oddFooter>&amp;L&amp;"HGPｺﾞｼｯｸM,ﾒﾃﾞｨｳﾑ"&amp;A&amp;R&amp;"HGPｺﾞｼｯｸM,ﾒﾃﾞｨｳﾑ"&amp;A</oddFooter>
      </headerFooter>
    </customSheetView>
    <customSheetView guid="{AF8600AF-68AE-4DF5-88A8-0B20099202CF}">
      <selection activeCell="D16" sqref="D16"/>
      <pageMargins left="0" right="0" top="0" bottom="0" header="0" footer="0"/>
      <pageSetup paperSize="9" orientation="portrait" r:id="rId21"/>
      <headerFooter>
        <oddFooter>&amp;L&amp;"HGPｺﾞｼｯｸM,ﾒﾃﾞｨｳﾑ"&amp;A&amp;R&amp;"HGPｺﾞｼｯｸM,ﾒﾃﾞｨｳﾑ"&amp;A</oddFooter>
      </headerFooter>
    </customSheetView>
    <customSheetView guid="{438573F8-0C9C-4161-80B2-64CCB6626F78}">
      <selection activeCell="D16" sqref="D16"/>
      <pageMargins left="0" right="0" top="0" bottom="0" header="0" footer="0"/>
      <pageSetup paperSize="9" orientation="portrait" r:id="rId22"/>
      <headerFooter>
        <oddFooter>&amp;L&amp;"HGPｺﾞｼｯｸM,ﾒﾃﾞｨｳﾑ"&amp;A&amp;R&amp;"HGPｺﾞｼｯｸM,ﾒﾃﾞｨｳﾑ"&amp;A</oddFooter>
      </headerFooter>
    </customSheetView>
    <customSheetView guid="{18957759-A24B-42E8-B03E-81581C5222B9}" scale="85" showPageBreaks="1" printArea="1" view="pageLayout">
      <selection activeCell="H33" sqref="H33"/>
      <pageMargins left="0" right="0" top="0" bottom="0" header="0" footer="0"/>
      <pageSetup paperSize="9" orientation="portrait" r:id="rId23"/>
      <headerFooter>
        <oddFooter>&amp;L&amp;"HGPｺﾞｼｯｸM,ﾒﾃﾞｨｳﾑ"&amp;A&amp;R&amp;"HGPｺﾞｼｯｸM,ﾒﾃﾞｨｳﾑ"&amp;A</oddFooter>
      </headerFooter>
    </customSheetView>
    <customSheetView guid="{1E0BD185-A828-424A-926C-BBC15801841C}" scale="85" showPageBreaks="1" printArea="1" view="pageLayout">
      <selection activeCell="B14" sqref="B14"/>
      <pageMargins left="0.25" right="0.25" top="0.75" bottom="0.75" header="0.3" footer="0.3"/>
      <pageSetup paperSize="9" orientation="portrait" r:id="rId2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B11DD9A4-9AD0-4C29-BAA4-231398B2E4B4}" scale="85" showPageBreaks="1" printArea="1" view="pageLayout">
      <selection activeCell="B14" sqref="B14"/>
      <pageMargins left="0.25" right="0.25" top="0.75" bottom="0.75" header="0.3" footer="0.3"/>
      <pageSetup paperSize="9" orientation="portrait" r:id="rId2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B13CBE1-9FC8-41B5-A760-DA8DE8B872AB}" scale="85" showPageBreaks="1" printArea="1" view="pageLayout">
      <selection activeCell="B14" sqref="B14"/>
      <pageMargins left="0.25" right="0.25" top="0.75" bottom="0.75" header="0.3" footer="0.3"/>
      <pageSetup paperSize="9" orientation="portrait" r:id="rId2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17B2C8C4-3E26-48EF-A1B4-AB146AF07411}" scale="85" showPageBreaks="1" printArea="1" view="pageLayout">
      <selection activeCell="B14" sqref="B14:E14"/>
      <pageMargins left="0.25" right="0.25" top="0.75" bottom="0.75" header="0.3" footer="0.3"/>
      <pageSetup paperSize="9" orientation="portrait" r:id="rId2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E54EE121-9A11-4D1B-9372-55F1F57F0300}" scale="85" showPageBreaks="1" printArea="1" view="pageLayout">
      <selection activeCell="B14" sqref="B14:E14"/>
      <pageMargins left="0.25" right="0.25" top="0.75" bottom="0.75" header="0.3" footer="0.3"/>
      <pageSetup paperSize="9" orientation="portrait" r:id="rId2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7DFF7C2-EB81-4EBE-A255-D86B635DD424}" scale="85" showPageBreaks="1" printArea="1" view="pageLayout">
      <selection activeCell="B14" sqref="B14:E14"/>
      <pageMargins left="0.25" right="0.25" top="0.75" bottom="0.75" header="0.3" footer="0.3"/>
      <pageSetup paperSize="9" orientation="portrait" r:id="rId2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F60C87B-4235-4556-9262-BA11D9AE069D}" scale="85" showPageBreaks="1" printArea="1" view="pageLayout">
      <selection activeCell="E25" sqref="E25"/>
      <pageMargins left="0.25" right="0.25" top="0.75" bottom="0.75" header="0.3" footer="0.3"/>
      <pageSetup paperSize="9" orientation="portrait" r:id="rId3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s>
  <mergeCells count="3">
    <mergeCell ref="A8:A9"/>
    <mergeCell ref="B8:B9"/>
    <mergeCell ref="C8:E8"/>
  </mergeCells>
  <phoneticPr fontId="2"/>
  <pageMargins left="0.25" right="0.25" top="0.75" bottom="0.75" header="0.3" footer="0.3"/>
  <pageSetup paperSize="9" orientation="portrait" r:id="rId3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drawing r:id="rId3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O34"/>
  <sheetViews>
    <sheetView view="pageLayout" zoomScale="80" zoomScaleNormal="100" zoomScaleSheetLayoutView="100" zoomScalePageLayoutView="80" workbookViewId="0"/>
  </sheetViews>
  <sheetFormatPr defaultColWidth="2" defaultRowHeight="12" x14ac:dyDescent="0.25"/>
  <cols>
    <col min="1" max="1" width="16.1328125" style="25" customWidth="1"/>
    <col min="2" max="2" width="3" style="25" customWidth="1"/>
    <col min="3" max="3" width="11" style="25" customWidth="1"/>
    <col min="4" max="4" width="9.46484375" style="25" customWidth="1"/>
    <col min="5" max="9" width="12.1328125" style="25" customWidth="1"/>
    <col min="10" max="15" width="9.1328125" style="25" bestFit="1" customWidth="1"/>
    <col min="16" max="16384" width="2" style="25"/>
  </cols>
  <sheetData>
    <row r="1" spans="1:15" s="23" customFormat="1" ht="17.25" customHeight="1" x14ac:dyDescent="0.25">
      <c r="A1" s="23" t="str">
        <f ca="1">MID(CELL("FILENAME",A1),FIND("]",CELL("FILENAME",A1))+1,99)&amp;"　"&amp;"障害者手帳の交付数"</f>
        <v>76　障害者手帳の交付数</v>
      </c>
    </row>
    <row r="2" spans="1:15" ht="9" customHeight="1" x14ac:dyDescent="0.25">
      <c r="A2" s="30"/>
      <c r="B2" s="30"/>
      <c r="C2" s="30"/>
      <c r="D2" s="30"/>
      <c r="E2" s="30"/>
      <c r="F2" s="30"/>
      <c r="G2" s="30"/>
      <c r="H2" s="30"/>
      <c r="I2" s="30"/>
      <c r="J2" s="30"/>
      <c r="K2" s="30"/>
      <c r="L2" s="30"/>
      <c r="M2" s="30"/>
      <c r="N2" s="30"/>
      <c r="O2" s="30"/>
    </row>
    <row r="3" spans="1:15" s="28" customFormat="1" ht="0.75" customHeight="1" x14ac:dyDescent="0.25">
      <c r="A3" s="250"/>
      <c r="B3" s="250"/>
      <c r="C3" s="250"/>
      <c r="D3" s="250"/>
      <c r="E3" s="250"/>
      <c r="F3" s="250"/>
      <c r="G3" s="250"/>
      <c r="H3" s="250"/>
      <c r="I3" s="250"/>
    </row>
    <row r="4" spans="1:15" s="28" customFormat="1" ht="0.75" customHeight="1" x14ac:dyDescent="0.25">
      <c r="I4" s="31"/>
    </row>
    <row r="5" spans="1:15" s="28" customFormat="1" ht="0.75" customHeight="1" x14ac:dyDescent="0.25"/>
    <row r="6" spans="1:15" ht="0.75" customHeight="1" x14ac:dyDescent="0.25"/>
    <row r="7" spans="1:15" x14ac:dyDescent="0.25">
      <c r="I7" s="31" t="s">
        <v>177</v>
      </c>
    </row>
    <row r="8" spans="1:15" ht="28.5" customHeight="1" x14ac:dyDescent="0.25">
      <c r="A8" s="273" t="s">
        <v>4</v>
      </c>
      <c r="B8" s="273"/>
      <c r="C8" s="273"/>
      <c r="D8" s="274"/>
      <c r="E8" s="57" t="s">
        <v>5</v>
      </c>
      <c r="F8" s="57" t="s">
        <v>6</v>
      </c>
      <c r="G8" s="57" t="s">
        <v>7</v>
      </c>
      <c r="H8" s="58" t="s">
        <v>8</v>
      </c>
      <c r="I8" s="58" t="s">
        <v>270</v>
      </c>
    </row>
    <row r="9" spans="1:15" ht="26.25" customHeight="1" x14ac:dyDescent="0.25">
      <c r="A9" s="173" t="s">
        <v>178</v>
      </c>
      <c r="B9" s="282" t="s">
        <v>11</v>
      </c>
      <c r="C9" s="283"/>
      <c r="D9" s="69" t="s">
        <v>179</v>
      </c>
      <c r="E9" s="6">
        <v>267</v>
      </c>
      <c r="F9" s="6">
        <v>265</v>
      </c>
      <c r="G9" s="6">
        <v>267</v>
      </c>
      <c r="H9" s="6">
        <v>265</v>
      </c>
      <c r="I9" s="6">
        <v>258</v>
      </c>
    </row>
    <row r="10" spans="1:15" ht="26.25" customHeight="1" x14ac:dyDescent="0.25">
      <c r="A10" s="170"/>
      <c r="B10" s="284"/>
      <c r="C10" s="285"/>
      <c r="D10" s="69" t="s">
        <v>180</v>
      </c>
      <c r="E10" s="6">
        <v>13160</v>
      </c>
      <c r="F10" s="6">
        <v>13229</v>
      </c>
      <c r="G10" s="6">
        <v>13402</v>
      </c>
      <c r="H10" s="6">
        <v>13614</v>
      </c>
      <c r="I10" s="6">
        <v>13767</v>
      </c>
    </row>
    <row r="11" spans="1:15" ht="26.25" customHeight="1" x14ac:dyDescent="0.25">
      <c r="A11" s="170"/>
      <c r="C11" s="275" t="s">
        <v>181</v>
      </c>
      <c r="D11" s="69" t="s">
        <v>179</v>
      </c>
      <c r="E11" s="6">
        <v>10</v>
      </c>
      <c r="F11" s="6">
        <v>10</v>
      </c>
      <c r="G11" s="6">
        <v>8</v>
      </c>
      <c r="H11" s="6">
        <v>9</v>
      </c>
      <c r="I11" s="6">
        <v>8</v>
      </c>
    </row>
    <row r="12" spans="1:15" ht="26.25" customHeight="1" x14ac:dyDescent="0.25">
      <c r="A12" s="170"/>
      <c r="C12" s="276"/>
      <c r="D12" s="69" t="s">
        <v>180</v>
      </c>
      <c r="E12" s="6">
        <v>827</v>
      </c>
      <c r="F12" s="6">
        <v>824</v>
      </c>
      <c r="G12" s="6">
        <v>836</v>
      </c>
      <c r="H12" s="6">
        <v>854</v>
      </c>
      <c r="I12" s="6">
        <v>870</v>
      </c>
    </row>
    <row r="13" spans="1:15" ht="26.25" customHeight="1" x14ac:dyDescent="0.25">
      <c r="A13" s="170"/>
      <c r="C13" s="277" t="s">
        <v>182</v>
      </c>
      <c r="D13" s="69" t="s">
        <v>179</v>
      </c>
      <c r="E13" s="6">
        <v>25</v>
      </c>
      <c r="F13" s="6">
        <v>29</v>
      </c>
      <c r="G13" s="6">
        <v>28</v>
      </c>
      <c r="H13" s="6">
        <v>28</v>
      </c>
      <c r="I13" s="6">
        <v>32</v>
      </c>
    </row>
    <row r="14" spans="1:15" ht="26.25" customHeight="1" x14ac:dyDescent="0.25">
      <c r="A14" s="170"/>
      <c r="C14" s="276"/>
      <c r="D14" s="69" t="s">
        <v>180</v>
      </c>
      <c r="E14" s="6">
        <v>1006</v>
      </c>
      <c r="F14" s="6">
        <v>1015</v>
      </c>
      <c r="G14" s="6">
        <v>1030</v>
      </c>
      <c r="H14" s="6">
        <v>1064</v>
      </c>
      <c r="I14" s="6">
        <v>1082</v>
      </c>
    </row>
    <row r="15" spans="1:15" ht="26.25" customHeight="1" x14ac:dyDescent="0.25">
      <c r="A15" s="170"/>
      <c r="C15" s="277" t="s">
        <v>183</v>
      </c>
      <c r="D15" s="69" t="s">
        <v>179</v>
      </c>
      <c r="E15" s="6">
        <v>1</v>
      </c>
      <c r="F15" s="6">
        <v>1</v>
      </c>
      <c r="G15" s="6">
        <v>1</v>
      </c>
      <c r="H15" s="6">
        <v>2</v>
      </c>
      <c r="I15" s="6">
        <v>2</v>
      </c>
    </row>
    <row r="16" spans="1:15" ht="26.25" customHeight="1" x14ac:dyDescent="0.25">
      <c r="A16" s="170"/>
      <c r="C16" s="276"/>
      <c r="D16" s="69" t="s">
        <v>180</v>
      </c>
      <c r="E16" s="6">
        <v>249</v>
      </c>
      <c r="F16" s="6">
        <v>249</v>
      </c>
      <c r="G16" s="6">
        <v>255</v>
      </c>
      <c r="H16" s="6">
        <v>262</v>
      </c>
      <c r="I16" s="6">
        <v>260</v>
      </c>
    </row>
    <row r="17" spans="1:10" ht="26.25" customHeight="1" x14ac:dyDescent="0.25">
      <c r="A17" s="170"/>
      <c r="C17" s="275" t="s">
        <v>184</v>
      </c>
      <c r="D17" s="69" t="s">
        <v>179</v>
      </c>
      <c r="E17" s="6">
        <v>176</v>
      </c>
      <c r="F17" s="6">
        <v>170</v>
      </c>
      <c r="G17" s="6">
        <v>174</v>
      </c>
      <c r="H17" s="6">
        <v>173</v>
      </c>
      <c r="I17" s="6">
        <v>164</v>
      </c>
    </row>
    <row r="18" spans="1:10" ht="26.25" customHeight="1" x14ac:dyDescent="0.25">
      <c r="A18" s="170"/>
      <c r="C18" s="276"/>
      <c r="D18" s="69" t="s">
        <v>180</v>
      </c>
      <c r="E18" s="6">
        <v>6867</v>
      </c>
      <c r="F18" s="6">
        <v>6833</v>
      </c>
      <c r="G18" s="6">
        <v>6849</v>
      </c>
      <c r="H18" s="6">
        <v>6859</v>
      </c>
      <c r="I18" s="6">
        <v>6911</v>
      </c>
    </row>
    <row r="19" spans="1:10" ht="26.25" customHeight="1" x14ac:dyDescent="0.25">
      <c r="A19" s="170"/>
      <c r="C19" s="275" t="s">
        <v>185</v>
      </c>
      <c r="D19" s="69" t="s">
        <v>179</v>
      </c>
      <c r="E19" s="6">
        <v>55</v>
      </c>
      <c r="F19" s="6">
        <v>55</v>
      </c>
      <c r="G19" s="6">
        <v>56</v>
      </c>
      <c r="H19" s="6">
        <v>53</v>
      </c>
      <c r="I19" s="6">
        <v>52</v>
      </c>
    </row>
    <row r="20" spans="1:10" ht="26.25" customHeight="1" x14ac:dyDescent="0.25">
      <c r="A20" s="170"/>
      <c r="C20" s="288"/>
      <c r="D20" s="72" t="s">
        <v>180</v>
      </c>
      <c r="E20" s="6">
        <v>4211</v>
      </c>
      <c r="F20" s="6">
        <v>4308</v>
      </c>
      <c r="G20" s="6">
        <v>4432</v>
      </c>
      <c r="H20" s="6">
        <v>4575</v>
      </c>
      <c r="I20" s="6">
        <v>4644</v>
      </c>
    </row>
    <row r="21" spans="1:10" ht="26.25" customHeight="1" x14ac:dyDescent="0.25">
      <c r="A21" s="279" t="s">
        <v>186</v>
      </c>
      <c r="B21" s="278" t="s">
        <v>11</v>
      </c>
      <c r="C21" s="278"/>
      <c r="D21" s="73" t="s">
        <v>187</v>
      </c>
      <c r="E21" s="8">
        <v>1577</v>
      </c>
      <c r="F21" s="8">
        <v>1662</v>
      </c>
      <c r="G21" s="8">
        <v>1775</v>
      </c>
      <c r="H21" s="8">
        <v>1904</v>
      </c>
      <c r="I21" s="8">
        <v>2078</v>
      </c>
    </row>
    <row r="22" spans="1:10" ht="26.25" customHeight="1" x14ac:dyDescent="0.25">
      <c r="A22" s="280"/>
      <c r="B22" s="286"/>
      <c r="C22" s="278"/>
      <c r="D22" s="73" t="s">
        <v>188</v>
      </c>
      <c r="E22" s="6">
        <v>1903</v>
      </c>
      <c r="F22" s="6">
        <v>1902</v>
      </c>
      <c r="G22" s="6">
        <v>1925</v>
      </c>
      <c r="H22" s="6">
        <v>1938</v>
      </c>
      <c r="I22" s="6">
        <v>1947</v>
      </c>
    </row>
    <row r="23" spans="1:10" ht="26.25" customHeight="1" x14ac:dyDescent="0.25">
      <c r="A23" s="280"/>
      <c r="B23" s="75"/>
      <c r="C23" s="278" t="s">
        <v>189</v>
      </c>
      <c r="D23" s="73" t="s">
        <v>187</v>
      </c>
      <c r="E23" s="6">
        <v>580</v>
      </c>
      <c r="F23" s="6">
        <v>612</v>
      </c>
      <c r="G23" s="6">
        <v>648</v>
      </c>
      <c r="H23" s="6">
        <v>689</v>
      </c>
      <c r="I23" s="6">
        <v>722</v>
      </c>
    </row>
    <row r="24" spans="1:10" ht="26.25" customHeight="1" x14ac:dyDescent="0.25">
      <c r="A24" s="280"/>
      <c r="B24" s="75"/>
      <c r="C24" s="278"/>
      <c r="D24" s="73" t="s">
        <v>188</v>
      </c>
      <c r="E24" s="6">
        <v>961</v>
      </c>
      <c r="F24" s="6">
        <v>950</v>
      </c>
      <c r="G24" s="6">
        <v>948</v>
      </c>
      <c r="H24" s="6">
        <v>951</v>
      </c>
      <c r="I24" s="6">
        <v>939</v>
      </c>
    </row>
    <row r="25" spans="1:10" ht="26.25" customHeight="1" x14ac:dyDescent="0.25">
      <c r="A25" s="280"/>
      <c r="B25" s="75"/>
      <c r="C25" s="278" t="s">
        <v>190</v>
      </c>
      <c r="D25" s="73" t="s">
        <v>187</v>
      </c>
      <c r="E25" s="6">
        <v>317</v>
      </c>
      <c r="F25" s="6">
        <v>330</v>
      </c>
      <c r="G25" s="6">
        <v>354</v>
      </c>
      <c r="H25" s="6">
        <v>379</v>
      </c>
      <c r="I25" s="6">
        <v>402</v>
      </c>
    </row>
    <row r="26" spans="1:10" ht="26.25" customHeight="1" x14ac:dyDescent="0.25">
      <c r="A26" s="280"/>
      <c r="B26" s="75"/>
      <c r="C26" s="278"/>
      <c r="D26" s="73" t="s">
        <v>188</v>
      </c>
      <c r="E26" s="6">
        <v>403</v>
      </c>
      <c r="F26" s="6">
        <v>404</v>
      </c>
      <c r="G26" s="6">
        <v>414</v>
      </c>
      <c r="H26" s="6">
        <v>414</v>
      </c>
      <c r="I26" s="6">
        <v>423</v>
      </c>
    </row>
    <row r="27" spans="1:10" ht="26.25" customHeight="1" x14ac:dyDescent="0.25">
      <c r="A27" s="280"/>
      <c r="B27" s="75"/>
      <c r="C27" s="278" t="s">
        <v>191</v>
      </c>
      <c r="D27" s="73" t="s">
        <v>187</v>
      </c>
      <c r="E27" s="6">
        <v>680</v>
      </c>
      <c r="F27" s="6">
        <v>720</v>
      </c>
      <c r="G27" s="6">
        <v>773</v>
      </c>
      <c r="H27" s="6">
        <v>836</v>
      </c>
      <c r="I27" s="6">
        <v>954</v>
      </c>
    </row>
    <row r="28" spans="1:10" ht="26.25" customHeight="1" x14ac:dyDescent="0.25">
      <c r="A28" s="280"/>
      <c r="B28" s="76"/>
      <c r="C28" s="278"/>
      <c r="D28" s="73" t="s">
        <v>188</v>
      </c>
      <c r="E28" s="6">
        <v>539</v>
      </c>
      <c r="F28" s="6">
        <v>548</v>
      </c>
      <c r="G28" s="6">
        <v>563</v>
      </c>
      <c r="H28" s="6">
        <v>573</v>
      </c>
      <c r="I28" s="6">
        <v>585</v>
      </c>
    </row>
    <row r="29" spans="1:10" ht="26.25" customHeight="1" x14ac:dyDescent="0.25">
      <c r="A29" s="173" t="s">
        <v>192</v>
      </c>
      <c r="B29" s="286" t="s">
        <v>11</v>
      </c>
      <c r="C29" s="278"/>
      <c r="D29" s="278"/>
      <c r="E29" s="8">
        <v>4208</v>
      </c>
      <c r="F29" s="8">
        <v>4398</v>
      </c>
      <c r="G29" s="8">
        <v>4701</v>
      </c>
      <c r="H29" s="8">
        <v>4952</v>
      </c>
      <c r="I29" s="8">
        <v>5162</v>
      </c>
      <c r="J29" s="6"/>
    </row>
    <row r="30" spans="1:10" ht="26.25" customHeight="1" x14ac:dyDescent="0.25">
      <c r="A30" s="174"/>
      <c r="B30" s="75"/>
      <c r="C30" s="278" t="s">
        <v>193</v>
      </c>
      <c r="D30" s="278"/>
      <c r="E30" s="6">
        <v>299</v>
      </c>
      <c r="F30" s="6">
        <v>281</v>
      </c>
      <c r="G30" s="6">
        <v>299</v>
      </c>
      <c r="H30" s="6">
        <v>295</v>
      </c>
      <c r="I30" s="6">
        <v>280</v>
      </c>
      <c r="J30" s="6"/>
    </row>
    <row r="31" spans="1:10" ht="26.25" customHeight="1" x14ac:dyDescent="0.25">
      <c r="A31" s="174"/>
      <c r="B31" s="75"/>
      <c r="C31" s="278" t="s">
        <v>194</v>
      </c>
      <c r="D31" s="278"/>
      <c r="E31" s="6">
        <v>2583</v>
      </c>
      <c r="F31" s="6">
        <v>2671</v>
      </c>
      <c r="G31" s="6">
        <v>2765</v>
      </c>
      <c r="H31" s="6">
        <v>2857</v>
      </c>
      <c r="I31" s="6">
        <v>2900</v>
      </c>
      <c r="J31" s="6"/>
    </row>
    <row r="32" spans="1:10" ht="26.25" customHeight="1" x14ac:dyDescent="0.25">
      <c r="A32" s="281"/>
      <c r="B32" s="77"/>
      <c r="C32" s="287" t="s">
        <v>195</v>
      </c>
      <c r="D32" s="287"/>
      <c r="E32" s="7">
        <v>1326</v>
      </c>
      <c r="F32" s="7">
        <v>1446</v>
      </c>
      <c r="G32" s="7">
        <v>1637</v>
      </c>
      <c r="H32" s="7">
        <v>1800</v>
      </c>
      <c r="I32" s="7">
        <v>1982</v>
      </c>
      <c r="J32" s="6"/>
    </row>
    <row r="33" spans="1:9" x14ac:dyDescent="0.25">
      <c r="A33" s="28"/>
      <c r="B33" s="28"/>
      <c r="C33" s="28"/>
      <c r="I33" s="31" t="s">
        <v>196</v>
      </c>
    </row>
    <row r="34" spans="1:9" x14ac:dyDescent="0.25">
      <c r="A34" s="28" t="s">
        <v>197</v>
      </c>
    </row>
  </sheetData>
  <sheetProtection formatCells="0"/>
  <customSheetViews>
    <customSheetView guid="{B304FECD-7A13-4EAD-9A7D-32F8888554D4}" scale="85" showPageBreaks="1" printArea="1" view="pageLayout">
      <selection sqref="A1:XFD1048576"/>
      <pageMargins left="0.25" right="0.25" top="0.75" bottom="0.75" header="0.3" footer="0.3"/>
      <pageSetup paperSize="9" orientation="portrait" r:id="rId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B3CC309-E314-44B5-8449-9F1F01183D57}" scale="85" showPageBreaks="1" printArea="1" view="pageLayout">
      <selection sqref="A1:XFD1048576"/>
      <pageMargins left="0.25" right="0.25" top="0.75" bottom="0.75" header="0.3" footer="0.3"/>
      <pageSetup paperSize="9" orientation="portrait" r:id="rId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CEF093-A507-4166-9F66-C99BE415FD59}" scale="85" showPageBreaks="1" printArea="1" view="pageLayout">
      <selection sqref="A1:XFD1048576"/>
      <pageMargins left="0.25" right="0.25" top="0.75" bottom="0.75" header="0.3" footer="0.3"/>
      <pageSetup paperSize="9" orientation="portrait" r:id="rId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075CA8F-FD86-43D5-8C10-B27371AFE3F8}" scale="85" showPageBreaks="1" printArea="1" view="pageLayout" topLeftCell="A27">
      <selection activeCell="K12" sqref="K12"/>
      <pageMargins left="0.25" right="0.25" top="0.75" bottom="0.75" header="0.3" footer="0.3"/>
      <pageSetup paperSize="9" orientation="portrait" r:id="rId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93526E8-77EF-4A5F-B90A-38ECE9D7EDBA}" scale="85" showPageBreaks="1" printArea="1" view="pageLayout" topLeftCell="A27">
      <selection activeCell="K12" sqref="K12"/>
      <pageMargins left="0.25" right="0.25" top="0.75" bottom="0.75" header="0.3" footer="0.3"/>
      <pageSetup paperSize="9" orientation="portrait" r:id="rId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5D5E5F1-AAE2-4224-BBFC-923A2E5A6487}" scale="85" showPageBreaks="1" printArea="1" view="pageLayout" topLeftCell="A27">
      <selection activeCell="K12" sqref="K12"/>
      <pageMargins left="0.25" right="0.25" top="0.75" bottom="0.75" header="0.3" footer="0.3"/>
      <pageSetup paperSize="9" orientation="portrait" r:id="rId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143389B-72B9-4D1A-B062-74840F42048F}" scale="85" showPageBreaks="1" printArea="1" view="pageLayout" topLeftCell="A27">
      <selection activeCell="K12" sqref="K12"/>
      <pageMargins left="0.25" right="0.25" top="0.75" bottom="0.75" header="0.3" footer="0.3"/>
      <pageSetup paperSize="9" orientation="portrait" r:id="rId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959272F-6A38-4EC1-9160-6A800FEFA155}" scale="85" showPageBreaks="1" printArea="1" view="pageLayout" topLeftCell="A27">
      <selection activeCell="K12" sqref="K12"/>
      <pageMargins left="0.25" right="0.25" top="0.75" bottom="0.75" header="0.3" footer="0.3"/>
      <pageSetup paperSize="9" orientation="portrait" r:id="rId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A16B769-E5D7-434D-BD52-17CE1199C4F4}" scale="85" showPageBreaks="1" printArea="1" view="pageLayout">
      <selection activeCell="I33" sqref="I33"/>
      <pageMargins left="0.25" right="0.25" top="0.75" bottom="0.75" header="0.3" footer="0.3"/>
      <pageSetup paperSize="9" orientation="portrait" r:id="rId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96059FE1-A01C-4C5B-A429-1FD7DC3E5358}" scale="85" showPageBreaks="1" printArea="1" view="pageLayout">
      <selection activeCell="I9" sqref="I9"/>
      <pageMargins left="0.25" right="0.25" top="0.75" bottom="0.75" header="0.3" footer="0.3"/>
      <pageSetup paperSize="9" orientation="portrait" r:id="rId1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8E390A-EE41-473A-A70F-B75425B20C5F}" scale="85" showPageBreaks="1" printArea="1" view="pageLayout">
      <selection activeCell="I9" sqref="I9"/>
      <pageMargins left="0.25" right="0.25" top="0.75" bottom="0.75" header="0.3" footer="0.3"/>
      <pageSetup paperSize="9" orientation="portrait" r:id="rId1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CF2F4667-7ECC-4113-9BF6-C62EB2C90B76}" scale="85" showPageBreaks="1" printArea="1" view="pageLayout">
      <selection activeCell="I9" sqref="I9"/>
      <pageMargins left="0.25" right="0.25" top="0.75" bottom="0.75" header="0.3" footer="0.3"/>
      <pageSetup paperSize="9" orientation="portrait" r:id="rId1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7C518E9-D91A-4F10-A306-C905BC2AE38A}" topLeftCell="C25">
      <selection activeCell="H38" sqref="H38"/>
      <pageMargins left="0" right="0" top="0" bottom="0" header="0" footer="0"/>
      <pageSetup paperSize="9" orientation="portrait" r:id="rId13"/>
      <headerFooter>
        <oddFooter>&amp;L&amp;"HGPｺﾞｼｯｸM,ﾒﾃﾞｨｳﾑ"&amp;A&amp;R&amp;"HGPｺﾞｼｯｸM,ﾒﾃﾞｨｳﾑ"&amp;A</oddFooter>
      </headerFooter>
    </customSheetView>
    <customSheetView guid="{BA1D5D15-B28A-43CF-BB70-5CD45EAF83BC}" topLeftCell="C25">
      <selection activeCell="H38" sqref="H38"/>
      <pageMargins left="0" right="0" top="0" bottom="0" header="0" footer="0"/>
      <pageSetup paperSize="9" orientation="portrait" r:id="rId14"/>
      <headerFooter>
        <oddFooter>&amp;L&amp;"HGPｺﾞｼｯｸM,ﾒﾃﾞｨｳﾑ"&amp;A&amp;R&amp;"HGPｺﾞｼｯｸM,ﾒﾃﾞｨｳﾑ"&amp;A</oddFooter>
      </headerFooter>
    </customSheetView>
    <customSheetView guid="{8FA0EC79-6C57-49A8-9F67-BFECAB226302}" topLeftCell="A17">
      <selection activeCell="I33" sqref="I33"/>
      <pageMargins left="0" right="0" top="0" bottom="0" header="0" footer="0"/>
      <pageSetup paperSize="9" orientation="portrait" r:id="rId15"/>
      <headerFooter>
        <oddFooter>&amp;L&amp;"HGPｺﾞｼｯｸM,ﾒﾃﾞｨｳﾑ"&amp;A&amp;R&amp;"HGPｺﾞｼｯｸM,ﾒﾃﾞｨｳﾑ"&amp;A</oddFooter>
      </headerFooter>
    </customSheetView>
    <customSheetView guid="{DB5DE4BE-BF21-4393-A0F3-206FDA9295A1}" topLeftCell="A17">
      <selection activeCell="I33" sqref="I33"/>
      <pageMargins left="0" right="0" top="0" bottom="0" header="0" footer="0"/>
      <pageSetup paperSize="9" orientation="portrait" r:id="rId16"/>
      <headerFooter>
        <oddFooter>&amp;L&amp;"HGPｺﾞｼｯｸM,ﾒﾃﾞｨｳﾑ"&amp;A&amp;R&amp;"HGPｺﾞｼｯｸM,ﾒﾃﾞｨｳﾑ"&amp;A</oddFooter>
      </headerFooter>
    </customSheetView>
    <customSheetView guid="{D46A796F-B497-4159-95A0-24635A0CAB61}" topLeftCell="A17">
      <selection activeCell="I33" sqref="I33"/>
      <pageMargins left="0" right="0" top="0" bottom="0" header="0" footer="0"/>
      <pageSetup paperSize="9" orientation="portrait" r:id="rId17"/>
      <headerFooter>
        <oddFooter>&amp;L&amp;"HGPｺﾞｼｯｸM,ﾒﾃﾞｨｳﾑ"&amp;A&amp;R&amp;"HGPｺﾞｼｯｸM,ﾒﾃﾞｨｳﾑ"&amp;A</oddFooter>
      </headerFooter>
    </customSheetView>
    <customSheetView guid="{2ABD5D7A-60CE-44C5-B00C-4F676D49A6C9}" topLeftCell="A7">
      <selection activeCell="I34" sqref="I34"/>
      <pageMargins left="0" right="0" top="0" bottom="0" header="0" footer="0"/>
      <pageSetup paperSize="9" orientation="portrait" r:id="rId18"/>
      <headerFooter>
        <oddFooter>&amp;L&amp;"HGPｺﾞｼｯｸM,ﾒﾃﾞｨｳﾑ"&amp;A&amp;R&amp;"HGPｺﾞｼｯｸM,ﾒﾃﾞｨｳﾑ"&amp;A</oddFooter>
      </headerFooter>
    </customSheetView>
    <customSheetView guid="{AF8600AF-68AE-4DF5-88A8-0B20099202CF}" topLeftCell="C25">
      <selection activeCell="H38" sqref="H38"/>
      <pageMargins left="0" right="0" top="0" bottom="0" header="0" footer="0"/>
      <pageSetup paperSize="9" orientation="portrait" r:id="rId19"/>
      <headerFooter>
        <oddFooter>&amp;L&amp;"HGPｺﾞｼｯｸM,ﾒﾃﾞｨｳﾑ"&amp;A&amp;R&amp;"HGPｺﾞｼｯｸM,ﾒﾃﾞｨｳﾑ"&amp;A</oddFooter>
      </headerFooter>
    </customSheetView>
    <customSheetView guid="{438573F8-0C9C-4161-80B2-64CCB6626F78}">
      <selection activeCell="A9" sqref="A9:A20"/>
      <pageMargins left="0" right="0" top="0" bottom="0" header="0" footer="0"/>
      <pageSetup paperSize="9" orientation="portrait" r:id="rId20"/>
      <headerFooter>
        <oddFooter>&amp;L&amp;"HGPｺﾞｼｯｸM,ﾒﾃﾞｨｳﾑ"&amp;A&amp;R&amp;"HGPｺﾞｼｯｸM,ﾒﾃﾞｨｳﾑ"&amp;A</oddFooter>
      </headerFooter>
    </customSheetView>
    <customSheetView guid="{18957759-A24B-42E8-B03E-81581C5222B9}" scale="85" showPageBreaks="1" printArea="1" view="pageLayout">
      <selection activeCell="H33" sqref="H33"/>
      <pageMargins left="0" right="0" top="0" bottom="0" header="0" footer="0"/>
      <pageSetup paperSize="9" orientation="portrait" r:id="rId21"/>
      <headerFooter>
        <oddFooter>&amp;L&amp;"HGPｺﾞｼｯｸM,ﾒﾃﾞｨｳﾑ"&amp;A&amp;R&amp;"HGPｺﾞｼｯｸM,ﾒﾃﾞｨｳﾑ"&amp;A</oddFooter>
      </headerFooter>
    </customSheetView>
    <customSheetView guid="{1E0BD185-A828-424A-926C-BBC15801841C}" scale="85" showPageBreaks="1" printArea="1" view="pageLayout">
      <selection activeCell="I9" sqref="I9"/>
      <pageMargins left="0.25" right="0.25" top="0.75" bottom="0.75" header="0.3" footer="0.3"/>
      <pageSetup paperSize="9" orientation="portrait" r:id="rId2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B11DD9A4-9AD0-4C29-BAA4-231398B2E4B4}" scale="85" showPageBreaks="1" printArea="1" view="pageLayout">
      <selection activeCell="I9" sqref="I9"/>
      <pageMargins left="0.25" right="0.25" top="0.75" bottom="0.75" header="0.3" footer="0.3"/>
      <pageSetup paperSize="9" orientation="portrait" r:id="rId2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B13CBE1-9FC8-41B5-A760-DA8DE8B872AB}" scale="85" showPageBreaks="1" printArea="1" view="pageLayout">
      <selection activeCell="I9" sqref="I9"/>
      <pageMargins left="0.25" right="0.25" top="0.75" bottom="0.75" header="0.3" footer="0.3"/>
      <pageSetup paperSize="9" orientation="portrait" r:id="rId2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17B2C8C4-3E26-48EF-A1B4-AB146AF07411}" scale="85" showPageBreaks="1" printArea="1" view="pageLayout" topLeftCell="A27">
      <selection activeCell="K12" sqref="K12"/>
      <pageMargins left="0.25" right="0.25" top="0.75" bottom="0.75" header="0.3" footer="0.3"/>
      <pageSetup paperSize="9" orientation="portrait" r:id="rId2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E54EE121-9A11-4D1B-9372-55F1F57F0300}" scale="85" showPageBreaks="1" printArea="1" view="pageLayout" topLeftCell="A27">
      <selection activeCell="K12" sqref="K12"/>
      <pageMargins left="0.25" right="0.25" top="0.75" bottom="0.75" header="0.3" footer="0.3"/>
      <pageSetup paperSize="9" orientation="portrait" r:id="rId2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7DFF7C2-EB81-4EBE-A255-D86B635DD424}" scale="85" showPageBreaks="1" printArea="1" view="pageLayout" topLeftCell="A27">
      <selection activeCell="K12" sqref="K12"/>
      <pageMargins left="0.25" right="0.25" top="0.75" bottom="0.75" header="0.3" footer="0.3"/>
      <pageSetup paperSize="9" orientation="portrait" r:id="rId2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F60C87B-4235-4556-9262-BA11D9AE069D}" scale="85" showPageBreaks="1" printArea="1" view="pageLayout" topLeftCell="A16">
      <selection activeCell="A34" sqref="A34"/>
      <pageMargins left="0.25" right="0.25" top="0.75" bottom="0.75" header="0.3" footer="0.3"/>
      <pageSetup paperSize="9" orientation="portrait" r:id="rId2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s>
  <mergeCells count="19">
    <mergeCell ref="C27:C28"/>
    <mergeCell ref="A9:A20"/>
    <mergeCell ref="A21:A28"/>
    <mergeCell ref="A29:A32"/>
    <mergeCell ref="B9:C10"/>
    <mergeCell ref="B21:C22"/>
    <mergeCell ref="B29:D29"/>
    <mergeCell ref="C30:D30"/>
    <mergeCell ref="C31:D31"/>
    <mergeCell ref="C32:D32"/>
    <mergeCell ref="C17:C18"/>
    <mergeCell ref="C19:C20"/>
    <mergeCell ref="C23:C24"/>
    <mergeCell ref="C25:C26"/>
    <mergeCell ref="A3:I3"/>
    <mergeCell ref="A8:D8"/>
    <mergeCell ref="C11:C12"/>
    <mergeCell ref="C13:C14"/>
    <mergeCell ref="C15:C16"/>
  </mergeCells>
  <phoneticPr fontId="2"/>
  <pageMargins left="0.25" right="0.25" top="0.75" bottom="0.75" header="0.3" footer="0.3"/>
  <pageSetup paperSize="9" orientation="portrait" r:id="rId2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drawing r:id="rId3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dimension ref="A1:H23"/>
  <sheetViews>
    <sheetView view="pageLayout" zoomScale="80" zoomScaleNormal="100" zoomScaleSheetLayoutView="100" zoomScalePageLayoutView="80" workbookViewId="0"/>
  </sheetViews>
  <sheetFormatPr defaultColWidth="1.796875" defaultRowHeight="12" x14ac:dyDescent="0.25"/>
  <cols>
    <col min="1" max="2" width="13.46484375" style="25" customWidth="1"/>
    <col min="3" max="3" width="6.796875" style="25" customWidth="1"/>
    <col min="4" max="8" width="13.46484375" style="25" customWidth="1"/>
    <col min="9" max="16384" width="1.796875" style="25"/>
  </cols>
  <sheetData>
    <row r="1" spans="1:8" s="23" customFormat="1" ht="17.25" customHeight="1" x14ac:dyDescent="0.25">
      <c r="A1" s="23" t="str">
        <f ca="1">MID(CELL("FILENAME",A1),FIND("]",CELL("FILENAME",A1))+1,99)&amp;"　"&amp;"児童福祉施設"</f>
        <v>77　児童福祉施設</v>
      </c>
    </row>
    <row r="2" spans="1:8" ht="9" customHeight="1" x14ac:dyDescent="0.25">
      <c r="A2" s="30"/>
      <c r="B2" s="30"/>
      <c r="C2" s="30"/>
      <c r="D2" s="30"/>
      <c r="E2" s="30"/>
      <c r="F2" s="30"/>
      <c r="G2" s="30"/>
      <c r="H2" s="30"/>
    </row>
    <row r="3" spans="1:8" s="28" customFormat="1" ht="28.5" customHeight="1" x14ac:dyDescent="0.25">
      <c r="A3" s="235" t="s">
        <v>198</v>
      </c>
      <c r="B3" s="250"/>
      <c r="C3" s="250"/>
      <c r="D3" s="250"/>
      <c r="E3" s="250"/>
      <c r="F3" s="250"/>
      <c r="G3" s="250"/>
      <c r="H3" s="250"/>
    </row>
    <row r="4" spans="1:8" s="28" customFormat="1" ht="9" customHeight="1" x14ac:dyDescent="0.25">
      <c r="A4" s="55"/>
    </row>
    <row r="5" spans="1:8" s="28" customFormat="1" ht="1.5" customHeight="1" x14ac:dyDescent="0.25">
      <c r="A5" s="55"/>
    </row>
    <row r="6" spans="1:8" ht="1.5" customHeight="1" x14ac:dyDescent="0.25">
      <c r="B6" s="68"/>
      <c r="C6" s="68"/>
    </row>
    <row r="7" spans="1:8" x14ac:dyDescent="0.25">
      <c r="B7" s="68"/>
      <c r="C7" s="68"/>
      <c r="H7" s="31" t="s">
        <v>199</v>
      </c>
    </row>
    <row r="8" spans="1:8" ht="28.5" customHeight="1" x14ac:dyDescent="0.25">
      <c r="A8" s="164" t="s">
        <v>4</v>
      </c>
      <c r="B8" s="208"/>
      <c r="C8" s="208"/>
      <c r="D8" s="57" t="s">
        <v>200</v>
      </c>
      <c r="E8" s="57" t="s">
        <v>201</v>
      </c>
      <c r="F8" s="57" t="s">
        <v>202</v>
      </c>
      <c r="G8" s="58" t="s">
        <v>203</v>
      </c>
      <c r="H8" s="58" t="s">
        <v>272</v>
      </c>
    </row>
    <row r="9" spans="1:8" ht="36" customHeight="1" x14ac:dyDescent="0.25">
      <c r="A9" s="285" t="s">
        <v>204</v>
      </c>
      <c r="B9" s="276"/>
      <c r="C9" s="276"/>
      <c r="D9" s="3">
        <v>1</v>
      </c>
      <c r="E9" s="3">
        <v>1</v>
      </c>
      <c r="F9" s="3">
        <v>1</v>
      </c>
      <c r="G9" s="6">
        <v>1</v>
      </c>
      <c r="H9" s="6">
        <v>1</v>
      </c>
    </row>
    <row r="10" spans="1:8" ht="36" customHeight="1" x14ac:dyDescent="0.25">
      <c r="A10" s="289" t="s">
        <v>205</v>
      </c>
      <c r="B10" s="292"/>
      <c r="C10" s="292"/>
      <c r="D10" s="3">
        <v>51</v>
      </c>
      <c r="E10" s="3">
        <v>48</v>
      </c>
      <c r="F10" s="3">
        <v>49</v>
      </c>
      <c r="G10" s="6">
        <v>49</v>
      </c>
      <c r="H10" s="6">
        <v>36</v>
      </c>
    </row>
    <row r="11" spans="1:8" ht="36" customHeight="1" x14ac:dyDescent="0.25">
      <c r="A11" s="289" t="s">
        <v>206</v>
      </c>
      <c r="B11" s="292"/>
      <c r="C11" s="292"/>
      <c r="D11" s="3">
        <v>86</v>
      </c>
      <c r="E11" s="3">
        <v>86</v>
      </c>
      <c r="F11" s="3">
        <v>86</v>
      </c>
      <c r="G11" s="6">
        <v>86</v>
      </c>
      <c r="H11" s="6">
        <v>76</v>
      </c>
    </row>
    <row r="12" spans="1:8" ht="36" customHeight="1" x14ac:dyDescent="0.25">
      <c r="A12" s="289" t="s">
        <v>207</v>
      </c>
      <c r="B12" s="292" t="s">
        <v>11</v>
      </c>
      <c r="C12" s="292"/>
      <c r="D12" s="3">
        <v>79</v>
      </c>
      <c r="E12" s="3">
        <v>82</v>
      </c>
      <c r="F12" s="3">
        <v>59</v>
      </c>
      <c r="G12" s="6">
        <v>52</v>
      </c>
      <c r="H12" s="6">
        <v>81</v>
      </c>
    </row>
    <row r="13" spans="1:8" ht="36" customHeight="1" x14ac:dyDescent="0.25">
      <c r="A13" s="290"/>
      <c r="B13" s="292" t="s">
        <v>208</v>
      </c>
      <c r="C13" s="69" t="s">
        <v>172</v>
      </c>
      <c r="D13" s="3">
        <v>56</v>
      </c>
      <c r="E13" s="3">
        <v>57</v>
      </c>
      <c r="F13" s="3">
        <v>42</v>
      </c>
      <c r="G13" s="6">
        <v>37</v>
      </c>
      <c r="H13" s="6">
        <v>61</v>
      </c>
    </row>
    <row r="14" spans="1:8" ht="36" customHeight="1" x14ac:dyDescent="0.25">
      <c r="A14" s="290"/>
      <c r="B14" s="292"/>
      <c r="C14" s="69" t="s">
        <v>173</v>
      </c>
      <c r="D14" s="3">
        <v>23</v>
      </c>
      <c r="E14" s="3">
        <v>25</v>
      </c>
      <c r="F14" s="3">
        <v>17</v>
      </c>
      <c r="G14" s="6">
        <v>15</v>
      </c>
      <c r="H14" s="6">
        <v>20</v>
      </c>
    </row>
    <row r="15" spans="1:8" ht="36" customHeight="1" x14ac:dyDescent="0.25">
      <c r="A15" s="290"/>
      <c r="B15" s="292" t="s">
        <v>209</v>
      </c>
      <c r="C15" s="69" t="s">
        <v>210</v>
      </c>
      <c r="D15" s="3" t="s">
        <v>25</v>
      </c>
      <c r="E15" s="3" t="s">
        <v>25</v>
      </c>
      <c r="F15" s="3" t="s">
        <v>25</v>
      </c>
      <c r="G15" s="3" t="s">
        <v>25</v>
      </c>
      <c r="H15" s="3" t="s">
        <v>277</v>
      </c>
    </row>
    <row r="16" spans="1:8" ht="36" customHeight="1" x14ac:dyDescent="0.25">
      <c r="A16" s="290"/>
      <c r="B16" s="293"/>
      <c r="C16" s="69" t="s">
        <v>211</v>
      </c>
      <c r="D16" s="3">
        <v>3</v>
      </c>
      <c r="E16" s="3">
        <v>5</v>
      </c>
      <c r="F16" s="3">
        <v>5</v>
      </c>
      <c r="G16" s="6">
        <v>2</v>
      </c>
      <c r="H16" s="3" t="s">
        <v>26</v>
      </c>
    </row>
    <row r="17" spans="1:8" ht="36" customHeight="1" x14ac:dyDescent="0.25">
      <c r="A17" s="290"/>
      <c r="B17" s="293"/>
      <c r="C17" s="69" t="s">
        <v>212</v>
      </c>
      <c r="D17" s="3">
        <v>28</v>
      </c>
      <c r="E17" s="3">
        <v>32</v>
      </c>
      <c r="F17" s="3">
        <v>18</v>
      </c>
      <c r="G17" s="6">
        <v>23</v>
      </c>
      <c r="H17" s="6">
        <v>10</v>
      </c>
    </row>
    <row r="18" spans="1:8" ht="36" customHeight="1" x14ac:dyDescent="0.25">
      <c r="A18" s="290"/>
      <c r="B18" s="293"/>
      <c r="C18" s="69" t="s">
        <v>213</v>
      </c>
      <c r="D18" s="3">
        <v>30</v>
      </c>
      <c r="E18" s="3">
        <v>33</v>
      </c>
      <c r="F18" s="3">
        <v>25</v>
      </c>
      <c r="G18" s="6">
        <v>18</v>
      </c>
      <c r="H18" s="6">
        <v>19</v>
      </c>
    </row>
    <row r="19" spans="1:8" ht="36" customHeight="1" x14ac:dyDescent="0.25">
      <c r="A19" s="290"/>
      <c r="B19" s="293"/>
      <c r="C19" s="69" t="s">
        <v>214</v>
      </c>
      <c r="D19" s="3">
        <v>10</v>
      </c>
      <c r="E19" s="3">
        <v>5</v>
      </c>
      <c r="F19" s="3">
        <v>5</v>
      </c>
      <c r="G19" s="6">
        <v>1</v>
      </c>
      <c r="H19" s="6">
        <v>15</v>
      </c>
    </row>
    <row r="20" spans="1:8" ht="36" customHeight="1" x14ac:dyDescent="0.25">
      <c r="A20" s="290"/>
      <c r="B20" s="293"/>
      <c r="C20" s="69" t="s">
        <v>215</v>
      </c>
      <c r="D20" s="3">
        <v>6</v>
      </c>
      <c r="E20" s="3">
        <v>5</v>
      </c>
      <c r="F20" s="3">
        <v>2</v>
      </c>
      <c r="G20" s="6">
        <v>5</v>
      </c>
      <c r="H20" s="6">
        <v>14</v>
      </c>
    </row>
    <row r="21" spans="1:8" ht="36" customHeight="1" x14ac:dyDescent="0.25">
      <c r="A21" s="290"/>
      <c r="B21" s="293"/>
      <c r="C21" s="69" t="s">
        <v>216</v>
      </c>
      <c r="D21" s="3">
        <v>1</v>
      </c>
      <c r="E21" s="3">
        <v>2</v>
      </c>
      <c r="F21" s="3">
        <v>3</v>
      </c>
      <c r="G21" s="6">
        <v>2</v>
      </c>
      <c r="H21" s="6">
        <v>15</v>
      </c>
    </row>
    <row r="22" spans="1:8" ht="36" customHeight="1" x14ac:dyDescent="0.25">
      <c r="A22" s="291"/>
      <c r="B22" s="70" t="s">
        <v>217</v>
      </c>
      <c r="C22" s="71" t="s">
        <v>218</v>
      </c>
      <c r="D22" s="42">
        <v>1</v>
      </c>
      <c r="E22" s="42" t="s">
        <v>25</v>
      </c>
      <c r="F22" s="42">
        <v>1</v>
      </c>
      <c r="G22" s="7">
        <v>1</v>
      </c>
      <c r="H22" s="7">
        <v>8</v>
      </c>
    </row>
    <row r="23" spans="1:8" x14ac:dyDescent="0.25">
      <c r="H23" s="31" t="s">
        <v>219</v>
      </c>
    </row>
  </sheetData>
  <sheetProtection formatCells="0"/>
  <customSheetViews>
    <customSheetView guid="{B304FECD-7A13-4EAD-9A7D-32F8888554D4}" scale="85" showPageBreaks="1" printArea="1" view="pageLayout">
      <selection sqref="A1:XFD1048576"/>
      <pageMargins left="0.25" right="0.25" top="0.75" bottom="0.75" header="0.3" footer="0.3"/>
      <pageSetup paperSize="9" orientation="portrait" r:id="rId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B3CC309-E314-44B5-8449-9F1F01183D57}" scale="85" showPageBreaks="1" printArea="1" view="pageLayout">
      <selection sqref="A1:XFD1048576"/>
      <pageMargins left="0.25" right="0.25" top="0.75" bottom="0.75" header="0.3" footer="0.3"/>
      <pageSetup paperSize="9" orientation="portrait" r:id="rId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CEF093-A507-4166-9F66-C99BE415FD59}" scale="85" showPageBreaks="1" printArea="1" view="pageLayout">
      <selection sqref="A1:XFD1048576"/>
      <pageMargins left="0.25" right="0.25" top="0.75" bottom="0.75" header="0.3" footer="0.3"/>
      <pageSetup paperSize="9" orientation="portrait" r:id="rId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075CA8F-FD86-43D5-8C10-B27371AFE3F8}" scale="85" showPageBreaks="1" printArea="1" view="pageLayout" topLeftCell="A12">
      <selection activeCell="H17" sqref="H17"/>
      <pageMargins left="0.25" right="0.25" top="0.75" bottom="0.75" header="0.3" footer="0.3"/>
      <pageSetup paperSize="9" orientation="portrait" r:id="rId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93526E8-77EF-4A5F-B90A-38ECE9D7EDBA}" scale="85" showPageBreaks="1" printArea="1" view="pageLayout" topLeftCell="A12">
      <selection activeCell="H17" sqref="H17"/>
      <pageMargins left="0.25" right="0.25" top="0.75" bottom="0.75" header="0.3" footer="0.3"/>
      <pageSetup paperSize="9" orientation="portrait" r:id="rId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5D5E5F1-AAE2-4224-BBFC-923A2E5A6487}" scale="85" showPageBreaks="1" printArea="1" view="pageLayout" topLeftCell="A12">
      <selection activeCell="H17" sqref="H17"/>
      <pageMargins left="0.25" right="0.25" top="0.75" bottom="0.75" header="0.3" footer="0.3"/>
      <pageSetup paperSize="9" orientation="portrait" r:id="rId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143389B-72B9-4D1A-B062-74840F42048F}" scale="85" showPageBreaks="1" printArea="1" view="pageLayout" topLeftCell="A12">
      <selection activeCell="H17" sqref="H17"/>
      <pageMargins left="0.25" right="0.25" top="0.75" bottom="0.75" header="0.3" footer="0.3"/>
      <pageSetup paperSize="9" orientation="portrait" r:id="rId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959272F-6A38-4EC1-9160-6A800FEFA155}" scale="85" showPageBreaks="1" printArea="1" view="pageLayout">
      <selection activeCell="H9" sqref="H9"/>
      <pageMargins left="0.25" right="0.25" top="0.75" bottom="0.75" header="0.3" footer="0.3"/>
      <pageSetup paperSize="9" orientation="portrait" r:id="rId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A16B769-E5D7-434D-BD52-17CE1199C4F4}" scale="85" showPageBreaks="1" printArea="1" view="pageLayout">
      <selection activeCell="H9" sqref="H9"/>
      <pageMargins left="0.25" right="0.25" top="0.75" bottom="0.75" header="0.3" footer="0.3"/>
      <pageSetup paperSize="9" orientation="portrait" r:id="rId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96059FE1-A01C-4C5B-A429-1FD7DC3E5358}" scale="85" showPageBreaks="1" printArea="1" view="pageLayout">
      <selection activeCell="H9" sqref="H9"/>
      <pageMargins left="0.25" right="0.25" top="0.75" bottom="0.75" header="0.3" footer="0.3"/>
      <pageSetup paperSize="9" orientation="portrait" r:id="rId1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8E390A-EE41-473A-A70F-B75425B20C5F}" scale="85" showPageBreaks="1" printArea="1" view="pageLayout">
      <selection activeCell="H9" sqref="H9"/>
      <pageMargins left="0.25" right="0.25" top="0.75" bottom="0.75" header="0.3" footer="0.3"/>
      <pageSetup paperSize="9" orientation="portrait" r:id="rId1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CF2F4667-7ECC-4113-9BF6-C62EB2C90B76}" scale="85" showPageBreaks="1" printArea="1" view="pageLayout">
      <selection activeCell="H9" sqref="H9"/>
      <pageMargins left="0.25" right="0.25" top="0.75" bottom="0.75" header="0.3" footer="0.3"/>
      <pageSetup paperSize="9" orientation="portrait" r:id="rId1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7C518E9-D91A-4F10-A306-C905BC2AE38A}" topLeftCell="A10">
      <selection activeCell="J9" sqref="J9"/>
      <pageMargins left="0" right="0" top="0" bottom="0" header="0" footer="0"/>
      <pageSetup paperSize="9" orientation="portrait" r:id="rId13"/>
      <headerFooter>
        <oddFooter>&amp;L&amp;"HGPｺﾞｼｯｸM,ﾒﾃﾞｨｳﾑ"&amp;A&amp;R&amp;"HGPｺﾞｼｯｸM,ﾒﾃﾞｨｳﾑ"&amp;A</oddFooter>
      </headerFooter>
    </customSheetView>
    <customSheetView guid="{BA1D5D15-B28A-43CF-BB70-5CD45EAF83BC}" topLeftCell="A19">
      <selection activeCell="V10" sqref="V10"/>
      <pageMargins left="0" right="0" top="0" bottom="0" header="0" footer="0"/>
      <pageSetup paperSize="9" orientation="portrait" r:id="rId14"/>
      <headerFooter>
        <oddFooter>&amp;L&amp;"HGPｺﾞｼｯｸM,ﾒﾃﾞｨｳﾑ"&amp;A&amp;R&amp;"HGPｺﾞｼｯｸM,ﾒﾃﾞｨｳﾑ"&amp;A</oddFooter>
      </headerFooter>
    </customSheetView>
    <customSheetView guid="{8FA0EC79-6C57-49A8-9F67-BFECAB226302}">
      <selection activeCell="V10" sqref="V10"/>
      <pageMargins left="0" right="0" top="0" bottom="0" header="0" footer="0"/>
      <pageSetup paperSize="9" orientation="portrait" r:id="rId15"/>
      <headerFooter>
        <oddFooter>&amp;L&amp;"HGPｺﾞｼｯｸM,ﾒﾃﾞｨｳﾑ"&amp;A&amp;R&amp;"HGPｺﾞｼｯｸM,ﾒﾃﾞｨｳﾑ"&amp;A</oddFooter>
      </headerFooter>
    </customSheetView>
    <customSheetView guid="{DB5DE4BE-BF21-4393-A0F3-206FDA9295A1}" topLeftCell="A13">
      <selection activeCell="H23" sqref="H23"/>
      <pageMargins left="0" right="0" top="0" bottom="0" header="0" footer="0"/>
      <pageSetup paperSize="9" orientation="portrait" r:id="rId16"/>
      <headerFooter>
        <oddFooter>&amp;L&amp;"HGPｺﾞｼｯｸM,ﾒﾃﾞｨｳﾑ"&amp;A&amp;R&amp;"HGPｺﾞｼｯｸM,ﾒﾃﾞｨｳﾑ"&amp;A</oddFooter>
      </headerFooter>
    </customSheetView>
    <customSheetView guid="{BDB16FDC-C9A6-464E-B066-6BFD3C128E61}" showPageBreaks="1" printArea="1" view="pageBreakPreview" topLeftCell="A7">
      <selection activeCell="C23" sqref="C23"/>
      <pageMargins left="0" right="0" top="0" bottom="0" header="0" footer="0"/>
      <printOptions horizontalCentered="1"/>
      <pageSetup paperSize="9" fitToHeight="0" orientation="portrait" r:id="rId17"/>
      <headerFooter alignWithMargins="0"/>
    </customSheetView>
    <customSheetView guid="{EAFE70FB-8828-4452-8D4E-FBB1D0E6FBC3}" showPageBreaks="1" printArea="1" view="pageBreakPreview" topLeftCell="A7">
      <selection activeCell="J12" sqref="J12"/>
      <pageMargins left="0" right="0" top="0" bottom="0" header="0" footer="0"/>
      <printOptions horizontalCentered="1"/>
      <pageSetup paperSize="9" fitToHeight="0" orientation="portrait" r:id="rId18"/>
      <headerFooter alignWithMargins="0"/>
    </customSheetView>
    <customSheetView guid="{D46A796F-B497-4159-95A0-24635A0CAB61}" topLeftCell="A13">
      <selection activeCell="H23" sqref="H23"/>
      <pageMargins left="0" right="0" top="0" bottom="0" header="0" footer="0"/>
      <pageSetup paperSize="9" orientation="portrait" r:id="rId19"/>
      <headerFooter>
        <oddFooter>&amp;L&amp;"HGPｺﾞｼｯｸM,ﾒﾃﾞｨｳﾑ"&amp;A&amp;R&amp;"HGPｺﾞｼｯｸM,ﾒﾃﾞｨｳﾑ"&amp;A</oddFooter>
      </headerFooter>
    </customSheetView>
    <customSheetView guid="{2ABD5D7A-60CE-44C5-B00C-4F676D49A6C9}">
      <selection activeCell="V10" sqref="V10"/>
      <pageMargins left="0" right="0" top="0" bottom="0" header="0" footer="0"/>
      <pageSetup paperSize="9" orientation="portrait" r:id="rId20"/>
      <headerFooter>
        <oddFooter>&amp;L&amp;"HGPｺﾞｼｯｸM,ﾒﾃﾞｨｳﾑ"&amp;A&amp;R&amp;"HGPｺﾞｼｯｸM,ﾒﾃﾞｨｳﾑ"&amp;A</oddFooter>
      </headerFooter>
    </customSheetView>
    <customSheetView guid="{AF8600AF-68AE-4DF5-88A8-0B20099202CF}" topLeftCell="A19">
      <selection activeCell="V10" sqref="V10"/>
      <pageMargins left="0" right="0" top="0" bottom="0" header="0" footer="0"/>
      <pageSetup paperSize="9" orientation="portrait" r:id="rId21"/>
      <headerFooter>
        <oddFooter>&amp;L&amp;"HGPｺﾞｼｯｸM,ﾒﾃﾞｨｳﾑ"&amp;A&amp;R&amp;"HGPｺﾞｼｯｸM,ﾒﾃﾞｨｳﾑ"&amp;A</oddFooter>
      </headerFooter>
    </customSheetView>
    <customSheetView guid="{438573F8-0C9C-4161-80B2-64CCB6626F78}" topLeftCell="A9">
      <selection activeCell="M9" sqref="M9"/>
      <pageMargins left="0" right="0" top="0" bottom="0" header="0" footer="0"/>
      <pageSetup paperSize="9" orientation="portrait" r:id="rId22"/>
      <headerFooter>
        <oddFooter>&amp;L&amp;"HGPｺﾞｼｯｸM,ﾒﾃﾞｨｳﾑ"&amp;A&amp;R&amp;"HGPｺﾞｼｯｸM,ﾒﾃﾞｨｳﾑ"&amp;A</oddFooter>
      </headerFooter>
    </customSheetView>
    <customSheetView guid="{18957759-A24B-42E8-B03E-81581C5222B9}" scale="85" showPageBreaks="1" printArea="1" view="pageLayout" topLeftCell="A9">
      <selection activeCell="H33" sqref="H33"/>
      <pageMargins left="0" right="0" top="0" bottom="0" header="0" footer="0"/>
      <pageSetup paperSize="9" orientation="portrait" r:id="rId23"/>
      <headerFooter>
        <oddFooter>&amp;L&amp;"HGPｺﾞｼｯｸM,ﾒﾃﾞｨｳﾑ"&amp;A&amp;R&amp;"HGPｺﾞｼｯｸM,ﾒﾃﾞｨｳﾑ"&amp;A</oddFooter>
      </headerFooter>
    </customSheetView>
    <customSheetView guid="{1E0BD185-A828-424A-926C-BBC15801841C}" scale="85" showPageBreaks="1" printArea="1" view="pageLayout">
      <selection activeCell="H9" sqref="H9"/>
      <pageMargins left="0.25" right="0.25" top="0.75" bottom="0.75" header="0.3" footer="0.3"/>
      <pageSetup paperSize="9" orientation="portrait" r:id="rId2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B11DD9A4-9AD0-4C29-BAA4-231398B2E4B4}" scale="85" showPageBreaks="1" printArea="1" view="pageLayout">
      <selection activeCell="H9" sqref="H9"/>
      <pageMargins left="0.25" right="0.25" top="0.75" bottom="0.75" header="0.3" footer="0.3"/>
      <pageSetup paperSize="9" orientation="portrait" r:id="rId2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B13CBE1-9FC8-41B5-A760-DA8DE8B872AB}" scale="85" showPageBreaks="1" printArea="1" view="pageLayout">
      <selection activeCell="H9" sqref="H9"/>
      <pageMargins left="0.25" right="0.25" top="0.75" bottom="0.75" header="0.3" footer="0.3"/>
      <pageSetup paperSize="9" orientation="portrait" r:id="rId2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17B2C8C4-3E26-48EF-A1B4-AB146AF07411}" scale="85" showPageBreaks="1" printArea="1" view="pageLayout">
      <selection activeCell="H9" sqref="H9"/>
      <pageMargins left="0.25" right="0.25" top="0.75" bottom="0.75" header="0.3" footer="0.3"/>
      <pageSetup paperSize="9" orientation="portrait" r:id="rId2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E54EE121-9A11-4D1B-9372-55F1F57F0300}" scale="85" showPageBreaks="1" printArea="1" view="pageLayout">
      <selection activeCell="H9" sqref="H9"/>
      <pageMargins left="0.25" right="0.25" top="0.75" bottom="0.75" header="0.3" footer="0.3"/>
      <pageSetup paperSize="9" orientation="portrait" r:id="rId2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7DFF7C2-EB81-4EBE-A255-D86B635DD424}" scale="85" showPageBreaks="1" printArea="1" view="pageLayout" topLeftCell="A12">
      <selection activeCell="H17" sqref="H17"/>
      <pageMargins left="0.25" right="0.25" top="0.75" bottom="0.75" header="0.3" footer="0.3"/>
      <pageSetup paperSize="9" orientation="portrait" r:id="rId2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F60C87B-4235-4556-9262-BA11D9AE069D}" scale="85" showPageBreaks="1" printArea="1" view="pageLayout">
      <selection sqref="A1:XFD1048576"/>
      <pageMargins left="0.25" right="0.25" top="0.75" bottom="0.75" header="0.3" footer="0.3"/>
      <pageSetup paperSize="9" orientation="portrait" r:id="rId3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s>
  <mergeCells count="9">
    <mergeCell ref="A12:A22"/>
    <mergeCell ref="B12:C12"/>
    <mergeCell ref="B13:B14"/>
    <mergeCell ref="B15:B21"/>
    <mergeCell ref="A3:H3"/>
    <mergeCell ref="A8:C8"/>
    <mergeCell ref="A9:C9"/>
    <mergeCell ref="A10:C10"/>
    <mergeCell ref="A11:C11"/>
  </mergeCells>
  <phoneticPr fontId="2"/>
  <pageMargins left="0.25" right="0.25" top="0.75" bottom="0.75" header="0.3" footer="0.3"/>
  <pageSetup paperSize="9" orientation="portrait" r:id="rId3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drawing r:id="rId3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H30"/>
  <sheetViews>
    <sheetView view="pageLayout" zoomScale="80" zoomScaleNormal="100" zoomScaleSheetLayoutView="100" zoomScalePageLayoutView="80" workbookViewId="0"/>
  </sheetViews>
  <sheetFormatPr defaultColWidth="1.53125" defaultRowHeight="12" x14ac:dyDescent="0.25"/>
  <cols>
    <col min="1" max="1" width="19.796875" style="25" customWidth="1"/>
    <col min="2" max="2" width="2.796875" style="25" customWidth="1"/>
    <col min="3" max="3" width="15.796875" style="25" customWidth="1"/>
    <col min="4" max="8" width="12.46484375" style="25" customWidth="1"/>
    <col min="9" max="16384" width="1.53125" style="25"/>
  </cols>
  <sheetData>
    <row r="1" spans="1:8" s="23" customFormat="1" ht="17.25" customHeight="1" x14ac:dyDescent="0.25">
      <c r="A1" s="23" t="str">
        <f ca="1">MID(CELL("FILENAME",A1),FIND("]",CELL("FILENAME",A1))+1,99)&amp;"　"&amp;"障害福祉センターひまわりの利用状況"</f>
        <v>78　障害福祉センターひまわりの利用状況</v>
      </c>
    </row>
    <row r="2" spans="1:8" ht="9" customHeight="1" x14ac:dyDescent="0.25">
      <c r="A2" s="30"/>
      <c r="B2" s="30"/>
      <c r="C2" s="30"/>
      <c r="D2" s="30"/>
      <c r="E2" s="30"/>
      <c r="F2" s="30"/>
      <c r="G2" s="30"/>
      <c r="H2" s="30"/>
    </row>
    <row r="3" spans="1:8" ht="1.5" customHeight="1" x14ac:dyDescent="0.25">
      <c r="A3" s="30"/>
      <c r="B3" s="30"/>
      <c r="C3" s="30"/>
      <c r="D3" s="30"/>
      <c r="E3" s="30"/>
      <c r="F3" s="30"/>
      <c r="G3" s="30"/>
      <c r="H3" s="30"/>
    </row>
    <row r="4" spans="1:8" s="28" customFormat="1" ht="1.5" customHeight="1" x14ac:dyDescent="0.25"/>
    <row r="5" spans="1:8" s="28" customFormat="1" ht="1.5" customHeight="1" x14ac:dyDescent="0.25"/>
    <row r="6" spans="1:8" ht="1.5" customHeight="1" x14ac:dyDescent="0.25"/>
    <row r="7" spans="1:8" ht="28.5" customHeight="1" x14ac:dyDescent="0.25">
      <c r="A7" s="296" t="s">
        <v>4</v>
      </c>
      <c r="B7" s="296"/>
      <c r="C7" s="297"/>
      <c r="D7" s="57" t="s">
        <v>5</v>
      </c>
      <c r="E7" s="57" t="s">
        <v>6</v>
      </c>
      <c r="F7" s="57" t="s">
        <v>7</v>
      </c>
      <c r="G7" s="58" t="s">
        <v>8</v>
      </c>
      <c r="H7" s="58" t="s">
        <v>270</v>
      </c>
    </row>
    <row r="8" spans="1:8" ht="30" customHeight="1" x14ac:dyDescent="0.25">
      <c r="A8" s="298" t="s">
        <v>220</v>
      </c>
      <c r="B8" s="298"/>
      <c r="C8" s="295"/>
      <c r="D8" s="3">
        <v>886</v>
      </c>
      <c r="E8" s="3">
        <v>884</v>
      </c>
      <c r="F8" s="3">
        <v>1165</v>
      </c>
      <c r="G8" s="3">
        <v>1323</v>
      </c>
      <c r="H8" s="3">
        <v>918</v>
      </c>
    </row>
    <row r="9" spans="1:8" ht="30" customHeight="1" x14ac:dyDescent="0.25">
      <c r="A9" s="294" t="s">
        <v>221</v>
      </c>
      <c r="B9" s="230" t="s">
        <v>222</v>
      </c>
      <c r="C9" s="294"/>
      <c r="D9" s="3">
        <v>228</v>
      </c>
      <c r="E9" s="3">
        <v>315</v>
      </c>
      <c r="F9" s="3">
        <v>330</v>
      </c>
      <c r="G9" s="3">
        <v>337</v>
      </c>
      <c r="H9" s="3">
        <v>359</v>
      </c>
    </row>
    <row r="10" spans="1:8" ht="30" customHeight="1" x14ac:dyDescent="0.25">
      <c r="A10" s="294"/>
      <c r="B10" s="299" t="s">
        <v>223</v>
      </c>
      <c r="C10" s="300"/>
      <c r="D10" s="3">
        <v>1346</v>
      </c>
      <c r="E10" s="3">
        <v>1738</v>
      </c>
      <c r="F10" s="3">
        <v>2309</v>
      </c>
      <c r="G10" s="3">
        <v>2487</v>
      </c>
      <c r="H10" s="3">
        <v>3111</v>
      </c>
    </row>
    <row r="11" spans="1:8" ht="30" customHeight="1" x14ac:dyDescent="0.25">
      <c r="A11" s="62" t="s">
        <v>224</v>
      </c>
      <c r="B11" s="301" t="s">
        <v>225</v>
      </c>
      <c r="C11" s="295"/>
      <c r="D11" s="3">
        <v>129</v>
      </c>
      <c r="E11" s="3">
        <v>93</v>
      </c>
      <c r="F11" s="3">
        <v>111</v>
      </c>
      <c r="G11" s="3">
        <v>354</v>
      </c>
      <c r="H11" s="3">
        <v>270</v>
      </c>
    </row>
    <row r="12" spans="1:8" ht="30" customHeight="1" x14ac:dyDescent="0.25">
      <c r="A12" s="62" t="s">
        <v>226</v>
      </c>
      <c r="B12" s="301" t="s">
        <v>225</v>
      </c>
      <c r="C12" s="295"/>
      <c r="D12" s="3">
        <v>583</v>
      </c>
      <c r="E12" s="3">
        <v>573</v>
      </c>
      <c r="F12" s="3">
        <v>602</v>
      </c>
      <c r="G12" s="3">
        <v>670</v>
      </c>
      <c r="H12" s="3">
        <v>667</v>
      </c>
    </row>
    <row r="13" spans="1:8" ht="30" customHeight="1" x14ac:dyDescent="0.25">
      <c r="A13" s="63" t="s">
        <v>227</v>
      </c>
      <c r="B13" s="302" t="s">
        <v>228</v>
      </c>
      <c r="C13" s="303"/>
      <c r="D13" s="3">
        <v>399</v>
      </c>
      <c r="E13" s="3">
        <v>455</v>
      </c>
      <c r="F13" s="3">
        <v>480</v>
      </c>
      <c r="G13" s="3">
        <v>474</v>
      </c>
      <c r="H13" s="3">
        <v>508</v>
      </c>
    </row>
    <row r="14" spans="1:8" ht="30" customHeight="1" x14ac:dyDescent="0.25">
      <c r="A14" s="294" t="s">
        <v>229</v>
      </c>
      <c r="B14" s="301" t="s">
        <v>230</v>
      </c>
      <c r="C14" s="295"/>
      <c r="D14" s="3">
        <v>60</v>
      </c>
      <c r="E14" s="3">
        <v>60</v>
      </c>
      <c r="F14" s="3">
        <v>40</v>
      </c>
      <c r="G14" s="3">
        <v>40</v>
      </c>
      <c r="H14" s="3">
        <v>40</v>
      </c>
    </row>
    <row r="15" spans="1:8" ht="30" customHeight="1" x14ac:dyDescent="0.25">
      <c r="A15" s="294"/>
      <c r="B15" s="301" t="s">
        <v>231</v>
      </c>
      <c r="C15" s="295"/>
      <c r="D15" s="3">
        <v>670</v>
      </c>
      <c r="E15" s="3">
        <v>772</v>
      </c>
      <c r="F15" s="3">
        <v>631</v>
      </c>
      <c r="G15" s="3">
        <v>748</v>
      </c>
      <c r="H15" s="3">
        <v>991</v>
      </c>
    </row>
    <row r="16" spans="1:8" ht="30" customHeight="1" x14ac:dyDescent="0.25">
      <c r="A16" s="294" t="s">
        <v>232</v>
      </c>
      <c r="B16" s="301" t="s">
        <v>230</v>
      </c>
      <c r="C16" s="295"/>
      <c r="D16" s="3">
        <v>16</v>
      </c>
      <c r="E16" s="3">
        <v>16</v>
      </c>
      <c r="F16" s="3">
        <v>16</v>
      </c>
      <c r="G16" s="3">
        <v>16</v>
      </c>
      <c r="H16" s="3">
        <v>16</v>
      </c>
    </row>
    <row r="17" spans="1:8" ht="30" customHeight="1" x14ac:dyDescent="0.25">
      <c r="A17" s="294"/>
      <c r="B17" s="301" t="s">
        <v>231</v>
      </c>
      <c r="C17" s="295"/>
      <c r="D17" s="3">
        <v>85</v>
      </c>
      <c r="E17" s="3">
        <v>76</v>
      </c>
      <c r="F17" s="3">
        <v>110</v>
      </c>
      <c r="G17" s="3">
        <v>84</v>
      </c>
      <c r="H17" s="3">
        <v>205</v>
      </c>
    </row>
    <row r="18" spans="1:8" ht="30" customHeight="1" x14ac:dyDescent="0.25">
      <c r="A18" s="294" t="s">
        <v>233</v>
      </c>
      <c r="B18" s="301" t="s">
        <v>230</v>
      </c>
      <c r="C18" s="295"/>
      <c r="D18" s="3" t="s">
        <v>25</v>
      </c>
      <c r="E18" s="3">
        <v>5</v>
      </c>
      <c r="F18" s="3">
        <v>5</v>
      </c>
      <c r="G18" s="3">
        <v>3</v>
      </c>
      <c r="H18" s="3">
        <v>3</v>
      </c>
    </row>
    <row r="19" spans="1:8" ht="30" customHeight="1" x14ac:dyDescent="0.25">
      <c r="A19" s="294"/>
      <c r="B19" s="301" t="s">
        <v>231</v>
      </c>
      <c r="C19" s="295"/>
      <c r="D19" s="3" t="s">
        <v>25</v>
      </c>
      <c r="E19" s="3">
        <v>16</v>
      </c>
      <c r="F19" s="3">
        <v>15</v>
      </c>
      <c r="G19" s="3">
        <v>16</v>
      </c>
      <c r="H19" s="3">
        <v>24</v>
      </c>
    </row>
    <row r="20" spans="1:8" ht="30" customHeight="1" x14ac:dyDescent="0.25">
      <c r="A20" s="295" t="s">
        <v>234</v>
      </c>
      <c r="B20" s="301" t="s">
        <v>230</v>
      </c>
      <c r="C20" s="295"/>
      <c r="D20" s="3">
        <v>10</v>
      </c>
      <c r="E20" s="3">
        <v>10</v>
      </c>
      <c r="F20" s="3">
        <v>10</v>
      </c>
      <c r="G20" s="3">
        <v>10</v>
      </c>
      <c r="H20" s="3">
        <v>10</v>
      </c>
    </row>
    <row r="21" spans="1:8" ht="30" customHeight="1" x14ac:dyDescent="0.25">
      <c r="A21" s="295"/>
      <c r="B21" s="301" t="s">
        <v>231</v>
      </c>
      <c r="C21" s="295"/>
      <c r="D21" s="3">
        <v>59</v>
      </c>
      <c r="E21" s="3">
        <v>101</v>
      </c>
      <c r="F21" s="3">
        <v>119</v>
      </c>
      <c r="G21" s="3">
        <v>89</v>
      </c>
      <c r="H21" s="3">
        <v>47</v>
      </c>
    </row>
    <row r="22" spans="1:8" ht="30" customHeight="1" x14ac:dyDescent="0.25">
      <c r="A22" s="295" t="s">
        <v>235</v>
      </c>
      <c r="B22" s="301" t="s">
        <v>225</v>
      </c>
      <c r="C22" s="295"/>
      <c r="D22" s="3">
        <v>129</v>
      </c>
      <c r="E22" s="3">
        <v>121</v>
      </c>
      <c r="F22" s="3">
        <v>39</v>
      </c>
      <c r="G22" s="3">
        <v>64</v>
      </c>
      <c r="H22" s="3">
        <v>31</v>
      </c>
    </row>
    <row r="23" spans="1:8" ht="30" customHeight="1" x14ac:dyDescent="0.25">
      <c r="A23" s="295"/>
      <c r="B23" s="301" t="s">
        <v>236</v>
      </c>
      <c r="C23" s="295"/>
      <c r="D23" s="3">
        <v>15</v>
      </c>
      <c r="E23" s="3">
        <v>14</v>
      </c>
      <c r="F23" s="3">
        <v>9</v>
      </c>
      <c r="G23" s="3">
        <v>14</v>
      </c>
      <c r="H23" s="3">
        <v>9</v>
      </c>
    </row>
    <row r="24" spans="1:8" ht="30" customHeight="1" x14ac:dyDescent="0.25">
      <c r="A24" s="294" t="s">
        <v>237</v>
      </c>
      <c r="B24" s="217" t="s">
        <v>238</v>
      </c>
      <c r="C24" s="295"/>
      <c r="D24" s="3">
        <v>1197</v>
      </c>
      <c r="E24" s="3">
        <v>764</v>
      </c>
      <c r="F24" s="3">
        <v>1689</v>
      </c>
      <c r="G24" s="3">
        <v>1804</v>
      </c>
      <c r="H24" s="3">
        <v>2329</v>
      </c>
    </row>
    <row r="25" spans="1:8" ht="30" customHeight="1" x14ac:dyDescent="0.25">
      <c r="A25" s="166"/>
      <c r="B25" s="64"/>
      <c r="C25" s="65" t="s">
        <v>239</v>
      </c>
      <c r="D25" s="3">
        <v>551</v>
      </c>
      <c r="E25" s="3">
        <v>536</v>
      </c>
      <c r="F25" s="3">
        <v>775</v>
      </c>
      <c r="G25" s="3">
        <v>776</v>
      </c>
      <c r="H25" s="3">
        <v>868</v>
      </c>
    </row>
    <row r="26" spans="1:8" ht="30" customHeight="1" x14ac:dyDescent="0.25">
      <c r="A26" s="166"/>
      <c r="B26" s="64"/>
      <c r="C26" s="65" t="s">
        <v>240</v>
      </c>
      <c r="D26" s="3">
        <v>49</v>
      </c>
      <c r="E26" s="3">
        <v>68</v>
      </c>
      <c r="F26" s="3">
        <v>147</v>
      </c>
      <c r="G26" s="3">
        <v>304</v>
      </c>
      <c r="H26" s="3">
        <v>345</v>
      </c>
    </row>
    <row r="27" spans="1:8" ht="30" customHeight="1" x14ac:dyDescent="0.25">
      <c r="A27" s="166"/>
      <c r="B27" s="64"/>
      <c r="C27" s="65" t="s">
        <v>241</v>
      </c>
      <c r="D27" s="4">
        <v>160</v>
      </c>
      <c r="E27" s="4">
        <v>107</v>
      </c>
      <c r="F27" s="4">
        <v>146</v>
      </c>
      <c r="G27" s="4">
        <v>137</v>
      </c>
      <c r="H27" s="4">
        <v>164</v>
      </c>
    </row>
    <row r="28" spans="1:8" ht="30" customHeight="1" x14ac:dyDescent="0.25">
      <c r="A28" s="228"/>
      <c r="B28" s="66"/>
      <c r="C28" s="67" t="s">
        <v>242</v>
      </c>
      <c r="D28" s="5">
        <v>437</v>
      </c>
      <c r="E28" s="5">
        <v>53</v>
      </c>
      <c r="F28" s="5">
        <v>621</v>
      </c>
      <c r="G28" s="5">
        <v>587</v>
      </c>
      <c r="H28" s="5">
        <v>952</v>
      </c>
    </row>
    <row r="29" spans="1:8" x14ac:dyDescent="0.25">
      <c r="H29" s="31" t="s">
        <v>196</v>
      </c>
    </row>
    <row r="30" spans="1:8" ht="40.5" customHeight="1" x14ac:dyDescent="0.25">
      <c r="A30" s="235" t="s">
        <v>243</v>
      </c>
      <c r="B30" s="235"/>
      <c r="C30" s="235"/>
      <c r="D30" s="235"/>
      <c r="E30" s="235"/>
      <c r="F30" s="235"/>
      <c r="G30" s="235"/>
      <c r="H30" s="235"/>
    </row>
  </sheetData>
  <sheetProtection formatCells="0"/>
  <customSheetViews>
    <customSheetView guid="{B304FECD-7A13-4EAD-9A7D-32F8888554D4}" scale="85" showPageBreaks="1" view="pageLayout">
      <selection sqref="A1:XFD1048576"/>
      <pageMargins left="0.25" right="0.25" top="0.75" bottom="0.75" header="0.3" footer="0.3"/>
      <pageSetup paperSize="9" orientation="portrait" r:id="rId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B3CC309-E314-44B5-8449-9F1F01183D57}" scale="85" showPageBreaks="1" view="pageLayout">
      <selection sqref="A1:XFD1048576"/>
      <pageMargins left="0.25" right="0.25" top="0.75" bottom="0.75" header="0.3" footer="0.3"/>
      <pageSetup paperSize="9" orientation="portrait" r:id="rId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CEF093-A507-4166-9F66-C99BE415FD59}" scale="85" showPageBreaks="1" view="pageLayout">
      <selection sqref="A1:XFD1048576"/>
      <pageMargins left="0.25" right="0.25" top="0.75" bottom="0.75" header="0.3" footer="0.3"/>
      <pageSetup paperSize="9" orientation="portrait" r:id="rId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075CA8F-FD86-43D5-8C10-B27371AFE3F8}" scale="85" showPageBreaks="1" view="pageLayout">
      <selection activeCell="H23" sqref="H23"/>
      <pageMargins left="0.25" right="0.25" top="0.75" bottom="0.75" header="0.3" footer="0.3"/>
      <pageSetup paperSize="9" orientation="portrait" r:id="rId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93526E8-77EF-4A5F-B90A-38ECE9D7EDBA}" scale="85" showPageBreaks="1" view="pageLayout">
      <selection activeCell="H23" sqref="H23"/>
      <pageMargins left="0.25" right="0.25" top="0.75" bottom="0.75" header="0.3" footer="0.3"/>
      <pageSetup paperSize="9" orientation="portrait" r:id="rId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5D5E5F1-AAE2-4224-BBFC-923A2E5A6487}" scale="85" showPageBreaks="1" view="pageLayout">
      <selection activeCell="H23" sqref="H23"/>
      <pageMargins left="0.25" right="0.25" top="0.75" bottom="0.75" header="0.3" footer="0.3"/>
      <pageSetup paperSize="9" orientation="portrait" r:id="rId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143389B-72B9-4D1A-B062-74840F42048F}" scale="85" showPageBreaks="1" view="pageLayout">
      <selection activeCell="H23" sqref="H23"/>
      <pageMargins left="0.25" right="0.25" top="0.75" bottom="0.75" header="0.3" footer="0.3"/>
      <pageSetup paperSize="9" orientation="portrait" r:id="rId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959272F-6A38-4EC1-9160-6A800FEFA155}" scale="85" showPageBreaks="1" view="pageLayout">
      <selection activeCell="H23" sqref="H23"/>
      <pageMargins left="0.25" right="0.25" top="0.75" bottom="0.75" header="0.3" footer="0.3"/>
      <pageSetup paperSize="9" orientation="portrait" r:id="rId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A16B769-E5D7-434D-BD52-17CE1199C4F4}" scale="85" showPageBreaks="1" view="pageLayout">
      <selection activeCell="H23" sqref="H23"/>
      <pageMargins left="0.25" right="0.25" top="0.75" bottom="0.75" header="0.3" footer="0.3"/>
      <pageSetup paperSize="9" orientation="portrait" r:id="rId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96059FE1-A01C-4C5B-A429-1FD7DC3E5358}" scale="85" showPageBreaks="1" view="pageLayout">
      <selection activeCell="H21" sqref="H21"/>
      <pageMargins left="0.25" right="0.25" top="0.75" bottom="0.75" header="0.3" footer="0.3"/>
      <pageSetup paperSize="9" orientation="portrait" r:id="rId1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8E390A-EE41-473A-A70F-B75425B20C5F}" scale="85" showPageBreaks="1" view="pageLayout">
      <selection activeCell="H8" sqref="H8"/>
      <pageMargins left="0.25" right="0.25" top="0.75" bottom="0.75" header="0.3" footer="0.3"/>
      <pageSetup paperSize="9" orientation="portrait" r:id="rId1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CF2F4667-7ECC-4113-9BF6-C62EB2C90B76}" scale="85" showPageBreaks="1" view="pageLayout">
      <selection activeCell="H8" sqref="H8"/>
      <pageMargins left="0.25" right="0.25" top="0.75" bottom="0.75" header="0.3" footer="0.3"/>
      <pageSetup paperSize="9" orientation="portrait" r:id="rId1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7C518E9-D91A-4F10-A306-C905BC2AE38A}" topLeftCell="A22">
      <selection activeCell="F9" sqref="F9"/>
      <pageMargins left="0" right="0" top="0" bottom="0" header="0" footer="0"/>
      <pageSetup paperSize="9" orientation="portrait" r:id="rId13"/>
      <headerFooter>
        <oddFooter>&amp;L&amp;"HGPｺﾞｼｯｸM,ﾒﾃﾞｨｳﾑ"&amp;A&amp;R&amp;"HGPｺﾞｼｯｸM,ﾒﾃﾞｨｳﾑ"&amp;A</oddFooter>
      </headerFooter>
    </customSheetView>
    <customSheetView guid="{BA1D5D15-B28A-43CF-BB70-5CD45EAF83BC}" topLeftCell="A22">
      <selection activeCell="F9" sqref="F9"/>
      <pageMargins left="0" right="0" top="0" bottom="0" header="0" footer="0"/>
      <pageSetup paperSize="9" orientation="portrait" r:id="rId14"/>
      <headerFooter>
        <oddFooter>&amp;L&amp;"HGPｺﾞｼｯｸM,ﾒﾃﾞｨｳﾑ"&amp;A&amp;R&amp;"HGPｺﾞｼｯｸM,ﾒﾃﾞｨｳﾑ"&amp;A</oddFooter>
      </headerFooter>
    </customSheetView>
    <customSheetView guid="{8FA0EC79-6C57-49A8-9F67-BFECAB226302}" topLeftCell="A7">
      <selection activeCell="H29" sqref="H29"/>
      <pageMargins left="0" right="0" top="0" bottom="0" header="0" footer="0"/>
      <pageSetup paperSize="9" orientation="portrait" r:id="rId15"/>
      <headerFooter>
        <oddFooter>&amp;L&amp;"HGPｺﾞｼｯｸM,ﾒﾃﾞｨｳﾑ"&amp;A&amp;R&amp;"HGPｺﾞｼｯｸM,ﾒﾃﾞｨｳﾑ"&amp;A</oddFooter>
      </headerFooter>
    </customSheetView>
    <customSheetView guid="{DB5DE4BE-BF21-4393-A0F3-206FDA9295A1}" topLeftCell="A18">
      <selection activeCell="H29" sqref="H29"/>
      <pageMargins left="0" right="0" top="0" bottom="0" header="0" footer="0"/>
      <pageSetup paperSize="9" orientation="portrait" r:id="rId16"/>
      <headerFooter>
        <oddFooter>&amp;L&amp;"HGPｺﾞｼｯｸM,ﾒﾃﾞｨｳﾑ"&amp;A&amp;R&amp;"HGPｺﾞｼｯｸM,ﾒﾃﾞｨｳﾑ"&amp;A</oddFooter>
      </headerFooter>
    </customSheetView>
    <customSheetView guid="{BDB16FDC-C9A6-464E-B066-6BFD3C128E61}" showPageBreaks="1" view="pageBreakPreview">
      <selection activeCell="G10" sqref="G10:G30"/>
      <pageMargins left="0" right="0" top="0" bottom="0" header="0" footer="0"/>
      <printOptions horizontalCentered="1"/>
      <pageSetup paperSize="9" fitToHeight="0" orientation="portrait" r:id="rId17"/>
      <headerFooter alignWithMargins="0"/>
    </customSheetView>
    <customSheetView guid="{EAFE70FB-8828-4452-8D4E-FBB1D0E6FBC3}" showPageBreaks="1" view="pageBreakPreview">
      <selection activeCell="F19" sqref="F19"/>
      <pageMargins left="0" right="0" top="0" bottom="0" header="0" footer="0"/>
      <printOptions horizontalCentered="1"/>
      <pageSetup paperSize="9" fitToHeight="0" orientation="portrait" r:id="rId18"/>
      <headerFooter alignWithMargins="0"/>
    </customSheetView>
    <customSheetView guid="{D46A796F-B497-4159-95A0-24635A0CAB61}" topLeftCell="A18">
      <selection activeCell="H29" sqref="H29"/>
      <pageMargins left="0" right="0" top="0" bottom="0" header="0" footer="0"/>
      <pageSetup paperSize="9" orientation="portrait" r:id="rId19"/>
      <headerFooter>
        <oddFooter>&amp;L&amp;"HGPｺﾞｼｯｸM,ﾒﾃﾞｨｳﾑ"&amp;A&amp;R&amp;"HGPｺﾞｼｯｸM,ﾒﾃﾞｨｳﾑ"&amp;A</oddFooter>
      </headerFooter>
    </customSheetView>
    <customSheetView guid="{2ABD5D7A-60CE-44C5-B00C-4F676D49A6C9}" topLeftCell="A19">
      <selection activeCell="H29" sqref="H29"/>
      <pageMargins left="0" right="0" top="0" bottom="0" header="0" footer="0"/>
      <pageSetup paperSize="9" orientation="portrait" r:id="rId20"/>
      <headerFooter>
        <oddFooter>&amp;L&amp;"HGPｺﾞｼｯｸM,ﾒﾃﾞｨｳﾑ"&amp;A&amp;R&amp;"HGPｺﾞｼｯｸM,ﾒﾃﾞｨｳﾑ"&amp;A</oddFooter>
      </headerFooter>
    </customSheetView>
    <customSheetView guid="{AF8600AF-68AE-4DF5-88A8-0B20099202CF}" topLeftCell="A22">
      <selection activeCell="F9" sqref="F9"/>
      <pageMargins left="0" right="0" top="0" bottom="0" header="0" footer="0"/>
      <pageSetup paperSize="9" orientation="portrait" r:id="rId21"/>
      <headerFooter>
        <oddFooter>&amp;L&amp;"HGPｺﾞｼｯｸM,ﾒﾃﾞｨｳﾑ"&amp;A&amp;R&amp;"HGPｺﾞｼｯｸM,ﾒﾃﾞｨｳﾑ"&amp;A</oddFooter>
      </headerFooter>
    </customSheetView>
    <customSheetView guid="{438573F8-0C9C-4161-80B2-64CCB6626F78}">
      <selection activeCell="F9" sqref="F9"/>
      <pageMargins left="0" right="0" top="0" bottom="0" header="0" footer="0"/>
      <pageSetup paperSize="9" orientation="portrait" r:id="rId22"/>
      <headerFooter>
        <oddFooter>&amp;L&amp;"HGPｺﾞｼｯｸM,ﾒﾃﾞｨｳﾑ"&amp;A&amp;R&amp;"HGPｺﾞｼｯｸM,ﾒﾃﾞｨｳﾑ"&amp;A</oddFooter>
      </headerFooter>
    </customSheetView>
    <customSheetView guid="{18957759-A24B-42E8-B03E-81581C5222B9}" scale="85" showPageBreaks="1" view="pageLayout">
      <selection activeCell="H33" sqref="H33"/>
      <pageMargins left="0" right="0" top="0" bottom="0" header="0" footer="0"/>
      <pageSetup paperSize="9" orientation="portrait" r:id="rId23"/>
      <headerFooter>
        <oddFooter>&amp;L&amp;"HGPｺﾞｼｯｸM,ﾒﾃﾞｨｳﾑ"&amp;A&amp;R&amp;"HGPｺﾞｼｯｸM,ﾒﾃﾞｨｳﾑ"&amp;A</oddFooter>
      </headerFooter>
    </customSheetView>
    <customSheetView guid="{1E0BD185-A828-424A-926C-BBC15801841C}" scale="85" showPageBreaks="1" view="pageLayout" topLeftCell="A13">
      <selection activeCell="H21" sqref="H21"/>
      <pageMargins left="0.25" right="0.25" top="0.75" bottom="0.75" header="0.3" footer="0.3"/>
      <pageSetup paperSize="9" orientation="portrait" r:id="rId2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B11DD9A4-9AD0-4C29-BAA4-231398B2E4B4}" scale="85" showPageBreaks="1" view="pageLayout">
      <selection activeCell="H21" sqref="H21"/>
      <pageMargins left="0.25" right="0.25" top="0.75" bottom="0.75" header="0.3" footer="0.3"/>
      <pageSetup paperSize="9" orientation="portrait" r:id="rId2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B13CBE1-9FC8-41B5-A760-DA8DE8B872AB}" scale="85" showPageBreaks="1" view="pageLayout">
      <selection activeCell="G20" sqref="G20"/>
      <pageMargins left="0.25" right="0.25" top="0.75" bottom="0.75" header="0.3" footer="0.3"/>
      <pageSetup paperSize="9" orientation="portrait" r:id="rId2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17B2C8C4-3E26-48EF-A1B4-AB146AF07411}" scale="85" showPageBreaks="1" view="pageLayout">
      <selection activeCell="H23" sqref="H23"/>
      <pageMargins left="0.25" right="0.25" top="0.75" bottom="0.75" header="0.3" footer="0.3"/>
      <pageSetup paperSize="9" orientation="portrait" r:id="rId2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E54EE121-9A11-4D1B-9372-55F1F57F0300}" scale="85" showPageBreaks="1" view="pageLayout">
      <selection activeCell="H23" sqref="H23"/>
      <pageMargins left="0.25" right="0.25" top="0.75" bottom="0.75" header="0.3" footer="0.3"/>
      <pageSetup paperSize="9" orientation="portrait" r:id="rId2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7DFF7C2-EB81-4EBE-A255-D86B635DD424}" scale="85" showPageBreaks="1" view="pageLayout">
      <selection activeCell="H23" sqref="H23"/>
      <pageMargins left="0.25" right="0.25" top="0.75" bottom="0.75" header="0.3" footer="0.3"/>
      <pageSetup paperSize="9" orientation="portrait" r:id="rId2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F60C87B-4235-4556-9262-BA11D9AE069D}" scale="85" showPageBreaks="1" view="pageLayout">
      <selection sqref="A1:XFD1048576"/>
      <pageMargins left="0.25" right="0.25" top="0.75" bottom="0.75" header="0.3" footer="0.3"/>
      <pageSetup paperSize="9" orientation="portrait" r:id="rId3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s>
  <mergeCells count="26">
    <mergeCell ref="A30:H30"/>
    <mergeCell ref="A14:A15"/>
    <mergeCell ref="A16:A17"/>
    <mergeCell ref="A18:A19"/>
    <mergeCell ref="A20:A21"/>
    <mergeCell ref="B14:C14"/>
    <mergeCell ref="B15:C15"/>
    <mergeCell ref="B16:C16"/>
    <mergeCell ref="B17:C17"/>
    <mergeCell ref="B18:C18"/>
    <mergeCell ref="B19:C19"/>
    <mergeCell ref="B20:C20"/>
    <mergeCell ref="B21:C21"/>
    <mergeCell ref="B22:C22"/>
    <mergeCell ref="B23:C23"/>
    <mergeCell ref="B24:C24"/>
    <mergeCell ref="A9:A10"/>
    <mergeCell ref="A22:A23"/>
    <mergeCell ref="A24:A28"/>
    <mergeCell ref="A7:C7"/>
    <mergeCell ref="A8:C8"/>
    <mergeCell ref="B9:C9"/>
    <mergeCell ref="B10:C10"/>
    <mergeCell ref="B11:C11"/>
    <mergeCell ref="B12:C12"/>
    <mergeCell ref="B13:C13"/>
  </mergeCells>
  <phoneticPr fontId="2"/>
  <pageMargins left="0.25" right="0.25" top="0.75" bottom="0.75" header="0.3" footer="0.3"/>
  <pageSetup paperSize="9" orientation="portrait" r:id="rId3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7"/>
  <dimension ref="A1:AY27"/>
  <sheetViews>
    <sheetView view="pageLayout" zoomScale="80" zoomScaleNormal="100" zoomScaleSheetLayoutView="100" zoomScalePageLayoutView="80" workbookViewId="0"/>
  </sheetViews>
  <sheetFormatPr defaultColWidth="1.53125" defaultRowHeight="12" x14ac:dyDescent="0.25"/>
  <cols>
    <col min="1" max="2" width="12.46484375" style="25" customWidth="1"/>
    <col min="3" max="3" width="14" style="25" customWidth="1"/>
    <col min="4" max="8" width="12.1328125" style="25" customWidth="1"/>
    <col min="9" max="32" width="1.53125" style="25"/>
    <col min="33" max="33" width="1.53125" style="25" customWidth="1"/>
    <col min="34" max="16384" width="1.53125" style="25"/>
  </cols>
  <sheetData>
    <row r="1" spans="1:51" s="23" customFormat="1" ht="17.25" customHeight="1" x14ac:dyDescent="0.25">
      <c r="A1" s="23" t="str">
        <f ca="1">MID(CELL("FILENAME",A1),FIND("]",CELL("FILENAME",A1))+1,99)&amp;"　"&amp;"指定生活介護事業所"</f>
        <v>79　指定生活介護事業所</v>
      </c>
    </row>
    <row r="2" spans="1:51" ht="9" customHeight="1" x14ac:dyDescent="0.25">
      <c r="A2" s="30"/>
      <c r="B2" s="30"/>
      <c r="C2" s="30"/>
      <c r="D2" s="30"/>
      <c r="E2" s="30"/>
      <c r="F2" s="30"/>
      <c r="G2" s="30"/>
      <c r="H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row>
    <row r="3" spans="1:51" s="28" customFormat="1" ht="18.75" customHeight="1" x14ac:dyDescent="0.25">
      <c r="A3" s="235" t="s">
        <v>244</v>
      </c>
      <c r="B3" s="235"/>
      <c r="C3" s="235"/>
      <c r="D3" s="235"/>
      <c r="E3" s="235"/>
      <c r="F3" s="235"/>
      <c r="G3" s="235"/>
      <c r="H3" s="23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row>
    <row r="4" spans="1:51" s="28" customFormat="1" ht="9" customHeight="1" x14ac:dyDescent="0.25">
      <c r="A4" s="55"/>
      <c r="B4" s="55"/>
      <c r="C4" s="55"/>
      <c r="D4" s="55"/>
      <c r="E4" s="55"/>
      <c r="F4" s="55"/>
      <c r="G4" s="55"/>
      <c r="H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row>
    <row r="5" spans="1:51" s="28" customFormat="1" ht="1.5" customHeight="1" x14ac:dyDescent="0.25">
      <c r="A5" s="55"/>
      <c r="B5" s="55"/>
      <c r="C5" s="55"/>
      <c r="D5" s="55"/>
      <c r="E5" s="55"/>
      <c r="F5" s="55"/>
      <c r="G5" s="55"/>
      <c r="H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row>
    <row r="6" spans="1:51" ht="1.5" customHeight="1" x14ac:dyDescent="0.25">
      <c r="A6" s="30"/>
      <c r="B6" s="30"/>
      <c r="C6" s="30"/>
      <c r="D6" s="30"/>
      <c r="E6" s="30"/>
      <c r="F6" s="30"/>
      <c r="G6" s="30"/>
      <c r="H6" s="30"/>
      <c r="Q6" s="30"/>
      <c r="R6" s="30"/>
      <c r="S6" s="30"/>
      <c r="T6" s="30"/>
      <c r="U6" s="30"/>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30"/>
      <c r="AY6" s="30"/>
    </row>
    <row r="7" spans="1:51" x14ac:dyDescent="0.25">
      <c r="A7" s="30"/>
      <c r="B7" s="30"/>
      <c r="C7" s="30"/>
      <c r="D7" s="30"/>
      <c r="E7" s="30"/>
      <c r="F7" s="30"/>
      <c r="G7" s="30"/>
      <c r="H7" s="31" t="s">
        <v>199</v>
      </c>
      <c r="Q7" s="30"/>
      <c r="R7" s="30"/>
      <c r="S7" s="30"/>
      <c r="T7" s="30"/>
      <c r="U7" s="30"/>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30"/>
      <c r="AY7" s="30"/>
    </row>
    <row r="8" spans="1:51" ht="28.5" customHeight="1" x14ac:dyDescent="0.25">
      <c r="A8" s="164" t="s">
        <v>4</v>
      </c>
      <c r="B8" s="208"/>
      <c r="C8" s="208"/>
      <c r="D8" s="57" t="s">
        <v>200</v>
      </c>
      <c r="E8" s="57" t="s">
        <v>201</v>
      </c>
      <c r="F8" s="57" t="s">
        <v>245</v>
      </c>
      <c r="G8" s="58" t="s">
        <v>246</v>
      </c>
      <c r="H8" s="58" t="s">
        <v>273</v>
      </c>
    </row>
    <row r="9" spans="1:51" s="28" customFormat="1" ht="36" customHeight="1" x14ac:dyDescent="0.25">
      <c r="A9" s="304" t="s">
        <v>204</v>
      </c>
      <c r="B9" s="307"/>
      <c r="C9" s="307"/>
      <c r="D9" s="6">
        <v>1</v>
      </c>
      <c r="E9" s="6">
        <v>1</v>
      </c>
      <c r="F9" s="3" t="s">
        <v>175</v>
      </c>
      <c r="G9" s="3" t="s">
        <v>175</v>
      </c>
      <c r="H9" s="3" t="s">
        <v>175</v>
      </c>
    </row>
    <row r="10" spans="1:51" s="28" customFormat="1" ht="36" customHeight="1" x14ac:dyDescent="0.25">
      <c r="A10" s="304" t="s">
        <v>205</v>
      </c>
      <c r="B10" s="307"/>
      <c r="C10" s="307"/>
      <c r="D10" s="3" t="s">
        <v>25</v>
      </c>
      <c r="E10" s="3" t="s">
        <v>25</v>
      </c>
      <c r="F10" s="3" t="s">
        <v>175</v>
      </c>
      <c r="G10" s="3" t="s">
        <v>175</v>
      </c>
      <c r="H10" s="3" t="s">
        <v>175</v>
      </c>
    </row>
    <row r="11" spans="1:51" s="28" customFormat="1" ht="36" customHeight="1" x14ac:dyDescent="0.25">
      <c r="A11" s="304" t="s">
        <v>247</v>
      </c>
      <c r="B11" s="307"/>
      <c r="C11" s="307"/>
      <c r="D11" s="6">
        <v>30</v>
      </c>
      <c r="E11" s="6">
        <v>30</v>
      </c>
      <c r="F11" s="3" t="s">
        <v>175</v>
      </c>
      <c r="G11" s="3" t="s">
        <v>175</v>
      </c>
      <c r="H11" s="3" t="s">
        <v>175</v>
      </c>
    </row>
    <row r="12" spans="1:51" ht="36" customHeight="1" x14ac:dyDescent="0.25">
      <c r="A12" s="304" t="s">
        <v>248</v>
      </c>
      <c r="B12" s="307" t="s">
        <v>11</v>
      </c>
      <c r="C12" s="307"/>
      <c r="D12" s="6">
        <v>39</v>
      </c>
      <c r="E12" s="6">
        <v>42</v>
      </c>
      <c r="F12" s="3" t="s">
        <v>175</v>
      </c>
      <c r="G12" s="3" t="s">
        <v>175</v>
      </c>
      <c r="H12" s="3" t="s">
        <v>175</v>
      </c>
    </row>
    <row r="13" spans="1:51" ht="36" customHeight="1" x14ac:dyDescent="0.25">
      <c r="A13" s="305"/>
      <c r="B13" s="307" t="s">
        <v>208</v>
      </c>
      <c r="C13" s="59" t="s">
        <v>172</v>
      </c>
      <c r="D13" s="6">
        <v>22</v>
      </c>
      <c r="E13" s="6">
        <v>23</v>
      </c>
      <c r="F13" s="3" t="s">
        <v>175</v>
      </c>
      <c r="G13" s="3" t="s">
        <v>175</v>
      </c>
      <c r="H13" s="3" t="s">
        <v>175</v>
      </c>
    </row>
    <row r="14" spans="1:51" ht="36" customHeight="1" x14ac:dyDescent="0.25">
      <c r="A14" s="305"/>
      <c r="B14" s="307"/>
      <c r="C14" s="59" t="s">
        <v>173</v>
      </c>
      <c r="D14" s="6">
        <v>17</v>
      </c>
      <c r="E14" s="6">
        <v>19</v>
      </c>
      <c r="F14" s="3" t="s">
        <v>175</v>
      </c>
      <c r="G14" s="3" t="s">
        <v>175</v>
      </c>
      <c r="H14" s="3" t="s">
        <v>175</v>
      </c>
    </row>
    <row r="15" spans="1:51" ht="36" customHeight="1" x14ac:dyDescent="0.25">
      <c r="A15" s="305"/>
      <c r="B15" s="307" t="s">
        <v>139</v>
      </c>
      <c r="C15" s="60" t="s">
        <v>249</v>
      </c>
      <c r="D15" s="6">
        <v>10</v>
      </c>
      <c r="E15" s="6">
        <v>6</v>
      </c>
      <c r="F15" s="3" t="s">
        <v>175</v>
      </c>
      <c r="G15" s="3" t="s">
        <v>175</v>
      </c>
      <c r="H15" s="3" t="s">
        <v>175</v>
      </c>
    </row>
    <row r="16" spans="1:51" ht="36" customHeight="1" x14ac:dyDescent="0.25">
      <c r="A16" s="305"/>
      <c r="B16" s="308"/>
      <c r="C16" s="60" t="s">
        <v>250</v>
      </c>
      <c r="D16" s="6">
        <v>6</v>
      </c>
      <c r="E16" s="6">
        <v>13</v>
      </c>
      <c r="F16" s="3" t="s">
        <v>175</v>
      </c>
      <c r="G16" s="3" t="s">
        <v>175</v>
      </c>
      <c r="H16" s="3" t="s">
        <v>175</v>
      </c>
    </row>
    <row r="17" spans="1:8" ht="36" customHeight="1" x14ac:dyDescent="0.25">
      <c r="A17" s="305"/>
      <c r="B17" s="308"/>
      <c r="C17" s="60" t="s">
        <v>251</v>
      </c>
      <c r="D17" s="6">
        <v>6</v>
      </c>
      <c r="E17" s="6">
        <v>4</v>
      </c>
      <c r="F17" s="3" t="s">
        <v>175</v>
      </c>
      <c r="G17" s="3" t="s">
        <v>175</v>
      </c>
      <c r="H17" s="3" t="s">
        <v>175</v>
      </c>
    </row>
    <row r="18" spans="1:8" ht="36" customHeight="1" x14ac:dyDescent="0.25">
      <c r="A18" s="305"/>
      <c r="B18" s="308"/>
      <c r="C18" s="60" t="s">
        <v>252</v>
      </c>
      <c r="D18" s="6">
        <v>17</v>
      </c>
      <c r="E18" s="6">
        <v>19</v>
      </c>
      <c r="F18" s="3" t="s">
        <v>175</v>
      </c>
      <c r="G18" s="3" t="s">
        <v>175</v>
      </c>
      <c r="H18" s="3" t="s">
        <v>175</v>
      </c>
    </row>
    <row r="19" spans="1:8" ht="36" customHeight="1" x14ac:dyDescent="0.25">
      <c r="A19" s="304" t="s">
        <v>253</v>
      </c>
      <c r="B19" s="307" t="s">
        <v>171</v>
      </c>
      <c r="C19" s="307"/>
      <c r="D19" s="6">
        <v>39</v>
      </c>
      <c r="E19" s="6">
        <v>42</v>
      </c>
      <c r="F19" s="3" t="s">
        <v>175</v>
      </c>
      <c r="G19" s="3" t="s">
        <v>175</v>
      </c>
      <c r="H19" s="3" t="s">
        <v>175</v>
      </c>
    </row>
    <row r="20" spans="1:8" ht="36" customHeight="1" x14ac:dyDescent="0.25">
      <c r="A20" s="305"/>
      <c r="B20" s="307" t="s">
        <v>208</v>
      </c>
      <c r="C20" s="59" t="s">
        <v>172</v>
      </c>
      <c r="D20" s="6">
        <v>22</v>
      </c>
      <c r="E20" s="6">
        <v>23</v>
      </c>
      <c r="F20" s="3" t="s">
        <v>175</v>
      </c>
      <c r="G20" s="3" t="s">
        <v>175</v>
      </c>
      <c r="H20" s="3" t="s">
        <v>175</v>
      </c>
    </row>
    <row r="21" spans="1:8" ht="36" customHeight="1" x14ac:dyDescent="0.25">
      <c r="A21" s="305"/>
      <c r="B21" s="307"/>
      <c r="C21" s="59" t="s">
        <v>173</v>
      </c>
      <c r="D21" s="6">
        <v>17</v>
      </c>
      <c r="E21" s="6">
        <v>19</v>
      </c>
      <c r="F21" s="3" t="s">
        <v>175</v>
      </c>
      <c r="G21" s="3" t="s">
        <v>175</v>
      </c>
      <c r="H21" s="3" t="s">
        <v>175</v>
      </c>
    </row>
    <row r="22" spans="1:8" ht="36" customHeight="1" x14ac:dyDescent="0.25">
      <c r="A22" s="305"/>
      <c r="B22" s="307" t="s">
        <v>139</v>
      </c>
      <c r="C22" s="60" t="s">
        <v>249</v>
      </c>
      <c r="D22" s="6">
        <v>10</v>
      </c>
      <c r="E22" s="6">
        <v>6</v>
      </c>
      <c r="F22" s="3" t="s">
        <v>175</v>
      </c>
      <c r="G22" s="3" t="s">
        <v>175</v>
      </c>
      <c r="H22" s="3" t="s">
        <v>175</v>
      </c>
    </row>
    <row r="23" spans="1:8" ht="36" customHeight="1" x14ac:dyDescent="0.25">
      <c r="A23" s="305"/>
      <c r="B23" s="308"/>
      <c r="C23" s="60" t="s">
        <v>250</v>
      </c>
      <c r="D23" s="6">
        <v>6</v>
      </c>
      <c r="E23" s="6">
        <v>13</v>
      </c>
      <c r="F23" s="3" t="s">
        <v>175</v>
      </c>
      <c r="G23" s="3" t="s">
        <v>175</v>
      </c>
      <c r="H23" s="3" t="s">
        <v>175</v>
      </c>
    </row>
    <row r="24" spans="1:8" ht="36" customHeight="1" x14ac:dyDescent="0.25">
      <c r="A24" s="305"/>
      <c r="B24" s="308"/>
      <c r="C24" s="60" t="s">
        <v>251</v>
      </c>
      <c r="D24" s="6">
        <v>6</v>
      </c>
      <c r="E24" s="6">
        <v>4</v>
      </c>
      <c r="F24" s="3" t="s">
        <v>175</v>
      </c>
      <c r="G24" s="3" t="s">
        <v>175</v>
      </c>
      <c r="H24" s="3" t="s">
        <v>175</v>
      </c>
    </row>
    <row r="25" spans="1:8" ht="36" customHeight="1" x14ac:dyDescent="0.25">
      <c r="A25" s="306"/>
      <c r="B25" s="309"/>
      <c r="C25" s="61" t="s">
        <v>252</v>
      </c>
      <c r="D25" s="7">
        <v>17</v>
      </c>
      <c r="E25" s="7">
        <v>19</v>
      </c>
      <c r="F25" s="5" t="s">
        <v>175</v>
      </c>
      <c r="G25" s="5" t="s">
        <v>175</v>
      </c>
      <c r="H25" s="5" t="s">
        <v>175</v>
      </c>
    </row>
    <row r="26" spans="1:8" x14ac:dyDescent="0.25">
      <c r="H26" s="31" t="s">
        <v>196</v>
      </c>
    </row>
    <row r="27" spans="1:8" x14ac:dyDescent="0.25">
      <c r="A27" s="28" t="s">
        <v>254</v>
      </c>
    </row>
  </sheetData>
  <sheetProtection formatCells="0"/>
  <customSheetViews>
    <customSheetView guid="{B304FECD-7A13-4EAD-9A7D-32F8888554D4}" scale="85" showPageBreaks="1" printArea="1" view="pageLayout">
      <selection sqref="A1:XFD1048576"/>
      <pageMargins left="0.25" right="0.25" top="0.75" bottom="0.75" header="0.3" footer="0.3"/>
      <pageSetup paperSize="9" orientation="portrait" r:id="rId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B3CC309-E314-44B5-8449-9F1F01183D57}" scale="85" showPageBreaks="1" printArea="1" view="pageLayout">
      <selection sqref="A1:XFD1048576"/>
      <pageMargins left="0.25" right="0.25" top="0.75" bottom="0.75" header="0.3" footer="0.3"/>
      <pageSetup paperSize="9" orientation="portrait" r:id="rId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CEF093-A507-4166-9F66-C99BE415FD59}" scale="85" showPageBreaks="1" printArea="1" view="pageLayout">
      <selection sqref="A1:XFD1048576"/>
      <pageMargins left="0.25" right="0.25" top="0.75" bottom="0.75" header="0.3" footer="0.3"/>
      <pageSetup paperSize="9" orientation="portrait" r:id="rId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075CA8F-FD86-43D5-8C10-B27371AFE3F8}" scale="85" showPageBreaks="1" printArea="1" view="pageLayout">
      <selection activeCell="H9" sqref="H9"/>
      <pageMargins left="0.25" right="0.25" top="0.75" bottom="0.75" header="0.3" footer="0.3"/>
      <pageSetup paperSize="9" orientation="portrait" r:id="rId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93526E8-77EF-4A5F-B90A-38ECE9D7EDBA}" scale="85" showPageBreaks="1" printArea="1" view="pageLayout">
      <selection activeCell="H9" sqref="H9"/>
      <pageMargins left="0.25" right="0.25" top="0.75" bottom="0.75" header="0.3" footer="0.3"/>
      <pageSetup paperSize="9" orientation="portrait" r:id="rId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5D5E5F1-AAE2-4224-BBFC-923A2E5A6487}" scale="85" showPageBreaks="1" printArea="1" view="pageLayout">
      <selection activeCell="H9" sqref="H9"/>
      <pageMargins left="0.25" right="0.25" top="0.75" bottom="0.75" header="0.3" footer="0.3"/>
      <pageSetup paperSize="9" orientation="portrait" r:id="rId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143389B-72B9-4D1A-B062-74840F42048F}" scale="85" showPageBreaks="1" printArea="1" view="pageLayout">
      <selection activeCell="H9" sqref="H9"/>
      <pageMargins left="0.25" right="0.25" top="0.75" bottom="0.75" header="0.3" footer="0.3"/>
      <pageSetup paperSize="9" orientation="portrait" r:id="rId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959272F-6A38-4EC1-9160-6A800FEFA155}" scale="85" showPageBreaks="1" printArea="1" view="pageLayout">
      <selection activeCell="H9" sqref="H9"/>
      <pageMargins left="0.25" right="0.25" top="0.75" bottom="0.75" header="0.3" footer="0.3"/>
      <pageSetup paperSize="9" orientation="portrait" r:id="rId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A16B769-E5D7-434D-BD52-17CE1199C4F4}" scale="85" showPageBreaks="1" printArea="1" view="pageLayout">
      <selection activeCell="H9" sqref="H9"/>
      <pageMargins left="0.25" right="0.25" top="0.75" bottom="0.75" header="0.3" footer="0.3"/>
      <pageSetup paperSize="9" orientation="portrait" r:id="rId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96059FE1-A01C-4C5B-A429-1FD7DC3E5358}" scale="85" showPageBreaks="1" printArea="1" view="pageLayout">
      <selection activeCell="H9" sqref="H9"/>
      <pageMargins left="0.25" right="0.25" top="0.75" bottom="0.75" header="0.3" footer="0.3"/>
      <pageSetup paperSize="9" orientation="portrait" r:id="rId1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8E390A-EE41-473A-A70F-B75425B20C5F}" scale="85" showPageBreaks="1" printArea="1" view="pageLayout">
      <selection activeCell="H9" sqref="H9"/>
      <pageMargins left="0.25" right="0.25" top="0.75" bottom="0.75" header="0.3" footer="0.3"/>
      <pageSetup paperSize="9" orientation="portrait" r:id="rId1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CF2F4667-7ECC-4113-9BF6-C62EB2C90B76}" scale="85" showPageBreaks="1" printArea="1" view="pageLayout">
      <selection activeCell="H9" sqref="H9"/>
      <pageMargins left="0.25" right="0.25" top="0.75" bottom="0.75" header="0.3" footer="0.3"/>
      <pageSetup paperSize="9" orientation="portrait" r:id="rId1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7C518E9-D91A-4F10-A306-C905BC2AE38A}" topLeftCell="A22">
      <selection activeCell="G9" sqref="G9"/>
      <pageMargins left="0" right="0" top="0" bottom="0" header="0" footer="0"/>
      <pageSetup paperSize="9" orientation="portrait" r:id="rId13"/>
      <headerFooter>
        <oddFooter>&amp;L&amp;"HGPｺﾞｼｯｸM,ﾒﾃﾞｨｳﾑ"&amp;A&amp;R&amp;"HGPｺﾞｼｯｸM,ﾒﾃﾞｨｳﾑ"&amp;A</oddFooter>
      </headerFooter>
    </customSheetView>
    <customSheetView guid="{BA1D5D15-B28A-43CF-BB70-5CD45EAF83BC}" topLeftCell="A22">
      <selection activeCell="G9" sqref="G9"/>
      <pageMargins left="0" right="0" top="0" bottom="0" header="0" footer="0"/>
      <pageSetup paperSize="9" orientation="portrait" r:id="rId14"/>
      <headerFooter>
        <oddFooter>&amp;L&amp;"HGPｺﾞｼｯｸM,ﾒﾃﾞｨｳﾑ"&amp;A&amp;R&amp;"HGPｺﾞｼｯｸM,ﾒﾃﾞｨｳﾑ"&amp;A</oddFooter>
      </headerFooter>
    </customSheetView>
    <customSheetView guid="{8FA0EC79-6C57-49A8-9F67-BFECAB226302}">
      <selection activeCell="G9" sqref="G9"/>
      <pageMargins left="0" right="0" top="0" bottom="0" header="0" footer="0"/>
      <pageSetup paperSize="9" orientation="portrait" r:id="rId15"/>
      <headerFooter>
        <oddFooter>&amp;L&amp;"HGPｺﾞｼｯｸM,ﾒﾃﾞｨｳﾑ"&amp;A&amp;R&amp;"HGPｺﾞｼｯｸM,ﾒﾃﾞｨｳﾑ"&amp;A</oddFooter>
      </headerFooter>
    </customSheetView>
    <customSheetView guid="{DB5DE4BE-BF21-4393-A0F3-206FDA9295A1}">
      <selection activeCell="G9" sqref="G9"/>
      <pageMargins left="0" right="0" top="0" bottom="0" header="0" footer="0"/>
      <pageSetup paperSize="9" orientation="portrait" r:id="rId16"/>
      <headerFooter>
        <oddFooter>&amp;L&amp;"HGPｺﾞｼｯｸM,ﾒﾃﾞｨｳﾑ"&amp;A&amp;R&amp;"HGPｺﾞｼｯｸM,ﾒﾃﾞｨｳﾑ"&amp;A</oddFooter>
      </headerFooter>
    </customSheetView>
    <customSheetView guid="{BDB16FDC-C9A6-464E-B066-6BFD3C128E61}" showPageBreaks="1" printArea="1" view="pageBreakPreview">
      <selection activeCell="H4" sqref="H4"/>
      <pageMargins left="0" right="0" top="0" bottom="0" header="0" footer="0"/>
      <printOptions horizontalCentered="1"/>
      <pageSetup paperSize="9" fitToHeight="0" orientation="portrait" r:id="rId17"/>
      <headerFooter alignWithMargins="0"/>
    </customSheetView>
    <customSheetView guid="{EAFE70FB-8828-4452-8D4E-FBB1D0E6FBC3}" showPageBreaks="1" printArea="1" view="pageBreakPreview" topLeftCell="A16">
      <selection activeCell="H4" sqref="H4"/>
      <pageMargins left="0" right="0" top="0" bottom="0" header="0" footer="0"/>
      <printOptions horizontalCentered="1"/>
      <pageSetup paperSize="9" fitToHeight="0" orientation="portrait" r:id="rId18"/>
      <headerFooter alignWithMargins="0"/>
    </customSheetView>
    <customSheetView guid="{D46A796F-B497-4159-95A0-24635A0CAB61}">
      <selection activeCell="G9" sqref="G9"/>
      <pageMargins left="0" right="0" top="0" bottom="0" header="0" footer="0"/>
      <pageSetup paperSize="9" orientation="portrait" r:id="rId19"/>
      <headerFooter>
        <oddFooter>&amp;L&amp;"HGPｺﾞｼｯｸM,ﾒﾃﾞｨｳﾑ"&amp;A&amp;R&amp;"HGPｺﾞｼｯｸM,ﾒﾃﾞｨｳﾑ"&amp;A</oddFooter>
      </headerFooter>
    </customSheetView>
    <customSheetView guid="{2ABD5D7A-60CE-44C5-B00C-4F676D49A6C9}">
      <selection activeCell="G9" sqref="G9"/>
      <pageMargins left="0" right="0" top="0" bottom="0" header="0" footer="0"/>
      <pageSetup paperSize="9" orientation="portrait" r:id="rId20"/>
      <headerFooter>
        <oddFooter>&amp;L&amp;"HGPｺﾞｼｯｸM,ﾒﾃﾞｨｳﾑ"&amp;A&amp;R&amp;"HGPｺﾞｼｯｸM,ﾒﾃﾞｨｳﾑ"&amp;A</oddFooter>
      </headerFooter>
    </customSheetView>
    <customSheetView guid="{AF8600AF-68AE-4DF5-88A8-0B20099202CF}" topLeftCell="A22">
      <selection activeCell="G9" sqref="G9"/>
      <pageMargins left="0" right="0" top="0" bottom="0" header="0" footer="0"/>
      <pageSetup paperSize="9" orientation="portrait" r:id="rId21"/>
      <headerFooter>
        <oddFooter>&amp;L&amp;"HGPｺﾞｼｯｸM,ﾒﾃﾞｨｳﾑ"&amp;A&amp;R&amp;"HGPｺﾞｼｯｸM,ﾒﾃﾞｨｳﾑ"&amp;A</oddFooter>
      </headerFooter>
    </customSheetView>
    <customSheetView guid="{438573F8-0C9C-4161-80B2-64CCB6626F78}">
      <selection activeCell="G9" sqref="G9"/>
      <pageMargins left="0" right="0" top="0" bottom="0" header="0" footer="0"/>
      <pageSetup paperSize="9" orientation="portrait" r:id="rId22"/>
      <headerFooter>
        <oddFooter>&amp;L&amp;"HGPｺﾞｼｯｸM,ﾒﾃﾞｨｳﾑ"&amp;A&amp;R&amp;"HGPｺﾞｼｯｸM,ﾒﾃﾞｨｳﾑ"&amp;A</oddFooter>
      </headerFooter>
    </customSheetView>
    <customSheetView guid="{18957759-A24B-42E8-B03E-81581C5222B9}" scale="85" showPageBreaks="1" printArea="1" view="pageLayout">
      <selection activeCell="H33" sqref="H33"/>
      <pageMargins left="0" right="0" top="0" bottom="0" header="0" footer="0"/>
      <pageSetup paperSize="9" orientation="portrait" r:id="rId23"/>
      <headerFooter>
        <oddFooter>&amp;L&amp;"HGPｺﾞｼｯｸM,ﾒﾃﾞｨｳﾑ"&amp;A&amp;R&amp;"HGPｺﾞｼｯｸM,ﾒﾃﾞｨｳﾑ"&amp;A</oddFooter>
      </headerFooter>
    </customSheetView>
    <customSheetView guid="{1E0BD185-A828-424A-926C-BBC15801841C}" scale="85" showPageBreaks="1" printArea="1" view="pageLayout">
      <selection activeCell="H9" sqref="H9"/>
      <pageMargins left="0.25" right="0.25" top="0.75" bottom="0.75" header="0.3" footer="0.3"/>
      <pageSetup paperSize="9" orientation="portrait" r:id="rId2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B11DD9A4-9AD0-4C29-BAA4-231398B2E4B4}" scale="85" showPageBreaks="1" printArea="1" view="pageLayout">
      <selection activeCell="H9" sqref="H9"/>
      <pageMargins left="0.25" right="0.25" top="0.75" bottom="0.75" header="0.3" footer="0.3"/>
      <pageSetup paperSize="9" orientation="portrait" r:id="rId2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B13CBE1-9FC8-41B5-A760-DA8DE8B872AB}" scale="85" showPageBreaks="1" printArea="1" view="pageLayout">
      <selection activeCell="H9" sqref="H9"/>
      <pageMargins left="0.25" right="0.25" top="0.75" bottom="0.75" header="0.3" footer="0.3"/>
      <pageSetup paperSize="9" orientation="portrait" r:id="rId2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17B2C8C4-3E26-48EF-A1B4-AB146AF07411}" scale="85" showPageBreaks="1" printArea="1" view="pageLayout">
      <selection activeCell="H9" sqref="H9"/>
      <pageMargins left="0.25" right="0.25" top="0.75" bottom="0.75" header="0.3" footer="0.3"/>
      <pageSetup paperSize="9" orientation="portrait" r:id="rId2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E54EE121-9A11-4D1B-9372-55F1F57F0300}" scale="85" showPageBreaks="1" printArea="1" view="pageLayout">
      <selection activeCell="H9" sqref="H9"/>
      <pageMargins left="0.25" right="0.25" top="0.75" bottom="0.75" header="0.3" footer="0.3"/>
      <pageSetup paperSize="9" orientation="portrait" r:id="rId2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7DFF7C2-EB81-4EBE-A255-D86B635DD424}" scale="85" showPageBreaks="1" printArea="1" view="pageLayout">
      <selection activeCell="H9" sqref="H9"/>
      <pageMargins left="0.25" right="0.25" top="0.75" bottom="0.75" header="0.3" footer="0.3"/>
      <pageSetup paperSize="9" orientation="portrait" r:id="rId2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F60C87B-4235-4556-9262-BA11D9AE069D}" scale="85" showPageBreaks="1" printArea="1" view="pageLayout">
      <selection sqref="A1:XFD1048576"/>
      <pageMargins left="0.25" right="0.25" top="0.75" bottom="0.75" header="0.3" footer="0.3"/>
      <pageSetup paperSize="9" orientation="portrait" r:id="rId3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s>
  <mergeCells count="13">
    <mergeCell ref="A3:H3"/>
    <mergeCell ref="A19:A25"/>
    <mergeCell ref="B19:C19"/>
    <mergeCell ref="B20:B21"/>
    <mergeCell ref="B22:B25"/>
    <mergeCell ref="A8:C8"/>
    <mergeCell ref="A9:C9"/>
    <mergeCell ref="A10:C10"/>
    <mergeCell ref="A11:C11"/>
    <mergeCell ref="A12:A18"/>
    <mergeCell ref="B12:C12"/>
    <mergeCell ref="B13:B14"/>
    <mergeCell ref="B15:B18"/>
  </mergeCells>
  <phoneticPr fontId="2"/>
  <pageMargins left="0.25" right="0.25" top="0.75" bottom="0.75" header="0.3" footer="0.3"/>
  <pageSetup paperSize="9" orientation="portrait" r:id="rId3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1"/>
  <dimension ref="A1:G15"/>
  <sheetViews>
    <sheetView view="pageLayout" zoomScale="80" zoomScaleNormal="100" zoomScaleSheetLayoutView="100" zoomScalePageLayoutView="80" workbookViewId="0"/>
  </sheetViews>
  <sheetFormatPr defaultColWidth="1.53125" defaultRowHeight="12" x14ac:dyDescent="0.25"/>
  <cols>
    <col min="1" max="1" width="14.46484375" style="25" customWidth="1"/>
    <col min="2" max="7" width="14.1328125" style="25" customWidth="1"/>
    <col min="8" max="8" width="8.796875" style="25" customWidth="1"/>
    <col min="9" max="16384" width="1.53125" style="25"/>
  </cols>
  <sheetData>
    <row r="1" spans="1:7" s="23" customFormat="1" ht="17.25" customHeight="1" x14ac:dyDescent="0.25">
      <c r="A1" s="23" t="str">
        <f ca="1">MID(CELL("FILENAME",A1),FIND("]",CELL("FILENAME",A1))+1,99)&amp;"　"&amp;"地域共生センターの利用状況"</f>
        <v>80　地域共生センターの利用状況</v>
      </c>
    </row>
    <row r="2" spans="1:7" ht="9" customHeight="1" x14ac:dyDescent="0.25"/>
    <row r="3" spans="1:7" ht="1.5" customHeight="1" x14ac:dyDescent="0.25"/>
    <row r="4" spans="1:7" s="28" customFormat="1" ht="1.5" customHeight="1" x14ac:dyDescent="0.25"/>
    <row r="5" spans="1:7" s="28" customFormat="1" ht="1.5" customHeight="1" x14ac:dyDescent="0.25"/>
    <row r="6" spans="1:7" s="28" customFormat="1" ht="1.5" customHeight="1" x14ac:dyDescent="0.25"/>
    <row r="7" spans="1:7" x14ac:dyDescent="0.25">
      <c r="A7" s="28" t="s">
        <v>255</v>
      </c>
      <c r="G7" s="31" t="s">
        <v>168</v>
      </c>
    </row>
    <row r="8" spans="1:7" s="32" customFormat="1" ht="12" customHeight="1" x14ac:dyDescent="0.25">
      <c r="A8" s="210" t="s">
        <v>4</v>
      </c>
      <c r="B8" s="310" t="s">
        <v>11</v>
      </c>
      <c r="C8" s="46"/>
      <c r="D8" s="46"/>
      <c r="E8" s="46"/>
      <c r="F8" s="46"/>
      <c r="G8" s="46"/>
    </row>
    <row r="9" spans="1:7" s="32" customFormat="1" ht="29.25" customHeight="1" x14ac:dyDescent="0.25">
      <c r="A9" s="187"/>
      <c r="B9" s="311"/>
      <c r="C9" s="48" t="s">
        <v>256</v>
      </c>
      <c r="D9" s="49" t="s">
        <v>257</v>
      </c>
      <c r="E9" s="48" t="s">
        <v>258</v>
      </c>
      <c r="F9" s="49" t="s">
        <v>259</v>
      </c>
      <c r="G9" s="50" t="s">
        <v>260</v>
      </c>
    </row>
    <row r="10" spans="1:7" ht="42" customHeight="1" x14ac:dyDescent="0.25">
      <c r="A10" s="51" t="s">
        <v>5</v>
      </c>
      <c r="B10" s="3" t="s">
        <v>25</v>
      </c>
      <c r="C10" s="3" t="s">
        <v>25</v>
      </c>
      <c r="D10" s="3" t="s">
        <v>25</v>
      </c>
      <c r="E10" s="3" t="s">
        <v>25</v>
      </c>
      <c r="F10" s="3" t="s">
        <v>25</v>
      </c>
      <c r="G10" s="3" t="s">
        <v>25</v>
      </c>
    </row>
    <row r="11" spans="1:7" ht="42" customHeight="1" x14ac:dyDescent="0.25">
      <c r="A11" s="51" t="s">
        <v>6</v>
      </c>
      <c r="B11" s="3">
        <v>1531</v>
      </c>
      <c r="C11" s="3">
        <v>320</v>
      </c>
      <c r="D11" s="3">
        <v>193</v>
      </c>
      <c r="E11" s="3">
        <v>317</v>
      </c>
      <c r="F11" s="3">
        <v>287</v>
      </c>
      <c r="G11" s="3">
        <v>414</v>
      </c>
    </row>
    <row r="12" spans="1:7" ht="42" customHeight="1" x14ac:dyDescent="0.25">
      <c r="A12" s="51" t="s">
        <v>7</v>
      </c>
      <c r="B12" s="3">
        <v>1709</v>
      </c>
      <c r="C12" s="3" t="s">
        <v>25</v>
      </c>
      <c r="D12" s="3" t="s">
        <v>25</v>
      </c>
      <c r="E12" s="3">
        <v>601</v>
      </c>
      <c r="F12" s="3">
        <v>508</v>
      </c>
      <c r="G12" s="3">
        <v>600</v>
      </c>
    </row>
    <row r="13" spans="1:7" ht="42" customHeight="1" x14ac:dyDescent="0.25">
      <c r="A13" s="51" t="s">
        <v>8</v>
      </c>
      <c r="B13" s="3">
        <v>1755</v>
      </c>
      <c r="C13" s="3" t="s">
        <v>26</v>
      </c>
      <c r="D13" s="3" t="s">
        <v>26</v>
      </c>
      <c r="E13" s="3">
        <v>602</v>
      </c>
      <c r="F13" s="3">
        <v>515</v>
      </c>
      <c r="G13" s="3">
        <v>638</v>
      </c>
    </row>
    <row r="14" spans="1:7" ht="42" customHeight="1" x14ac:dyDescent="0.25">
      <c r="A14" s="51" t="s">
        <v>270</v>
      </c>
      <c r="B14" s="3">
        <v>2430</v>
      </c>
      <c r="C14" s="3">
        <v>427</v>
      </c>
      <c r="D14" s="3">
        <v>370</v>
      </c>
      <c r="E14" s="3">
        <v>548</v>
      </c>
      <c r="F14" s="3">
        <v>468</v>
      </c>
      <c r="G14" s="3">
        <v>617</v>
      </c>
    </row>
    <row r="15" spans="1:7" x14ac:dyDescent="0.25">
      <c r="A15" s="52"/>
      <c r="B15" s="53"/>
      <c r="C15" s="53"/>
      <c r="D15" s="53"/>
      <c r="E15" s="53"/>
      <c r="F15" s="53"/>
      <c r="G15" s="54" t="s">
        <v>261</v>
      </c>
    </row>
  </sheetData>
  <sheetProtection formatCells="0"/>
  <customSheetViews>
    <customSheetView guid="{B304FECD-7A13-4EAD-9A7D-32F8888554D4}" scale="85" showPageBreaks="1" printArea="1" view="pageLayout">
      <selection sqref="A1:XFD1048576"/>
      <pageMargins left="0.25" right="0.25" top="0.75" bottom="0.75" header="0.3" footer="0.3"/>
      <pageSetup paperSize="9" orientation="portrait" r:id="rId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B3CC309-E314-44B5-8449-9F1F01183D57}" scale="85" showPageBreaks="1" printArea="1" view="pageLayout">
      <selection sqref="A1:XFD1048576"/>
      <pageMargins left="0.25" right="0.25" top="0.75" bottom="0.75" header="0.3" footer="0.3"/>
      <pageSetup paperSize="9" orientation="portrait" r:id="rId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CEF093-A507-4166-9F66-C99BE415FD59}" scale="85" showPageBreaks="1" printArea="1" view="pageLayout">
      <selection sqref="A1:XFD1048576"/>
      <pageMargins left="0.25" right="0.25" top="0.75" bottom="0.75" header="0.3" footer="0.3"/>
      <pageSetup paperSize="9" orientation="portrait" r:id="rId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075CA8F-FD86-43D5-8C10-B27371AFE3F8}" scale="85" showPageBreaks="1" printArea="1" view="pageLayout">
      <selection activeCell="B14" sqref="B14:G14"/>
      <pageMargins left="0.25" right="0.25" top="0.75" bottom="0.75" header="0.3" footer="0.3"/>
      <pageSetup paperSize="9" orientation="portrait" r:id="rId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93526E8-77EF-4A5F-B90A-38ECE9D7EDBA}" scale="85" showPageBreaks="1" printArea="1" view="pageLayout">
      <selection activeCell="B14" sqref="B14:G14"/>
      <pageMargins left="0.25" right="0.25" top="0.75" bottom="0.75" header="0.3" footer="0.3"/>
      <pageSetup paperSize="9" orientation="portrait" r:id="rId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5D5E5F1-AAE2-4224-BBFC-923A2E5A6487}" scale="85" showPageBreaks="1" printArea="1" view="pageLayout">
      <selection activeCell="B14" sqref="B14:G14"/>
      <pageMargins left="0.25" right="0.25" top="0.75" bottom="0.75" header="0.3" footer="0.3"/>
      <pageSetup paperSize="9" orientation="portrait" r:id="rId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143389B-72B9-4D1A-B062-74840F42048F}" scale="85" showPageBreaks="1" printArea="1" view="pageLayout">
      <selection activeCell="B14" sqref="B14:G14"/>
      <pageMargins left="0.25" right="0.25" top="0.75" bottom="0.75" header="0.3" footer="0.3"/>
      <pageSetup paperSize="9" orientation="portrait" r:id="rId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959272F-6A38-4EC1-9160-6A800FEFA155}" scale="85" showPageBreaks="1" printArea="1" view="pageLayout">
      <selection activeCell="B14" sqref="B14:G14"/>
      <pageMargins left="0.25" right="0.25" top="0.75" bottom="0.75" header="0.3" footer="0.3"/>
      <pageSetup paperSize="9" orientation="portrait" r:id="rId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A16B769-E5D7-434D-BD52-17CE1199C4F4}" scale="85" showPageBreaks="1" printArea="1" view="pageLayout">
      <selection activeCell="B14" sqref="B14:G14"/>
      <pageMargins left="0.25" right="0.25" top="0.75" bottom="0.75" header="0.3" footer="0.3"/>
      <pageSetup paperSize="9" orientation="portrait" r:id="rId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96059FE1-A01C-4C5B-A429-1FD7DC3E5358}" scale="85" showPageBreaks="1" printArea="1" view="pageLayout">
      <selection activeCell="B14" sqref="B14:G14"/>
      <pageMargins left="0.25" right="0.25" top="0.75" bottom="0.75" header="0.3" footer="0.3"/>
      <pageSetup paperSize="9" orientation="portrait" r:id="rId1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8E390A-EE41-473A-A70F-B75425B20C5F}" scale="85" showPageBreaks="1" printArea="1" view="pageLayout">
      <selection activeCell="B14" sqref="B14:G14"/>
      <pageMargins left="0.25" right="0.25" top="0.75" bottom="0.75" header="0.3" footer="0.3"/>
      <pageSetup paperSize="9" orientation="portrait" r:id="rId1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CF2F4667-7ECC-4113-9BF6-C62EB2C90B76}" scale="85" showPageBreaks="1" printArea="1" view="pageLayout">
      <selection activeCell="B14" sqref="B14:G14"/>
      <pageMargins left="0.25" right="0.25" top="0.75" bottom="0.75" header="0.3" footer="0.3"/>
      <pageSetup paperSize="9" orientation="portrait" r:id="rId1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7C518E9-D91A-4F10-A306-C905BC2AE38A}">
      <selection activeCell="E16" sqref="E16"/>
      <pageMargins left="0" right="0" top="0" bottom="0" header="0" footer="0"/>
      <pageSetup paperSize="9" orientation="portrait" r:id="rId13"/>
      <headerFooter>
        <oddFooter>&amp;L&amp;"HGPｺﾞｼｯｸM,ﾒﾃﾞｨｳﾑ"&amp;A&amp;R&amp;"HGPｺﾞｼｯｸM,ﾒﾃﾞｨｳﾑ"&amp;A</oddFooter>
      </headerFooter>
    </customSheetView>
    <customSheetView guid="{BA1D5D15-B28A-43CF-BB70-5CD45EAF83BC}">
      <selection activeCell="E16" sqref="E16"/>
      <pageMargins left="0" right="0" top="0" bottom="0" header="0" footer="0"/>
      <pageSetup paperSize="9" orientation="portrait" r:id="rId14"/>
      <headerFooter>
        <oddFooter>&amp;L&amp;"HGPｺﾞｼｯｸM,ﾒﾃﾞｨｳﾑ"&amp;A&amp;R&amp;"HGPｺﾞｼｯｸM,ﾒﾃﾞｨｳﾑ"&amp;A</oddFooter>
      </headerFooter>
    </customSheetView>
    <customSheetView guid="{8FA0EC79-6C57-49A8-9F67-BFECAB226302}">
      <selection activeCell="B13" sqref="B13"/>
      <pageMargins left="0" right="0" top="0" bottom="0" header="0" footer="0"/>
      <pageSetup paperSize="9" orientation="portrait" r:id="rId15"/>
      <headerFooter>
        <oddFooter>&amp;L&amp;"HGPｺﾞｼｯｸM,ﾒﾃﾞｨｳﾑ"&amp;A&amp;R&amp;"HGPｺﾞｼｯｸM,ﾒﾃﾞｨｳﾑ"&amp;A</oddFooter>
      </headerFooter>
    </customSheetView>
    <customSheetView guid="{DB5DE4BE-BF21-4393-A0F3-206FDA9295A1}">
      <selection activeCell="B13" sqref="B13"/>
      <pageMargins left="0" right="0" top="0" bottom="0" header="0" footer="0"/>
      <pageSetup paperSize="9" orientation="portrait" r:id="rId16"/>
      <headerFooter>
        <oddFooter>&amp;L&amp;"HGPｺﾞｼｯｸM,ﾒﾃﾞｨｳﾑ"&amp;A&amp;R&amp;"HGPｺﾞｼｯｸM,ﾒﾃﾞｨｳﾑ"&amp;A</oddFooter>
      </headerFooter>
    </customSheetView>
    <customSheetView guid="{BDB16FDC-C9A6-464E-B066-6BFD3C128E61}" showPageBreaks="1" printArea="1" hiddenColumns="1" view="pageBreakPreview">
      <selection activeCell="N20" sqref="N20"/>
      <pageMargins left="0" right="0" top="0" bottom="0" header="0" footer="0"/>
      <printOptions horizontalCentered="1"/>
      <pageSetup paperSize="9" fitToHeight="0" orientation="portrait" r:id="rId17"/>
      <headerFooter alignWithMargins="0"/>
    </customSheetView>
    <customSheetView guid="{EAFE70FB-8828-4452-8D4E-FBB1D0E6FBC3}" showPageBreaks="1" printArea="1" hiddenColumns="1" view="pageBreakPreview">
      <selection activeCell="G10" sqref="G10"/>
      <pageMargins left="0" right="0" top="0" bottom="0" header="0" footer="0"/>
      <printOptions horizontalCentered="1"/>
      <pageSetup paperSize="9" fitToHeight="0" orientation="portrait" r:id="rId18"/>
      <headerFooter alignWithMargins="0"/>
    </customSheetView>
    <customSheetView guid="{D46A796F-B497-4159-95A0-24635A0CAB61}">
      <selection activeCell="B13" sqref="B13"/>
      <pageMargins left="0" right="0" top="0" bottom="0" header="0" footer="0"/>
      <pageSetup paperSize="9" orientation="portrait" r:id="rId19"/>
      <headerFooter>
        <oddFooter>&amp;L&amp;"HGPｺﾞｼｯｸM,ﾒﾃﾞｨｳﾑ"&amp;A&amp;R&amp;"HGPｺﾞｼｯｸM,ﾒﾃﾞｨｳﾑ"&amp;A</oddFooter>
      </headerFooter>
    </customSheetView>
    <customSheetView guid="{2ABD5D7A-60CE-44C5-B00C-4F676D49A6C9}">
      <selection activeCell="B13" sqref="B13"/>
      <pageMargins left="0" right="0" top="0" bottom="0" header="0" footer="0"/>
      <pageSetup paperSize="9" orientation="portrait" r:id="rId20"/>
      <headerFooter>
        <oddFooter>&amp;L&amp;"HGPｺﾞｼｯｸM,ﾒﾃﾞｨｳﾑ"&amp;A&amp;R&amp;"HGPｺﾞｼｯｸM,ﾒﾃﾞｨｳﾑ"&amp;A</oddFooter>
      </headerFooter>
    </customSheetView>
    <customSheetView guid="{AF8600AF-68AE-4DF5-88A8-0B20099202CF}">
      <selection activeCell="E16" sqref="E16"/>
      <pageMargins left="0" right="0" top="0" bottom="0" header="0" footer="0"/>
      <pageSetup paperSize="9" orientation="portrait" r:id="rId21"/>
      <headerFooter>
        <oddFooter>&amp;L&amp;"HGPｺﾞｼｯｸM,ﾒﾃﾞｨｳﾑ"&amp;A&amp;R&amp;"HGPｺﾞｼｯｸM,ﾒﾃﾞｨｳﾑ"&amp;A</oddFooter>
      </headerFooter>
    </customSheetView>
    <customSheetView guid="{438573F8-0C9C-4161-80B2-64CCB6626F78}">
      <selection activeCell="D15" sqref="D15"/>
      <pageMargins left="0" right="0" top="0" bottom="0" header="0" footer="0"/>
      <pageSetup paperSize="9" orientation="portrait" r:id="rId22"/>
      <headerFooter>
        <oddFooter>&amp;L&amp;"HGPｺﾞｼｯｸM,ﾒﾃﾞｨｳﾑ"&amp;A&amp;R&amp;"HGPｺﾞｼｯｸM,ﾒﾃﾞｨｳﾑ"&amp;A</oddFooter>
      </headerFooter>
    </customSheetView>
    <customSheetView guid="{18957759-A24B-42E8-B03E-81581C5222B9}" scale="85" showPageBreaks="1" printArea="1" view="pageLayout">
      <selection activeCell="H33" sqref="H33"/>
      <pageMargins left="0" right="0" top="0" bottom="0" header="0" footer="0"/>
      <pageSetup paperSize="9" orientation="portrait" r:id="rId23"/>
      <headerFooter>
        <oddFooter>&amp;L&amp;"HGPｺﾞｼｯｸM,ﾒﾃﾞｨｳﾑ"&amp;A&amp;R&amp;"HGPｺﾞｼｯｸM,ﾒﾃﾞｨｳﾑ"&amp;A</oddFooter>
      </headerFooter>
    </customSheetView>
    <customSheetView guid="{1E0BD185-A828-424A-926C-BBC15801841C}" scale="85" showPageBreaks="1" printArea="1" view="pageLayout">
      <selection activeCell="B14" sqref="B14:G14"/>
      <pageMargins left="0.25" right="0.25" top="0.75" bottom="0.75" header="0.3" footer="0.3"/>
      <pageSetup paperSize="9" orientation="portrait" r:id="rId2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B11DD9A4-9AD0-4C29-BAA4-231398B2E4B4}" scale="85" showPageBreaks="1" printArea="1" view="pageLayout">
      <selection activeCell="B14" sqref="B14:G14"/>
      <pageMargins left="0.25" right="0.25" top="0.75" bottom="0.75" header="0.3" footer="0.3"/>
      <pageSetup paperSize="9" orientation="portrait" r:id="rId2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B13CBE1-9FC8-41B5-A760-DA8DE8B872AB}" scale="85" showPageBreaks="1" printArea="1" view="pageLayout">
      <selection activeCell="B14" sqref="B14:G14"/>
      <pageMargins left="0.25" right="0.25" top="0.75" bottom="0.75" header="0.3" footer="0.3"/>
      <pageSetup paperSize="9" orientation="portrait" r:id="rId2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17B2C8C4-3E26-48EF-A1B4-AB146AF07411}" scale="85" showPageBreaks="1" printArea="1" view="pageLayout">
      <selection activeCell="B14" sqref="B14:G14"/>
      <pageMargins left="0.25" right="0.25" top="0.75" bottom="0.75" header="0.3" footer="0.3"/>
      <pageSetup paperSize="9" orientation="portrait" r:id="rId2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E54EE121-9A11-4D1B-9372-55F1F57F0300}" scale="85" showPageBreaks="1" printArea="1" view="pageLayout">
      <selection activeCell="B14" sqref="B14:G14"/>
      <pageMargins left="0.25" right="0.25" top="0.75" bottom="0.75" header="0.3" footer="0.3"/>
      <pageSetup paperSize="9" orientation="portrait" r:id="rId2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7DFF7C2-EB81-4EBE-A255-D86B635DD424}" scale="85" showPageBreaks="1" printArea="1" view="pageLayout">
      <selection activeCell="B14" sqref="B14:G14"/>
      <pageMargins left="0.25" right="0.25" top="0.75" bottom="0.75" header="0.3" footer="0.3"/>
      <pageSetup paperSize="9" orientation="portrait" r:id="rId2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F60C87B-4235-4556-9262-BA11D9AE069D}" scale="85" showPageBreaks="1" printArea="1" view="pageLayout">
      <selection sqref="A1:XFD1048576"/>
      <pageMargins left="0.25" right="0.25" top="0.75" bottom="0.75" header="0.3" footer="0.3"/>
      <pageSetup paperSize="9" orientation="portrait" r:id="rId3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s>
  <mergeCells count="2">
    <mergeCell ref="A8:A9"/>
    <mergeCell ref="B8:B9"/>
  </mergeCells>
  <phoneticPr fontId="2"/>
  <pageMargins left="0.25" right="0.25" top="0.75" bottom="0.75" header="0.3" footer="0.3"/>
  <pageSetup paperSize="9" orientation="portrait" r:id="rId3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drawing r:id="rId3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2"/>
  <dimension ref="A1:BL19"/>
  <sheetViews>
    <sheetView view="pageLayout" zoomScale="80" zoomScaleNormal="100" zoomScaleSheetLayoutView="100" zoomScalePageLayoutView="80" workbookViewId="0"/>
  </sheetViews>
  <sheetFormatPr defaultColWidth="1.53125" defaultRowHeight="12" x14ac:dyDescent="0.25"/>
  <cols>
    <col min="1" max="1" width="2.46484375" style="25" customWidth="1"/>
    <col min="2" max="2" width="20.53125" style="25" customWidth="1"/>
    <col min="3" max="3" width="8.1328125" style="25" customWidth="1"/>
    <col min="4" max="4" width="10.33203125" style="25" customWidth="1"/>
    <col min="5" max="5" width="10.53125" style="25" customWidth="1"/>
    <col min="6" max="6" width="13.06640625" style="25" customWidth="1"/>
    <col min="7" max="7" width="11.53125" style="25" customWidth="1"/>
    <col min="8" max="8" width="10.53125" style="25" customWidth="1"/>
    <col min="9" max="9" width="12.796875" style="25" customWidth="1"/>
    <col min="10" max="10" width="6" style="25" customWidth="1"/>
    <col min="11" max="16384" width="1.53125" style="25"/>
  </cols>
  <sheetData>
    <row r="1" spans="1:64" s="23" customFormat="1" ht="17.25" customHeight="1" x14ac:dyDescent="0.25">
      <c r="A1" s="23" t="str">
        <f ca="1">MID(CELL("FILENAME",A1),FIND("]",CELL("FILENAME",A1))+1,99)&amp;"　"&amp;"人権平和センターの概況"</f>
        <v>81　人権平和センターの概況</v>
      </c>
      <c r="BD1" s="24"/>
      <c r="BE1" s="24"/>
      <c r="BF1" s="24"/>
      <c r="BG1" s="24"/>
      <c r="BH1" s="24"/>
      <c r="BI1" s="24"/>
      <c r="BJ1" s="24"/>
      <c r="BK1" s="24"/>
      <c r="BL1" s="24"/>
    </row>
    <row r="2" spans="1:64" ht="9" customHeight="1" x14ac:dyDescent="0.25">
      <c r="BD2" s="26"/>
      <c r="BE2" s="26"/>
      <c r="BF2" s="26"/>
      <c r="BG2" s="26"/>
      <c r="BH2" s="26"/>
      <c r="BI2" s="26"/>
      <c r="BJ2" s="26"/>
      <c r="BK2" s="26"/>
      <c r="BL2" s="26"/>
    </row>
    <row r="3" spans="1:64" s="28" customFormat="1" ht="24" customHeight="1" x14ac:dyDescent="0.25">
      <c r="A3" s="312" t="s">
        <v>283</v>
      </c>
      <c r="B3" s="312"/>
      <c r="C3" s="312"/>
      <c r="D3" s="312"/>
      <c r="E3" s="312"/>
      <c r="F3" s="312"/>
      <c r="G3" s="312"/>
      <c r="H3" s="312"/>
      <c r="I3" s="312"/>
      <c r="BD3" s="29"/>
      <c r="BE3" s="29"/>
      <c r="BF3" s="29"/>
      <c r="BG3" s="29"/>
      <c r="BH3" s="29"/>
      <c r="BI3" s="29"/>
      <c r="BJ3" s="29"/>
      <c r="BK3" s="29"/>
      <c r="BL3" s="29"/>
    </row>
    <row r="4" spans="1:64" s="28" customFormat="1" ht="9" customHeight="1" x14ac:dyDescent="0.25">
      <c r="A4" s="27"/>
      <c r="B4" s="27"/>
      <c r="C4" s="27"/>
      <c r="D4" s="27"/>
      <c r="E4" s="27"/>
      <c r="F4" s="27"/>
      <c r="G4" s="27"/>
      <c r="H4" s="27"/>
      <c r="I4" s="27"/>
      <c r="BD4" s="29"/>
      <c r="BE4" s="29"/>
      <c r="BF4" s="29"/>
      <c r="BG4" s="29"/>
      <c r="BH4" s="29"/>
      <c r="BI4" s="29"/>
      <c r="BJ4" s="29"/>
      <c r="BK4" s="29"/>
      <c r="BL4" s="29"/>
    </row>
    <row r="5" spans="1:64" s="28" customFormat="1" ht="1.5" customHeight="1" x14ac:dyDescent="0.25">
      <c r="A5" s="27"/>
      <c r="B5" s="27"/>
      <c r="C5" s="27"/>
      <c r="D5" s="27"/>
      <c r="E5" s="27"/>
      <c r="F5" s="27"/>
      <c r="G5" s="27"/>
      <c r="H5" s="27"/>
      <c r="I5" s="27"/>
      <c r="BD5" s="29"/>
      <c r="BE5" s="29"/>
      <c r="BF5" s="29"/>
      <c r="BG5" s="29"/>
      <c r="BH5" s="29"/>
      <c r="BI5" s="29"/>
      <c r="BJ5" s="29"/>
      <c r="BK5" s="29"/>
      <c r="BL5" s="29"/>
    </row>
    <row r="6" spans="1:64" ht="1.5" customHeight="1" x14ac:dyDescent="0.25">
      <c r="A6" s="30"/>
      <c r="B6" s="30"/>
      <c r="C6" s="30"/>
      <c r="D6" s="30"/>
      <c r="E6" s="30"/>
      <c r="F6" s="30"/>
      <c r="G6" s="30"/>
      <c r="H6" s="30"/>
      <c r="I6" s="30"/>
      <c r="BD6" s="6"/>
      <c r="BE6" s="6"/>
      <c r="BF6" s="6"/>
      <c r="BG6" s="6"/>
      <c r="BH6" s="6"/>
      <c r="BI6" s="6"/>
      <c r="BJ6" s="6"/>
      <c r="BK6" s="6"/>
      <c r="BL6" s="6"/>
    </row>
    <row r="7" spans="1:64" x14ac:dyDescent="0.25">
      <c r="A7" s="30"/>
      <c r="B7" s="30"/>
      <c r="C7" s="30"/>
      <c r="D7" s="30"/>
      <c r="E7" s="30"/>
      <c r="F7" s="30"/>
      <c r="G7" s="30"/>
      <c r="H7" s="30"/>
      <c r="I7" s="31" t="s">
        <v>262</v>
      </c>
      <c r="BD7" s="6"/>
      <c r="BE7" s="6"/>
      <c r="BF7" s="6"/>
      <c r="BG7" s="6"/>
      <c r="BH7" s="6"/>
      <c r="BI7" s="6"/>
      <c r="BJ7" s="6"/>
      <c r="BK7" s="6"/>
      <c r="BL7" s="6"/>
    </row>
    <row r="8" spans="1:64" s="32" customFormat="1" ht="28.5" customHeight="1" x14ac:dyDescent="0.25">
      <c r="A8" s="316" t="s">
        <v>4</v>
      </c>
      <c r="B8" s="317"/>
      <c r="C8" s="269" t="s">
        <v>204</v>
      </c>
      <c r="D8" s="271" t="s">
        <v>11</v>
      </c>
      <c r="E8" s="314"/>
      <c r="F8" s="271" t="s">
        <v>263</v>
      </c>
      <c r="G8" s="272"/>
      <c r="H8" s="271" t="s">
        <v>264</v>
      </c>
      <c r="I8" s="272"/>
      <c r="BD8" s="33"/>
      <c r="BE8" s="33"/>
      <c r="BF8" s="33"/>
      <c r="BG8" s="33"/>
      <c r="BH8" s="33"/>
      <c r="BI8" s="33"/>
      <c r="BJ8" s="33"/>
      <c r="BK8" s="33"/>
      <c r="BL8" s="33"/>
    </row>
    <row r="9" spans="1:64" s="32" customFormat="1" ht="28.5" customHeight="1" x14ac:dyDescent="0.25">
      <c r="A9" s="318"/>
      <c r="B9" s="268"/>
      <c r="C9" s="270"/>
      <c r="D9" s="34" t="s">
        <v>265</v>
      </c>
      <c r="E9" s="34" t="s">
        <v>266</v>
      </c>
      <c r="F9" s="34" t="s">
        <v>265</v>
      </c>
      <c r="G9" s="34" t="s">
        <v>266</v>
      </c>
      <c r="H9" s="34" t="s">
        <v>265</v>
      </c>
      <c r="I9" s="34" t="s">
        <v>266</v>
      </c>
      <c r="BD9" s="33"/>
      <c r="BE9" s="33"/>
      <c r="BF9" s="33"/>
      <c r="BG9" s="33"/>
      <c r="BH9" s="33"/>
      <c r="BI9" s="33"/>
      <c r="BJ9" s="33"/>
      <c r="BK9" s="33"/>
      <c r="BL9" s="33"/>
    </row>
    <row r="10" spans="1:64" ht="42" customHeight="1" x14ac:dyDescent="0.25">
      <c r="A10" s="315" t="s">
        <v>286</v>
      </c>
      <c r="B10" s="315"/>
      <c r="C10" s="3">
        <v>2</v>
      </c>
      <c r="D10" s="3">
        <v>3256</v>
      </c>
      <c r="E10" s="3">
        <v>39917</v>
      </c>
      <c r="F10" s="3">
        <v>2678</v>
      </c>
      <c r="G10" s="3">
        <v>29644</v>
      </c>
      <c r="H10" s="3">
        <v>578</v>
      </c>
      <c r="I10" s="3">
        <v>10273</v>
      </c>
    </row>
    <row r="11" spans="1:64" ht="42" customHeight="1" x14ac:dyDescent="0.25">
      <c r="A11" s="315" t="s">
        <v>6</v>
      </c>
      <c r="B11" s="315"/>
      <c r="C11" s="2">
        <v>2</v>
      </c>
      <c r="D11" s="2">
        <v>4854</v>
      </c>
      <c r="E11" s="2">
        <v>61333</v>
      </c>
      <c r="F11" s="2">
        <v>4336</v>
      </c>
      <c r="G11" s="2">
        <v>52273</v>
      </c>
      <c r="H11" s="2">
        <v>518</v>
      </c>
      <c r="I11" s="2">
        <v>9060</v>
      </c>
    </row>
    <row r="12" spans="1:64" ht="42" customHeight="1" x14ac:dyDescent="0.25">
      <c r="A12" s="315" t="s">
        <v>7</v>
      </c>
      <c r="B12" s="315"/>
      <c r="C12" s="2">
        <v>2</v>
      </c>
      <c r="D12" s="2">
        <v>5484</v>
      </c>
      <c r="E12" s="2">
        <v>65569</v>
      </c>
      <c r="F12" s="2">
        <v>4809</v>
      </c>
      <c r="G12" s="2">
        <v>52909</v>
      </c>
      <c r="H12" s="2">
        <v>675</v>
      </c>
      <c r="I12" s="2">
        <v>12660</v>
      </c>
    </row>
    <row r="13" spans="1:64" ht="42" customHeight="1" x14ac:dyDescent="0.25">
      <c r="A13" s="315" t="s">
        <v>8</v>
      </c>
      <c r="B13" s="315"/>
      <c r="C13" s="2">
        <v>2</v>
      </c>
      <c r="D13" s="2">
        <v>5305</v>
      </c>
      <c r="E13" s="2">
        <v>94692</v>
      </c>
      <c r="F13" s="2">
        <v>4609</v>
      </c>
      <c r="G13" s="2">
        <v>80835</v>
      </c>
      <c r="H13" s="2">
        <v>696</v>
      </c>
      <c r="I13" s="2">
        <v>13857</v>
      </c>
    </row>
    <row r="14" spans="1:64" ht="42" customHeight="1" x14ac:dyDescent="0.25">
      <c r="A14" s="315" t="s">
        <v>270</v>
      </c>
      <c r="B14" s="315"/>
      <c r="C14" s="2">
        <v>2</v>
      </c>
      <c r="D14" s="2">
        <v>5833</v>
      </c>
      <c r="E14" s="2">
        <v>127731</v>
      </c>
      <c r="F14" s="2">
        <v>5125</v>
      </c>
      <c r="G14" s="2">
        <v>113710</v>
      </c>
      <c r="H14" s="2">
        <v>708</v>
      </c>
      <c r="I14" s="2">
        <v>14021</v>
      </c>
    </row>
    <row r="15" spans="1:64" ht="42" customHeight="1" x14ac:dyDescent="0.25">
      <c r="A15" s="35"/>
      <c r="B15" s="36" t="s">
        <v>267</v>
      </c>
      <c r="C15" s="37">
        <v>1</v>
      </c>
      <c r="D15" s="38">
        <v>3543</v>
      </c>
      <c r="E15" s="38">
        <v>77332</v>
      </c>
      <c r="F15" s="38">
        <v>2835</v>
      </c>
      <c r="G15" s="38">
        <v>63311</v>
      </c>
      <c r="H15" s="38">
        <v>708</v>
      </c>
      <c r="I15" s="38">
        <v>14021</v>
      </c>
    </row>
    <row r="16" spans="1:64" ht="42" customHeight="1" x14ac:dyDescent="0.25">
      <c r="A16" s="39"/>
      <c r="B16" s="40" t="s">
        <v>268</v>
      </c>
      <c r="C16" s="41">
        <v>1</v>
      </c>
      <c r="D16" s="42">
        <v>2290</v>
      </c>
      <c r="E16" s="42">
        <v>50399</v>
      </c>
      <c r="F16" s="42">
        <v>2290</v>
      </c>
      <c r="G16" s="42">
        <v>50399</v>
      </c>
      <c r="H16" s="43" t="s">
        <v>176</v>
      </c>
      <c r="I16" s="43" t="s">
        <v>176</v>
      </c>
    </row>
    <row r="17" spans="1:9" s="44" customFormat="1" x14ac:dyDescent="0.25">
      <c r="I17" s="45" t="s">
        <v>269</v>
      </c>
    </row>
    <row r="18" spans="1:9" ht="35.25" customHeight="1" x14ac:dyDescent="0.25">
      <c r="A18" s="313" t="s">
        <v>285</v>
      </c>
      <c r="B18" s="313"/>
      <c r="C18" s="313"/>
      <c r="D18" s="313"/>
      <c r="E18" s="313"/>
      <c r="F18" s="313"/>
      <c r="G18" s="313"/>
      <c r="H18" s="313"/>
      <c r="I18" s="313"/>
    </row>
    <row r="19" spans="1:9" x14ac:dyDescent="0.25">
      <c r="B19" s="27"/>
      <c r="C19" s="2"/>
      <c r="D19" s="2"/>
      <c r="E19" s="2"/>
      <c r="F19" s="2"/>
      <c r="G19" s="2"/>
      <c r="H19" s="3"/>
      <c r="I19" s="3"/>
    </row>
  </sheetData>
  <sheetProtection formatCells="0"/>
  <customSheetViews>
    <customSheetView guid="{B304FECD-7A13-4EAD-9A7D-32F8888554D4}" scale="85" showPageBreaks="1" printArea="1" view="pageLayout">
      <selection sqref="A1:XFD1048576"/>
      <pageMargins left="0.25" right="0.25" top="0.75" bottom="0.75" header="0.3" footer="0.3"/>
      <pageSetup paperSize="9" orientation="portrait" r:id="rId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B3CC309-E314-44B5-8449-9F1F01183D57}" scale="85" showPageBreaks="1" printArea="1" view="pageLayout">
      <selection sqref="A1:XFD1048576"/>
      <pageMargins left="0.25" right="0.25" top="0.75" bottom="0.75" header="0.3" footer="0.3"/>
      <pageSetup paperSize="9" orientation="portrait" r:id="rId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CEF093-A507-4166-9F66-C99BE415FD59}" scale="85" showPageBreaks="1" printArea="1" view="pageLayout">
      <selection sqref="A1:XFD1048576"/>
      <pageMargins left="0.25" right="0.25" top="0.75" bottom="0.75" header="0.3" footer="0.3"/>
      <pageSetup paperSize="9" orientation="portrait" r:id="rId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075CA8F-FD86-43D5-8C10-B27371AFE3F8}" scale="85" showPageBreaks="1" printArea="1" view="pageLayout">
      <selection activeCell="E11" sqref="E11"/>
      <pageMargins left="0.25" right="0.25" top="0.75" bottom="0.75" header="0.3" footer="0.3"/>
      <pageSetup paperSize="9" orientation="portrait" r:id="rId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93526E8-77EF-4A5F-B90A-38ECE9D7EDBA}" scale="85" showPageBreaks="1" printArea="1" view="pageLayout">
      <selection activeCell="E11" sqref="E11"/>
      <pageMargins left="0.25" right="0.25" top="0.75" bottom="0.75" header="0.3" footer="0.3"/>
      <pageSetup paperSize="9" orientation="portrait" r:id="rId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5D5E5F1-AAE2-4224-BBFC-923A2E5A6487}" scale="85" showPageBreaks="1" printArea="1" view="pageLayout">
      <selection activeCell="E11" sqref="E11"/>
      <pageMargins left="0.25" right="0.25" top="0.75" bottom="0.75" header="0.3" footer="0.3"/>
      <pageSetup paperSize="9" orientation="portrait" r:id="rId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143389B-72B9-4D1A-B062-74840F42048F}" scale="85" showPageBreaks="1" printArea="1" view="pageLayout">
      <selection activeCell="E11" sqref="E11"/>
      <pageMargins left="0.25" right="0.25" top="0.75" bottom="0.75" header="0.3" footer="0.3"/>
      <pageSetup paperSize="9" orientation="portrait" r:id="rId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959272F-6A38-4EC1-9160-6A800FEFA155}" scale="85" showPageBreaks="1" printArea="1" view="pageLayout">
      <selection activeCell="C14" sqref="C14:K16"/>
      <pageMargins left="0.25" right="0.25" top="0.75" bottom="0.75" header="0.3" footer="0.3"/>
      <pageSetup paperSize="9" orientation="portrait" r:id="rId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A16B769-E5D7-434D-BD52-17CE1199C4F4}" scale="85" showPageBreaks="1" printArea="1" view="pageLayout">
      <selection activeCell="C14" sqref="C14:K16"/>
      <pageMargins left="0.25" right="0.25" top="0.75" bottom="0.75" header="0.3" footer="0.3"/>
      <pageSetup paperSize="9" orientation="portrait" r:id="rId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96059FE1-A01C-4C5B-A429-1FD7DC3E5358}" scale="85" showPageBreaks="1" printArea="1" view="pageLayout">
      <selection activeCell="C14" sqref="C14:K16"/>
      <pageMargins left="0.25" right="0.25" top="0.75" bottom="0.75" header="0.3" footer="0.3"/>
      <pageSetup paperSize="9" orientation="portrait" r:id="rId1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8E390A-EE41-473A-A70F-B75425B20C5F}" scale="85" showPageBreaks="1" printArea="1" view="pageLayout">
      <selection activeCell="C14" sqref="C14:K16"/>
      <pageMargins left="0.25" right="0.25" top="0.75" bottom="0.75" header="0.3" footer="0.3"/>
      <pageSetup paperSize="9" orientation="portrait" r:id="rId1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CF2F4667-7ECC-4113-9BF6-C62EB2C90B76}" scale="85" showPageBreaks="1" printArea="1" view="pageLayout">
      <selection activeCell="C14" sqref="C14:K16"/>
      <pageMargins left="0.25" right="0.25" top="0.75" bottom="0.75" header="0.3" footer="0.3"/>
      <pageSetup paperSize="9" orientation="portrait" r:id="rId1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7C518E9-D91A-4F10-A306-C905BC2AE38A}">
      <selection activeCell="T14" sqref="T14"/>
      <pageMargins left="0" right="0" top="0" bottom="0" header="0" footer="0"/>
      <pageSetup paperSize="9" orientation="portrait" r:id="rId13"/>
      <headerFooter>
        <oddFooter>&amp;L&amp;"HGPｺﾞｼｯｸM,ﾒﾃﾞｨｳﾑ"&amp;A&amp;R&amp;"HGPｺﾞｼｯｸM,ﾒﾃﾞｨｳﾑ"&amp;A</oddFooter>
      </headerFooter>
    </customSheetView>
    <customSheetView guid="{BA1D5D15-B28A-43CF-BB70-5CD45EAF83BC}">
      <selection activeCell="T14" sqref="T14"/>
      <pageMargins left="0" right="0" top="0" bottom="0" header="0" footer="0"/>
      <pageSetup paperSize="9" orientation="portrait" r:id="rId14"/>
      <headerFooter>
        <oddFooter>&amp;L&amp;"HGPｺﾞｼｯｸM,ﾒﾃﾞｨｳﾑ"&amp;A&amp;R&amp;"HGPｺﾞｼｯｸM,ﾒﾃﾞｨｳﾑ"&amp;A</oddFooter>
      </headerFooter>
    </customSheetView>
    <customSheetView guid="{8FA0EC79-6C57-49A8-9F67-BFECAB226302}">
      <selection activeCell="G17" sqref="G17"/>
      <pageMargins left="0" right="0" top="0" bottom="0" header="0" footer="0"/>
      <pageSetup paperSize="9" orientation="portrait" r:id="rId15"/>
      <headerFooter>
        <oddFooter>&amp;L&amp;"HGPｺﾞｼｯｸM,ﾒﾃﾞｨｳﾑ"&amp;A&amp;R&amp;"HGPｺﾞｼｯｸM,ﾒﾃﾞｨｳﾑ"&amp;A</oddFooter>
      </headerFooter>
    </customSheetView>
    <customSheetView guid="{DB5DE4BE-BF21-4393-A0F3-206FDA9295A1}">
      <selection activeCell="G17" sqref="G17"/>
      <pageMargins left="0" right="0" top="0" bottom="0" header="0" footer="0"/>
      <pageSetup paperSize="9" orientation="portrait" r:id="rId16"/>
      <headerFooter>
        <oddFooter>&amp;L&amp;"HGPｺﾞｼｯｸM,ﾒﾃﾞｨｳﾑ"&amp;A&amp;R&amp;"HGPｺﾞｼｯｸM,ﾒﾃﾞｨｳﾑ"&amp;A</oddFooter>
      </headerFooter>
    </customSheetView>
    <customSheetView guid="{BDB16FDC-C9A6-464E-B066-6BFD3C128E61}" showPageBreaks="1" printArea="1" hiddenColumns="1" view="pageBreakPreview">
      <selection activeCell="G9" sqref="G9"/>
      <pageMargins left="0" right="0" top="0" bottom="0" header="0" footer="0"/>
      <printOptions horizontalCentered="1"/>
      <pageSetup paperSize="9" scale="88" fitToHeight="0" orientation="portrait" r:id="rId17"/>
      <headerFooter alignWithMargins="0"/>
    </customSheetView>
    <customSheetView guid="{EAFE70FB-8828-4452-8D4E-FBB1D0E6FBC3}" showPageBreaks="1" printArea="1" hiddenColumns="1" view="pageBreakPreview">
      <selection activeCell="K18" sqref="K18"/>
      <pageMargins left="0" right="0" top="0" bottom="0" header="0" footer="0"/>
      <printOptions horizontalCentered="1"/>
      <pageSetup paperSize="9" scale="88" fitToHeight="0" orientation="portrait" r:id="rId18"/>
      <headerFooter alignWithMargins="0"/>
    </customSheetView>
    <customSheetView guid="{D46A796F-B497-4159-95A0-24635A0CAB61}">
      <selection activeCell="G17" sqref="G17"/>
      <pageMargins left="0" right="0" top="0" bottom="0" header="0" footer="0"/>
      <pageSetup paperSize="9" orientation="portrait" r:id="rId19"/>
      <headerFooter>
        <oddFooter>&amp;L&amp;"HGPｺﾞｼｯｸM,ﾒﾃﾞｨｳﾑ"&amp;A&amp;R&amp;"HGPｺﾞｼｯｸM,ﾒﾃﾞｨｳﾑ"&amp;A</oddFooter>
      </headerFooter>
    </customSheetView>
    <customSheetView guid="{2ABD5D7A-60CE-44C5-B00C-4F676D49A6C9}">
      <selection activeCell="G17" sqref="G17"/>
      <pageMargins left="0" right="0" top="0" bottom="0" header="0" footer="0"/>
      <pageSetup paperSize="9" orientation="portrait" r:id="rId20"/>
      <headerFooter>
        <oddFooter>&amp;L&amp;"HGPｺﾞｼｯｸM,ﾒﾃﾞｨｳﾑ"&amp;A&amp;R&amp;"HGPｺﾞｼｯｸM,ﾒﾃﾞｨｳﾑ"&amp;A</oddFooter>
      </headerFooter>
    </customSheetView>
    <customSheetView guid="{AF8600AF-68AE-4DF5-88A8-0B20099202CF}">
      <selection activeCell="T14" sqref="T14"/>
      <pageMargins left="0" right="0" top="0" bottom="0" header="0" footer="0"/>
      <pageSetup paperSize="9" orientation="portrait" r:id="rId21"/>
      <headerFooter>
        <oddFooter>&amp;L&amp;"HGPｺﾞｼｯｸM,ﾒﾃﾞｨｳﾑ"&amp;A&amp;R&amp;"HGPｺﾞｼｯｸM,ﾒﾃﾞｨｳﾑ"&amp;A</oddFooter>
      </headerFooter>
    </customSheetView>
    <customSheetView guid="{438573F8-0C9C-4161-80B2-64CCB6626F78}">
      <selection activeCell="L7" sqref="L7"/>
      <pageMargins left="0" right="0" top="0" bottom="0" header="0" footer="0"/>
      <pageSetup paperSize="9" orientation="portrait" r:id="rId22"/>
      <headerFooter>
        <oddFooter>&amp;L&amp;"HGPｺﾞｼｯｸM,ﾒﾃﾞｨｳﾑ"&amp;A&amp;R&amp;"HGPｺﾞｼｯｸM,ﾒﾃﾞｨｳﾑ"&amp;A</oddFooter>
      </headerFooter>
    </customSheetView>
    <customSheetView guid="{18957759-A24B-42E8-B03E-81581C5222B9}" scale="85" showPageBreaks="1" printArea="1" view="pageLayout">
      <selection activeCell="H33" sqref="H33"/>
      <pageMargins left="0" right="0" top="0" bottom="0" header="0" footer="0"/>
      <pageSetup paperSize="9" orientation="portrait" r:id="rId23"/>
      <headerFooter>
        <oddFooter>&amp;L&amp;"HGPｺﾞｼｯｸM,ﾒﾃﾞｨｳﾑ"&amp;A&amp;R&amp;"HGPｺﾞｼｯｸM,ﾒﾃﾞｨｳﾑ"&amp;A</oddFooter>
      </headerFooter>
    </customSheetView>
    <customSheetView guid="{1E0BD185-A828-424A-926C-BBC15801841C}" scale="85" showPageBreaks="1" printArea="1" view="pageLayout">
      <selection activeCell="C14" sqref="C14:K16"/>
      <pageMargins left="0.25" right="0.25" top="0.75" bottom="0.75" header="0.3" footer="0.3"/>
      <pageSetup paperSize="9" orientation="portrait" r:id="rId2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B11DD9A4-9AD0-4C29-BAA4-231398B2E4B4}" scale="85" showPageBreaks="1" printArea="1" view="pageLayout">
      <selection activeCell="C14" sqref="C14:K16"/>
      <pageMargins left="0.25" right="0.25" top="0.75" bottom="0.75" header="0.3" footer="0.3"/>
      <pageSetup paperSize="9" orientation="portrait" r:id="rId2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B13CBE1-9FC8-41B5-A760-DA8DE8B872AB}" scale="85" showPageBreaks="1" printArea="1" view="pageLayout">
      <selection activeCell="C14" sqref="C14:K16"/>
      <pageMargins left="0.25" right="0.25" top="0.75" bottom="0.75" header="0.3" footer="0.3"/>
      <pageSetup paperSize="9" orientation="portrait" r:id="rId2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17B2C8C4-3E26-48EF-A1B4-AB146AF07411}" scale="85" showPageBreaks="1" printArea="1" view="pageLayout">
      <selection activeCell="C14" sqref="C14:K16"/>
      <pageMargins left="0.25" right="0.25" top="0.75" bottom="0.75" header="0.3" footer="0.3"/>
      <pageSetup paperSize="9" orientation="portrait" r:id="rId2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E54EE121-9A11-4D1B-9372-55F1F57F0300}" scale="85" showPageBreaks="1" printArea="1" view="pageLayout">
      <selection activeCell="C14" sqref="C14:K16"/>
      <pageMargins left="0.25" right="0.25" top="0.75" bottom="0.75" header="0.3" footer="0.3"/>
      <pageSetup paperSize="9" orientation="portrait" r:id="rId2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7DFF7C2-EB81-4EBE-A255-D86B635DD424}" scale="85" showPageBreaks="1" printArea="1" view="pageLayout">
      <selection activeCell="E11" sqref="E11"/>
      <pageMargins left="0.25" right="0.25" top="0.75" bottom="0.75" header="0.3" footer="0.3"/>
      <pageSetup paperSize="9" orientation="portrait" r:id="rId2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F60C87B-4235-4556-9262-BA11D9AE069D}" scale="85" showPageBreaks="1" printArea="1" view="pageLayout">
      <selection sqref="A1:XFD1048576"/>
      <pageMargins left="0.25" right="0.25" top="0.75" bottom="0.75" header="0.3" footer="0.3"/>
      <pageSetup paperSize="9" orientation="portrait" r:id="rId3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s>
  <mergeCells count="12">
    <mergeCell ref="A3:I3"/>
    <mergeCell ref="A18:I18"/>
    <mergeCell ref="C8:C9"/>
    <mergeCell ref="D8:E8"/>
    <mergeCell ref="F8:G8"/>
    <mergeCell ref="H8:I8"/>
    <mergeCell ref="A10:B10"/>
    <mergeCell ref="A11:B11"/>
    <mergeCell ref="A12:B12"/>
    <mergeCell ref="A13:B13"/>
    <mergeCell ref="A14:B14"/>
    <mergeCell ref="A8:B9"/>
  </mergeCells>
  <phoneticPr fontId="2"/>
  <pageMargins left="0.25" right="0.25" top="0.75" bottom="0.75" header="0.3" footer="0.3"/>
  <pageSetup paperSize="9" orientation="portrait" r:id="rId3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drawing r:id="rId3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37"/>
  <sheetViews>
    <sheetView view="pageLayout" zoomScale="80" zoomScaleNormal="100" zoomScaleSheetLayoutView="100" zoomScalePageLayoutView="80" workbookViewId="0"/>
  </sheetViews>
  <sheetFormatPr defaultColWidth="1.796875" defaultRowHeight="12" x14ac:dyDescent="0.25"/>
  <cols>
    <col min="1" max="1" width="4.46484375" style="25" customWidth="1"/>
    <col min="2" max="2" width="9.796875" style="25" customWidth="1"/>
    <col min="3" max="3" width="2.1328125" style="25" customWidth="1"/>
    <col min="4" max="4" width="10" style="25" customWidth="1"/>
    <col min="5" max="9" width="14.796875" style="25" customWidth="1"/>
    <col min="10" max="10" width="13.46484375" style="25" bestFit="1" customWidth="1"/>
    <col min="11" max="11" width="6.1328125" style="25" bestFit="1" customWidth="1"/>
    <col min="12" max="12" width="7.1328125" style="25" bestFit="1" customWidth="1"/>
    <col min="13" max="13" width="11.1328125" style="25" bestFit="1" customWidth="1"/>
    <col min="14" max="16384" width="1.796875" style="25"/>
  </cols>
  <sheetData>
    <row r="1" spans="1:13" s="23" customFormat="1" ht="17.25" customHeight="1" x14ac:dyDescent="0.25">
      <c r="A1" s="23" t="str">
        <f ca="1">MID(CELL("FILENAME",A1),FIND("]",CELL("FILENAME",A1))+1,99)&amp;"　"&amp;"国民健康保険の状況　－　加入・保険料調定・徴収状況"</f>
        <v>66(1)　国民健康保険の状況　－　加入・保険料調定・徴収状況</v>
      </c>
    </row>
    <row r="2" spans="1:13" s="28" customFormat="1" ht="9" customHeight="1" x14ac:dyDescent="0.25"/>
    <row r="3" spans="1:13" s="28" customFormat="1" ht="1.5" customHeight="1" x14ac:dyDescent="0.25"/>
    <row r="4" spans="1:13" ht="1.5" customHeight="1" x14ac:dyDescent="0.25"/>
    <row r="5" spans="1:13" s="28" customFormat="1" ht="1.5" customHeight="1" x14ac:dyDescent="0.25">
      <c r="A5" s="25"/>
      <c r="B5" s="25"/>
      <c r="C5" s="25"/>
      <c r="D5" s="25"/>
      <c r="E5" s="25"/>
      <c r="F5" s="25"/>
      <c r="G5" s="25"/>
      <c r="H5" s="25"/>
      <c r="I5" s="25"/>
      <c r="J5" s="25"/>
      <c r="K5" s="25"/>
      <c r="L5" s="25"/>
      <c r="M5" s="25"/>
    </row>
    <row r="6" spans="1:13" s="28" customFormat="1" ht="1.5" customHeight="1" x14ac:dyDescent="0.25"/>
    <row r="7" spans="1:13" s="32" customFormat="1" ht="28.5" customHeight="1" x14ac:dyDescent="0.25">
      <c r="A7" s="163" t="s">
        <v>4</v>
      </c>
      <c r="B7" s="163"/>
      <c r="C7" s="163"/>
      <c r="D7" s="164"/>
      <c r="E7" s="58" t="s">
        <v>5</v>
      </c>
      <c r="F7" s="58" t="s">
        <v>6</v>
      </c>
      <c r="G7" s="58" t="s">
        <v>7</v>
      </c>
      <c r="H7" s="58" t="s">
        <v>8</v>
      </c>
      <c r="I7" s="58" t="s">
        <v>270</v>
      </c>
    </row>
    <row r="8" spans="1:13" s="32" customFormat="1" ht="27.75" customHeight="1" x14ac:dyDescent="0.25">
      <c r="A8" s="190" t="s">
        <v>9</v>
      </c>
      <c r="B8" s="185" t="s">
        <v>10</v>
      </c>
      <c r="C8" s="188" t="s">
        <v>11</v>
      </c>
      <c r="D8" s="185"/>
      <c r="E8" s="6">
        <v>195170</v>
      </c>
      <c r="F8" s="6">
        <v>195697</v>
      </c>
      <c r="G8" s="6">
        <v>196796</v>
      </c>
      <c r="H8" s="6">
        <v>198181</v>
      </c>
      <c r="I8" s="6">
        <v>199381</v>
      </c>
    </row>
    <row r="9" spans="1:13" s="32" customFormat="1" ht="27.75" customHeight="1" x14ac:dyDescent="0.25">
      <c r="A9" s="180"/>
      <c r="B9" s="186"/>
      <c r="C9" s="147"/>
      <c r="D9" s="148" t="s">
        <v>12</v>
      </c>
      <c r="E9" s="6">
        <v>51600</v>
      </c>
      <c r="F9" s="6">
        <v>50464</v>
      </c>
      <c r="G9" s="6">
        <v>48409</v>
      </c>
      <c r="H9" s="6">
        <v>46693</v>
      </c>
      <c r="I9" s="6">
        <v>44557</v>
      </c>
    </row>
    <row r="10" spans="1:13" s="32" customFormat="1" ht="27.75" customHeight="1" x14ac:dyDescent="0.25">
      <c r="A10" s="180"/>
      <c r="B10" s="187"/>
      <c r="C10" s="147"/>
      <c r="D10" s="48" t="s">
        <v>13</v>
      </c>
      <c r="E10" s="18">
        <v>26.44</v>
      </c>
      <c r="F10" s="18">
        <v>25.79</v>
      </c>
      <c r="G10" s="18">
        <v>24.6</v>
      </c>
      <c r="H10" s="18">
        <v>23.56</v>
      </c>
      <c r="I10" s="18">
        <v>22.35</v>
      </c>
    </row>
    <row r="11" spans="1:13" s="32" customFormat="1" ht="27.75" customHeight="1" x14ac:dyDescent="0.25">
      <c r="A11" s="180"/>
      <c r="B11" s="189" t="s">
        <v>14</v>
      </c>
      <c r="C11" s="188" t="s">
        <v>11</v>
      </c>
      <c r="D11" s="185"/>
      <c r="E11" s="6">
        <v>408736</v>
      </c>
      <c r="F11" s="6">
        <v>407867</v>
      </c>
      <c r="G11" s="6">
        <v>406931</v>
      </c>
      <c r="H11" s="6">
        <v>405989</v>
      </c>
      <c r="I11" s="6">
        <v>405423</v>
      </c>
    </row>
    <row r="12" spans="1:13" s="32" customFormat="1" ht="27.75" customHeight="1" x14ac:dyDescent="0.25">
      <c r="A12" s="180"/>
      <c r="B12" s="189"/>
      <c r="C12" s="147"/>
      <c r="D12" s="148" t="s">
        <v>15</v>
      </c>
      <c r="E12" s="19">
        <v>77183</v>
      </c>
      <c r="F12" s="19">
        <v>74655</v>
      </c>
      <c r="G12" s="19">
        <v>70618</v>
      </c>
      <c r="H12" s="19">
        <v>67115</v>
      </c>
      <c r="I12" s="19">
        <v>63172</v>
      </c>
    </row>
    <row r="13" spans="1:13" s="32" customFormat="1" ht="27.75" customHeight="1" x14ac:dyDescent="0.25">
      <c r="A13" s="191"/>
      <c r="B13" s="189"/>
      <c r="C13" s="47"/>
      <c r="D13" s="48" t="s">
        <v>13</v>
      </c>
      <c r="E13" s="18">
        <v>18.88</v>
      </c>
      <c r="F13" s="18">
        <v>18.3</v>
      </c>
      <c r="G13" s="18">
        <v>17.350000000000001</v>
      </c>
      <c r="H13" s="18">
        <v>16.53</v>
      </c>
      <c r="I13" s="18">
        <v>15.58</v>
      </c>
    </row>
    <row r="14" spans="1:13" s="32" customFormat="1" ht="24" customHeight="1" x14ac:dyDescent="0.25">
      <c r="A14" s="179" t="s">
        <v>16</v>
      </c>
      <c r="B14" s="165" t="s">
        <v>17</v>
      </c>
      <c r="C14" s="167" t="s">
        <v>18</v>
      </c>
      <c r="D14" s="168"/>
      <c r="E14" s="149">
        <v>9457890584</v>
      </c>
      <c r="F14" s="149">
        <v>9449435579</v>
      </c>
      <c r="G14" s="149">
        <v>9583063362</v>
      </c>
      <c r="H14" s="20">
        <v>9727138524</v>
      </c>
      <c r="I14" s="20">
        <v>9778952917</v>
      </c>
    </row>
    <row r="15" spans="1:13" s="32" customFormat="1" ht="24" customHeight="1" x14ac:dyDescent="0.25">
      <c r="A15" s="180"/>
      <c r="B15" s="165"/>
      <c r="C15" s="169"/>
      <c r="D15" s="170"/>
      <c r="E15" s="21">
        <v>-2400904</v>
      </c>
      <c r="F15" s="21">
        <v>-2378326</v>
      </c>
      <c r="G15" s="21">
        <v>-2152022</v>
      </c>
      <c r="H15" s="21">
        <v>-1836468</v>
      </c>
      <c r="I15" s="21">
        <v>-4995509</v>
      </c>
    </row>
    <row r="16" spans="1:13" ht="24" customHeight="1" x14ac:dyDescent="0.25">
      <c r="A16" s="180"/>
      <c r="B16" s="166"/>
      <c r="C16" s="75"/>
      <c r="D16" s="171" t="s">
        <v>19</v>
      </c>
      <c r="E16" s="150">
        <v>7883880209</v>
      </c>
      <c r="F16" s="150">
        <v>7995433442</v>
      </c>
      <c r="G16" s="150">
        <v>8213596115</v>
      </c>
      <c r="H16" s="21">
        <v>8351750093</v>
      </c>
      <c r="I16" s="21">
        <v>8381838183</v>
      </c>
    </row>
    <row r="17" spans="1:9" ht="24" customHeight="1" x14ac:dyDescent="0.25">
      <c r="A17" s="180"/>
      <c r="B17" s="166"/>
      <c r="C17" s="75"/>
      <c r="D17" s="172"/>
      <c r="E17" s="21">
        <v>-2400904</v>
      </c>
      <c r="F17" s="21">
        <v>-2378326</v>
      </c>
      <c r="G17" s="21">
        <v>-2152022</v>
      </c>
      <c r="H17" s="21">
        <v>-1836468</v>
      </c>
      <c r="I17" s="21">
        <v>-4995509</v>
      </c>
    </row>
    <row r="18" spans="1:9" ht="24" customHeight="1" x14ac:dyDescent="0.25">
      <c r="A18" s="180"/>
      <c r="B18" s="166"/>
      <c r="C18" s="76"/>
      <c r="D18" s="114" t="s">
        <v>20</v>
      </c>
      <c r="E18" s="150">
        <v>1574010375</v>
      </c>
      <c r="F18" s="150">
        <v>1454002137</v>
      </c>
      <c r="G18" s="150">
        <v>1369467247</v>
      </c>
      <c r="H18" s="21">
        <v>1375388431</v>
      </c>
      <c r="I18" s="21">
        <v>1397114734</v>
      </c>
    </row>
    <row r="19" spans="1:9" ht="24" customHeight="1" x14ac:dyDescent="0.25">
      <c r="A19" s="180"/>
      <c r="B19" s="173" t="s">
        <v>21</v>
      </c>
      <c r="C19" s="167" t="s">
        <v>18</v>
      </c>
      <c r="D19" s="168"/>
      <c r="E19" s="150">
        <v>7648017280</v>
      </c>
      <c r="F19" s="150">
        <v>7785634151</v>
      </c>
      <c r="G19" s="150">
        <v>7888006471</v>
      </c>
      <c r="H19" s="21">
        <v>7998136142</v>
      </c>
      <c r="I19" s="21">
        <v>8078760092</v>
      </c>
    </row>
    <row r="20" spans="1:9" ht="24" customHeight="1" x14ac:dyDescent="0.25">
      <c r="A20" s="180"/>
      <c r="B20" s="174"/>
      <c r="C20" s="169"/>
      <c r="D20" s="170"/>
      <c r="E20" s="21">
        <v>-26074284</v>
      </c>
      <c r="F20" s="21">
        <v>-23889997</v>
      </c>
      <c r="G20" s="21">
        <v>-25907672</v>
      </c>
      <c r="H20" s="21">
        <v>-30130140</v>
      </c>
      <c r="I20" s="21">
        <v>-35707468</v>
      </c>
    </row>
    <row r="21" spans="1:9" ht="24" customHeight="1" x14ac:dyDescent="0.25">
      <c r="A21" s="180"/>
      <c r="B21" s="174"/>
      <c r="C21" s="75"/>
      <c r="D21" s="171" t="s">
        <v>19</v>
      </c>
      <c r="E21" s="150">
        <v>7322275086</v>
      </c>
      <c r="F21" s="150">
        <v>7462940098</v>
      </c>
      <c r="G21" s="150">
        <v>7621766642</v>
      </c>
      <c r="H21" s="21">
        <v>7741943103</v>
      </c>
      <c r="I21" s="21">
        <v>7781903903</v>
      </c>
    </row>
    <row r="22" spans="1:9" ht="24" customHeight="1" x14ac:dyDescent="0.25">
      <c r="A22" s="180"/>
      <c r="B22" s="174"/>
      <c r="C22" s="75"/>
      <c r="D22" s="172"/>
      <c r="E22" s="21">
        <v>-25352275</v>
      </c>
      <c r="F22" s="21">
        <v>-22898043</v>
      </c>
      <c r="G22" s="21">
        <v>-25125116</v>
      </c>
      <c r="H22" s="21">
        <v>-29357225</v>
      </c>
      <c r="I22" s="21">
        <v>-34347029</v>
      </c>
    </row>
    <row r="23" spans="1:9" ht="24" customHeight="1" x14ac:dyDescent="0.25">
      <c r="A23" s="180"/>
      <c r="B23" s="174"/>
      <c r="C23" s="169"/>
      <c r="D23" s="177" t="s">
        <v>20</v>
      </c>
      <c r="E23" s="150">
        <v>325742194</v>
      </c>
      <c r="F23" s="150">
        <v>322694053</v>
      </c>
      <c r="G23" s="150">
        <v>266239829</v>
      </c>
      <c r="H23" s="21">
        <v>256193039</v>
      </c>
      <c r="I23" s="21">
        <v>296856189</v>
      </c>
    </row>
    <row r="24" spans="1:9" ht="24" customHeight="1" x14ac:dyDescent="0.25">
      <c r="A24" s="180"/>
      <c r="B24" s="175"/>
      <c r="C24" s="176"/>
      <c r="D24" s="178"/>
      <c r="E24" s="21">
        <v>-722009</v>
      </c>
      <c r="F24" s="21">
        <v>-991954</v>
      </c>
      <c r="G24" s="21">
        <v>-782556</v>
      </c>
      <c r="H24" s="21">
        <v>-772915</v>
      </c>
      <c r="I24" s="21">
        <v>-1360439</v>
      </c>
    </row>
    <row r="25" spans="1:9" ht="24" customHeight="1" x14ac:dyDescent="0.25">
      <c r="A25" s="180"/>
      <c r="B25" s="182" t="s">
        <v>22</v>
      </c>
      <c r="C25" s="167" t="s">
        <v>23</v>
      </c>
      <c r="D25" s="166"/>
      <c r="E25" s="150">
        <v>306511772</v>
      </c>
      <c r="F25" s="150">
        <v>244619222</v>
      </c>
      <c r="G25" s="150">
        <v>249771272</v>
      </c>
      <c r="H25" s="21">
        <v>279540301</v>
      </c>
      <c r="I25" s="21">
        <v>295289691</v>
      </c>
    </row>
    <row r="26" spans="1:9" ht="24" customHeight="1" x14ac:dyDescent="0.25">
      <c r="A26" s="180"/>
      <c r="B26" s="182"/>
      <c r="C26" s="75"/>
      <c r="D26" s="120" t="s">
        <v>24</v>
      </c>
      <c r="E26" s="22" t="s">
        <v>25</v>
      </c>
      <c r="F26" s="22" t="s">
        <v>25</v>
      </c>
      <c r="G26" s="22" t="s">
        <v>25</v>
      </c>
      <c r="H26" s="22" t="s">
        <v>26</v>
      </c>
      <c r="I26" s="22" t="s">
        <v>26</v>
      </c>
    </row>
    <row r="27" spans="1:9" ht="24" customHeight="1" x14ac:dyDescent="0.25">
      <c r="A27" s="180"/>
      <c r="B27" s="182"/>
      <c r="C27" s="76"/>
      <c r="D27" s="114" t="s">
        <v>27</v>
      </c>
      <c r="E27" s="150">
        <v>306511772</v>
      </c>
      <c r="F27" s="150">
        <v>244619222</v>
      </c>
      <c r="G27" s="150">
        <v>249771272</v>
      </c>
      <c r="H27" s="21">
        <v>279540301</v>
      </c>
      <c r="I27" s="21">
        <v>295289691</v>
      </c>
    </row>
    <row r="28" spans="1:9" ht="24" customHeight="1" x14ac:dyDescent="0.25">
      <c r="A28" s="180"/>
      <c r="B28" s="182" t="s">
        <v>28</v>
      </c>
      <c r="C28" s="167" t="s">
        <v>23</v>
      </c>
      <c r="D28" s="166"/>
      <c r="E28" s="150">
        <v>1503361532</v>
      </c>
      <c r="F28" s="150">
        <v>1419182206</v>
      </c>
      <c r="G28" s="150">
        <v>1445285619</v>
      </c>
      <c r="H28" s="21">
        <v>1449462081</v>
      </c>
      <c r="I28" s="21">
        <v>1404903134</v>
      </c>
    </row>
    <row r="29" spans="1:9" ht="24" customHeight="1" x14ac:dyDescent="0.25">
      <c r="A29" s="180"/>
      <c r="B29" s="182"/>
      <c r="C29" s="75"/>
      <c r="D29" s="120" t="s">
        <v>24</v>
      </c>
      <c r="E29" s="150">
        <v>561605123</v>
      </c>
      <c r="F29" s="150">
        <v>532493344</v>
      </c>
      <c r="G29" s="150">
        <v>591829473</v>
      </c>
      <c r="H29" s="21">
        <v>609806990</v>
      </c>
      <c r="I29" s="21">
        <v>599934280</v>
      </c>
    </row>
    <row r="30" spans="1:9" ht="24" customHeight="1" x14ac:dyDescent="0.25">
      <c r="A30" s="180"/>
      <c r="B30" s="182"/>
      <c r="C30" s="76"/>
      <c r="D30" s="114" t="s">
        <v>27</v>
      </c>
      <c r="E30" s="150">
        <v>941756409</v>
      </c>
      <c r="F30" s="150">
        <v>886688862</v>
      </c>
      <c r="G30" s="150">
        <v>853456146</v>
      </c>
      <c r="H30" s="21">
        <v>839655091</v>
      </c>
      <c r="I30" s="21">
        <v>804968854</v>
      </c>
    </row>
    <row r="31" spans="1:9" ht="24" customHeight="1" x14ac:dyDescent="0.25">
      <c r="A31" s="180"/>
      <c r="B31" s="183" t="s">
        <v>29</v>
      </c>
      <c r="C31" s="167" t="s">
        <v>11</v>
      </c>
      <c r="D31" s="166"/>
      <c r="E31" s="151">
        <v>80.88</v>
      </c>
      <c r="F31" s="151">
        <v>82.41</v>
      </c>
      <c r="G31" s="151">
        <v>82.33</v>
      </c>
      <c r="H31" s="151">
        <v>82.24</v>
      </c>
      <c r="I31" s="151">
        <v>82.66</v>
      </c>
    </row>
    <row r="32" spans="1:9" ht="24" customHeight="1" x14ac:dyDescent="0.25">
      <c r="A32" s="180"/>
      <c r="B32" s="182"/>
      <c r="C32" s="75"/>
      <c r="D32" s="120" t="s">
        <v>24</v>
      </c>
      <c r="E32" s="151">
        <v>92.9</v>
      </c>
      <c r="F32" s="151">
        <v>93.37</v>
      </c>
      <c r="G32" s="151">
        <v>92.82</v>
      </c>
      <c r="H32" s="151">
        <v>92.72</v>
      </c>
      <c r="I32" s="151">
        <v>92.9</v>
      </c>
    </row>
    <row r="33" spans="1:9" ht="24" customHeight="1" x14ac:dyDescent="0.25">
      <c r="A33" s="181"/>
      <c r="B33" s="184"/>
      <c r="C33" s="77"/>
      <c r="D33" s="117" t="s">
        <v>27</v>
      </c>
      <c r="E33" s="152">
        <v>20.7</v>
      </c>
      <c r="F33" s="152">
        <v>22.19</v>
      </c>
      <c r="G33" s="152">
        <v>19.440000000000001</v>
      </c>
      <c r="H33" s="152">
        <v>18.63</v>
      </c>
      <c r="I33" s="152">
        <v>21.25</v>
      </c>
    </row>
    <row r="34" spans="1:9" x14ac:dyDescent="0.25">
      <c r="I34" s="31" t="s">
        <v>30</v>
      </c>
    </row>
    <row r="35" spans="1:9" x14ac:dyDescent="0.25">
      <c r="A35" s="25" t="s">
        <v>31</v>
      </c>
    </row>
    <row r="36" spans="1:9" x14ac:dyDescent="0.25">
      <c r="A36" s="25" t="s">
        <v>32</v>
      </c>
    </row>
    <row r="37" spans="1:9" x14ac:dyDescent="0.25">
      <c r="A37" s="25" t="s">
        <v>33</v>
      </c>
    </row>
  </sheetData>
  <sheetProtection formatCells="0"/>
  <customSheetViews>
    <customSheetView guid="{B304FECD-7A13-4EAD-9A7D-32F8888554D4}" scale="75" showPageBreaks="1" printArea="1" view="pageLayout">
      <selection sqref="A1:XFD1048576"/>
      <pageMargins left="0.25" right="0.25" top="0.75" bottom="0.75" header="0.3" footer="0.3"/>
      <pageSetup paperSize="9" orientation="portrait" r:id="rId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B3CC309-E314-44B5-8449-9F1F01183D57}" scale="75" showPageBreaks="1" printArea="1" view="pageLayout">
      <selection sqref="A1:XFD1048576"/>
      <pageMargins left="0.25" right="0.25" top="0.75" bottom="0.75" header="0.3" footer="0.3"/>
      <pageSetup paperSize="9" orientation="portrait" r:id="rId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CEF093-A507-4166-9F66-C99BE415FD59}" scale="75" showPageBreaks="1" printArea="1" view="pageLayout">
      <selection sqref="A1:XFD1048576"/>
      <pageMargins left="0.25" right="0.25" top="0.75" bottom="0.75" header="0.3" footer="0.3"/>
      <pageSetup paperSize="9" orientation="portrait" r:id="rId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075CA8F-FD86-43D5-8C10-B27371AFE3F8}" scale="75" showPageBreaks="1" printArea="1" view="pageLayout">
      <selection activeCell="I8" sqref="I8"/>
      <pageMargins left="0.25" right="0.25" top="0.75" bottom="0.75" header="0.3" footer="0.3"/>
      <pageSetup paperSize="9" orientation="portrait" r:id="rId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93526E8-77EF-4A5F-B90A-38ECE9D7EDBA}" scale="75" showPageBreaks="1" printArea="1" view="pageLayout">
      <selection activeCell="I8" sqref="I8"/>
      <pageMargins left="0.25" right="0.25" top="0.75" bottom="0.75" header="0.3" footer="0.3"/>
      <pageSetup paperSize="9" orientation="portrait" r:id="rId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5D5E5F1-AAE2-4224-BBFC-923A2E5A6487}" scale="75" showPageBreaks="1" printArea="1" view="pageLayout">
      <selection activeCell="I9" sqref="I9"/>
      <pageMargins left="0.25" right="0.25" top="0.75" bottom="0.75" header="0.3" footer="0.3"/>
      <pageSetup paperSize="9" orientation="portrait" r:id="rId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143389B-72B9-4D1A-B062-74840F42048F}" scale="75" showPageBreaks="1" printArea="1" view="pageLayout">
      <selection activeCell="I9" sqref="I9"/>
      <pageMargins left="0.25" right="0.25" top="0.75" bottom="0.75" header="0.3" footer="0.3"/>
      <pageSetup paperSize="9" orientation="portrait" r:id="rId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959272F-6A38-4EC1-9160-6A800FEFA155}" scale="75" showPageBreaks="1" printArea="1" view="pageLayout" topLeftCell="A17">
      <selection activeCell="I9" sqref="I9"/>
      <pageMargins left="0.25" right="0.25" top="0.75" bottom="0.75" header="0.3" footer="0.3"/>
      <pageSetup paperSize="9" orientation="portrait" r:id="rId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A16B769-E5D7-434D-BD52-17CE1199C4F4}" scale="80" showPageBreaks="1" printArea="1" view="pageLayout">
      <selection activeCell="I8" sqref="I8"/>
      <pageMargins left="0.25" right="0.25" top="0.75" bottom="0.75" header="0.3" footer="0.3"/>
      <pageSetup paperSize="9" orientation="portrait" r:id="rId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96059FE1-A01C-4C5B-A429-1FD7DC3E5358}" scale="80" showPageBreaks="1" printArea="1" view="pageLayout">
      <selection activeCell="I8" sqref="I8"/>
      <pageMargins left="0.25" right="0.25" top="0.75" bottom="0.75" header="0.3" footer="0.3"/>
      <pageSetup paperSize="9" orientation="portrait" r:id="rId1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8E390A-EE41-473A-A70F-B75425B20C5F}" scale="80" showPageBreaks="1" printArea="1" view="pageLayout">
      <selection activeCell="I8" sqref="I8"/>
      <pageMargins left="0.25" right="0.25" top="0.75" bottom="0.75" header="0.3" footer="0.3"/>
      <pageSetup paperSize="9" orientation="portrait" r:id="rId1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CF2F4667-7ECC-4113-9BF6-C62EB2C90B76}" scale="80" showPageBreaks="1" printArea="1" view="pageLayout">
      <selection activeCell="I8" sqref="I8"/>
      <pageMargins left="0.25" right="0.25" top="0.75" bottom="0.75" header="0.3" footer="0.3"/>
      <pageSetup paperSize="9" orientation="portrait" r:id="rId1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7C518E9-D91A-4F10-A306-C905BC2AE38A}" topLeftCell="A22">
      <selection activeCell="I33" sqref="I33"/>
      <pageMargins left="0" right="0" top="0" bottom="0" header="0" footer="0"/>
      <pageSetup paperSize="9" orientation="portrait" r:id="rId13"/>
      <headerFooter>
        <oddFooter>&amp;L&amp;"HGPｺﾞｼｯｸM,ﾒﾃﾞｨｳﾑ"&amp;A&amp;R&amp;"HGPｺﾞｼｯｸM,ﾒﾃﾞｨｳﾑ"&amp;A</oddFooter>
      </headerFooter>
    </customSheetView>
    <customSheetView guid="{BA1D5D15-B28A-43CF-BB70-5CD45EAF83BC}" topLeftCell="A22">
      <selection activeCell="I33" sqref="I33"/>
      <pageMargins left="0" right="0" top="0" bottom="0" header="0" footer="0"/>
      <pageSetup paperSize="9" orientation="portrait" r:id="rId14"/>
      <headerFooter>
        <oddFooter>&amp;L&amp;"HGPｺﾞｼｯｸM,ﾒﾃﾞｨｳﾑ"&amp;A&amp;R&amp;"HGPｺﾞｼｯｸM,ﾒﾃﾞｨｳﾑ"&amp;A</oddFooter>
      </headerFooter>
    </customSheetView>
    <customSheetView guid="{8FA0EC79-6C57-49A8-9F67-BFECAB226302}">
      <selection activeCell="H8" sqref="H8"/>
      <pageMargins left="0" right="0" top="0" bottom="0" header="0" footer="0"/>
      <pageSetup paperSize="9" orientation="portrait" r:id="rId15"/>
      <headerFooter>
        <oddFooter>&amp;L&amp;"HGPｺﾞｼｯｸM,ﾒﾃﾞｨｳﾑ"&amp;A&amp;R&amp;"HGPｺﾞｼｯｸM,ﾒﾃﾞｨｳﾑ"&amp;A</oddFooter>
      </headerFooter>
    </customSheetView>
    <customSheetView guid="{DB5DE4BE-BF21-4393-A0F3-206FDA9295A1}">
      <selection activeCell="H8" sqref="H8"/>
      <pageMargins left="0" right="0" top="0" bottom="0" header="0" footer="0"/>
      <pageSetup paperSize="9" orientation="portrait" r:id="rId16"/>
      <headerFooter>
        <oddFooter>&amp;L&amp;"HGPｺﾞｼｯｸM,ﾒﾃﾞｨｳﾑ"&amp;A&amp;R&amp;"HGPｺﾞｼｯｸM,ﾒﾃﾞｨｳﾑ"&amp;A</oddFooter>
      </headerFooter>
    </customSheetView>
    <customSheetView guid="{D46A796F-B497-4159-95A0-24635A0CAB61}">
      <selection activeCell="H8" sqref="H8"/>
      <pageMargins left="0" right="0" top="0" bottom="0" header="0" footer="0"/>
      <pageSetup paperSize="9" orientation="portrait" r:id="rId17"/>
      <headerFooter>
        <oddFooter>&amp;L&amp;"HGPｺﾞｼｯｸM,ﾒﾃﾞｨｳﾑ"&amp;A&amp;R&amp;"HGPｺﾞｼｯｸM,ﾒﾃﾞｨｳﾑ"&amp;A</oddFooter>
      </headerFooter>
    </customSheetView>
    <customSheetView guid="{2ABD5D7A-60CE-44C5-B00C-4F676D49A6C9}" topLeftCell="A22">
      <selection activeCell="I33" sqref="I33"/>
      <pageMargins left="0" right="0" top="0" bottom="0" header="0" footer="0"/>
      <pageSetup paperSize="9" orientation="portrait" r:id="rId18"/>
      <headerFooter>
        <oddFooter>&amp;L&amp;"HGPｺﾞｼｯｸM,ﾒﾃﾞｨｳﾑ"&amp;A&amp;R&amp;"HGPｺﾞｼｯｸM,ﾒﾃﾞｨｳﾑ"&amp;A</oddFooter>
      </headerFooter>
    </customSheetView>
    <customSheetView guid="{AF8600AF-68AE-4DF5-88A8-0B20099202CF}" topLeftCell="A22">
      <selection activeCell="I33" sqref="I33"/>
      <pageMargins left="0" right="0" top="0" bottom="0" header="0" footer="0"/>
      <pageSetup paperSize="9" orientation="portrait" r:id="rId19"/>
      <headerFooter>
        <oddFooter>&amp;L&amp;"HGPｺﾞｼｯｸM,ﾒﾃﾞｨｳﾑ"&amp;A&amp;R&amp;"HGPｺﾞｼｯｸM,ﾒﾃﾞｨｳﾑ"&amp;A</oddFooter>
      </headerFooter>
    </customSheetView>
    <customSheetView guid="{438573F8-0C9C-4161-80B2-64CCB6626F78}" showPageBreaks="1" printArea="1" topLeftCell="A22">
      <selection activeCell="I33" sqref="I33"/>
      <pageMargins left="0" right="0" top="0" bottom="0" header="0" footer="0"/>
      <pageSetup paperSize="9" orientation="portrait" r:id="rId20"/>
      <headerFooter>
        <oddFooter>&amp;L&amp;"HGPｺﾞｼｯｸM,ﾒﾃﾞｨｳﾑ"&amp;A&amp;R&amp;"HGPｺﾞｼｯｸM,ﾒﾃﾞｨｳﾑ"&amp;A</oddFooter>
      </headerFooter>
    </customSheetView>
    <customSheetView guid="{18957759-A24B-42E8-B03E-81581C5222B9}" scale="80" showPageBreaks="1" printArea="1" view="pageLayout">
      <selection activeCell="H33" sqref="H33"/>
      <pageMargins left="0" right="0" top="0" bottom="0" header="0" footer="0"/>
      <pageSetup paperSize="9" orientation="portrait" r:id="rId21"/>
      <headerFooter>
        <oddFooter>&amp;L&amp;"HGPｺﾞｼｯｸM,ﾒﾃﾞｨｳﾑ"&amp;A&amp;R&amp;"HGPｺﾞｼｯｸM,ﾒﾃﾞｨｳﾑ"&amp;A</oddFooter>
      </headerFooter>
    </customSheetView>
    <customSheetView guid="{1E0BD185-A828-424A-926C-BBC15801841C}" scale="80" showPageBreaks="1" printArea="1" view="pageLayout">
      <selection activeCell="I8" sqref="I8"/>
      <pageMargins left="0.25" right="0.25" top="0.75" bottom="0.75" header="0.3" footer="0.3"/>
      <pageSetup paperSize="9" orientation="portrait" r:id="rId2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B11DD9A4-9AD0-4C29-BAA4-231398B2E4B4}" scale="80" showPageBreaks="1" printArea="1" view="pageLayout">
      <selection activeCell="I8" sqref="I8"/>
      <pageMargins left="0.25" right="0.25" top="0.75" bottom="0.75" header="0.3" footer="0.3"/>
      <pageSetup paperSize="9" orientation="portrait" r:id="rId2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B13CBE1-9FC8-41B5-A760-DA8DE8B872AB}" scale="80" showPageBreaks="1" printArea="1" view="pageLayout">
      <selection activeCell="I8" sqref="I8"/>
      <pageMargins left="0.25" right="0.25" top="0.75" bottom="0.75" header="0.3" footer="0.3"/>
      <pageSetup paperSize="9" orientation="portrait" r:id="rId2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17B2C8C4-3E26-48EF-A1B4-AB146AF07411}" scale="80" showPageBreaks="1" printArea="1" view="pageLayout">
      <selection activeCell="I8" sqref="I8"/>
      <pageMargins left="0.25" right="0.25" top="0.75" bottom="0.75" header="0.3" footer="0.3"/>
      <pageSetup paperSize="9" orientation="portrait" r:id="rId2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E54EE121-9A11-4D1B-9372-55F1F57F0300}" scale="75" showPageBreaks="1" printArea="1" view="pageLayout">
      <selection activeCell="I9" sqref="I9"/>
      <pageMargins left="0.25" right="0.25" top="0.75" bottom="0.75" header="0.3" footer="0.3"/>
      <pageSetup paperSize="9" orientation="portrait" r:id="rId2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7DFF7C2-EB81-4EBE-A255-D86B635DD424}" scale="75" showPageBreaks="1" printArea="1" view="pageLayout">
      <selection activeCell="I8" sqref="I8"/>
      <pageMargins left="0.25" right="0.25" top="0.75" bottom="0.75" header="0.3" footer="0.3"/>
      <pageSetup paperSize="9" orientation="portrait" r:id="rId2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F60C87B-4235-4556-9262-BA11D9AE069D}" scale="75" showPageBreaks="1" printArea="1" view="pageLayout">
      <selection sqref="A1:XFD1048576"/>
      <pageMargins left="0.25" right="0.25" top="0.75" bottom="0.75" header="0.3" footer="0.3"/>
      <pageSetup paperSize="9" orientation="portrait" r:id="rId2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s>
  <mergeCells count="21">
    <mergeCell ref="B8:B10"/>
    <mergeCell ref="C8:D8"/>
    <mergeCell ref="B11:B13"/>
    <mergeCell ref="C11:D11"/>
    <mergeCell ref="A8:A13"/>
    <mergeCell ref="A7:D7"/>
    <mergeCell ref="B14:B18"/>
    <mergeCell ref="C14:D15"/>
    <mergeCell ref="D16:D17"/>
    <mergeCell ref="B19:B24"/>
    <mergeCell ref="C19:D20"/>
    <mergeCell ref="D21:D22"/>
    <mergeCell ref="C23:C24"/>
    <mergeCell ref="D23:D24"/>
    <mergeCell ref="A14:A33"/>
    <mergeCell ref="B25:B27"/>
    <mergeCell ref="C25:D25"/>
    <mergeCell ref="B28:B30"/>
    <mergeCell ref="C28:D28"/>
    <mergeCell ref="B31:B33"/>
    <mergeCell ref="C31:D31"/>
  </mergeCells>
  <phoneticPr fontId="2"/>
  <pageMargins left="0.25" right="0.25" top="0.75" bottom="0.75" header="0.3" footer="0.3"/>
  <pageSetup paperSize="9" orientation="portrait" r:id="rId2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35"/>
  <sheetViews>
    <sheetView view="pageLayout" zoomScale="80" zoomScaleNormal="100" zoomScaleSheetLayoutView="100" zoomScalePageLayoutView="80" workbookViewId="0"/>
  </sheetViews>
  <sheetFormatPr defaultColWidth="8.796875" defaultRowHeight="12" x14ac:dyDescent="0.25"/>
  <cols>
    <col min="1" max="1" width="2.53125" style="115" customWidth="1"/>
    <col min="2" max="4" width="6.46484375" style="115" customWidth="1"/>
    <col min="5" max="9" width="15.796875" style="115" customWidth="1"/>
    <col min="10" max="16384" width="8.796875" style="115"/>
  </cols>
  <sheetData>
    <row r="1" spans="1:27" s="23" customFormat="1" ht="17.25" customHeight="1" x14ac:dyDescent="0.25">
      <c r="A1" s="23" t="str">
        <f ca="1">MID(CELL("FILENAME",A1),FIND("]",CELL("FILENAME",A1))+1,99)&amp;"　"&amp;"国民健康保険の状況　－　保険給付状況"</f>
        <v>66(2)　国民健康保険の状況　－　保険給付状況</v>
      </c>
    </row>
    <row r="2" spans="1:27" s="28" customFormat="1" ht="9" customHeight="1" x14ac:dyDescent="0.25"/>
    <row r="3" spans="1:27" s="28" customFormat="1" ht="1.5" customHeight="1" x14ac:dyDescent="0.25"/>
    <row r="4" spans="1:27" s="25" customFormat="1" ht="1.5" customHeight="1" x14ac:dyDescent="0.25"/>
    <row r="5" spans="1:27" s="28" customFormat="1" ht="1.5" customHeight="1" x14ac:dyDescent="0.25">
      <c r="A5" s="25"/>
      <c r="B5" s="25"/>
      <c r="C5" s="25"/>
      <c r="D5" s="25"/>
      <c r="E5" s="25"/>
      <c r="F5" s="25"/>
      <c r="G5" s="25"/>
      <c r="H5" s="25"/>
      <c r="I5" s="25"/>
      <c r="J5" s="25"/>
      <c r="K5" s="25"/>
      <c r="L5" s="25"/>
      <c r="M5" s="25"/>
      <c r="N5" s="25"/>
      <c r="O5" s="25"/>
      <c r="P5" s="25"/>
      <c r="Q5" s="25"/>
      <c r="R5" s="25"/>
      <c r="S5" s="25"/>
      <c r="T5" s="25"/>
      <c r="U5" s="25"/>
      <c r="V5" s="25"/>
      <c r="W5" s="25"/>
      <c r="X5" s="25"/>
      <c r="Y5" s="25"/>
      <c r="Z5" s="25"/>
      <c r="AA5" s="25"/>
    </row>
    <row r="6" spans="1:27" s="28" customFormat="1" ht="1.5" customHeight="1" x14ac:dyDescent="0.25"/>
    <row r="7" spans="1:27" s="25" customFormat="1" x14ac:dyDescent="0.25">
      <c r="A7" s="28" t="s">
        <v>34</v>
      </c>
    </row>
    <row r="8" spans="1:27" s="146" customFormat="1" ht="28.5" customHeight="1" x14ac:dyDescent="0.25">
      <c r="A8" s="195" t="s">
        <v>4</v>
      </c>
      <c r="B8" s="196"/>
      <c r="C8" s="196"/>
      <c r="D8" s="196"/>
      <c r="E8" s="144" t="s">
        <v>35</v>
      </c>
      <c r="F8" s="144" t="s">
        <v>6</v>
      </c>
      <c r="G8" s="144" t="s">
        <v>7</v>
      </c>
      <c r="H8" s="144" t="s">
        <v>8</v>
      </c>
      <c r="I8" s="145" t="s">
        <v>270</v>
      </c>
    </row>
    <row r="9" spans="1:27" ht="26.25" customHeight="1" x14ac:dyDescent="0.25">
      <c r="A9" s="179" t="s">
        <v>36</v>
      </c>
      <c r="B9" s="194" t="s">
        <v>37</v>
      </c>
      <c r="C9" s="193"/>
      <c r="D9" s="120" t="s">
        <v>287</v>
      </c>
      <c r="E9" s="6">
        <v>1240896</v>
      </c>
      <c r="F9" s="6">
        <v>1296228</v>
      </c>
      <c r="G9" s="6">
        <v>1274068</v>
      </c>
      <c r="H9" s="6">
        <v>1237374</v>
      </c>
      <c r="I9" s="158">
        <v>1185457</v>
      </c>
    </row>
    <row r="10" spans="1:27" ht="26.25" customHeight="1" x14ac:dyDescent="0.25">
      <c r="A10" s="180"/>
      <c r="B10" s="193"/>
      <c r="C10" s="193"/>
      <c r="D10" s="120" t="s">
        <v>38</v>
      </c>
      <c r="E10" s="6">
        <v>29994418763</v>
      </c>
      <c r="F10" s="6">
        <v>31042655628</v>
      </c>
      <c r="G10" s="6">
        <v>31080306182</v>
      </c>
      <c r="H10" s="6">
        <v>30046047513</v>
      </c>
      <c r="I10" s="158">
        <v>28447205453</v>
      </c>
    </row>
    <row r="11" spans="1:27" ht="26.25" customHeight="1" x14ac:dyDescent="0.25">
      <c r="A11" s="180"/>
      <c r="B11" s="193" t="s">
        <v>39</v>
      </c>
      <c r="C11" s="193" t="s">
        <v>40</v>
      </c>
      <c r="D11" s="120" t="s">
        <v>41</v>
      </c>
      <c r="E11" s="6">
        <v>16583</v>
      </c>
      <c r="F11" s="6">
        <v>16415</v>
      </c>
      <c r="G11" s="6">
        <v>15899</v>
      </c>
      <c r="H11" s="6">
        <v>15167</v>
      </c>
      <c r="I11" s="158">
        <v>14668</v>
      </c>
    </row>
    <row r="12" spans="1:27" ht="26.25" customHeight="1" x14ac:dyDescent="0.25">
      <c r="A12" s="180"/>
      <c r="B12" s="193"/>
      <c r="C12" s="193"/>
      <c r="D12" s="120" t="s">
        <v>42</v>
      </c>
      <c r="E12" s="6">
        <v>10817720515</v>
      </c>
      <c r="F12" s="6">
        <v>10955168814</v>
      </c>
      <c r="G12" s="6">
        <v>11108837630</v>
      </c>
      <c r="H12" s="6">
        <v>10544678055</v>
      </c>
      <c r="I12" s="158">
        <v>9913648316</v>
      </c>
    </row>
    <row r="13" spans="1:27" ht="26.25" customHeight="1" x14ac:dyDescent="0.25">
      <c r="A13" s="180"/>
      <c r="B13" s="193"/>
      <c r="C13" s="193" t="s">
        <v>43</v>
      </c>
      <c r="D13" s="120" t="s">
        <v>41</v>
      </c>
      <c r="E13" s="6">
        <v>659067</v>
      </c>
      <c r="F13" s="6">
        <v>686063</v>
      </c>
      <c r="G13" s="6">
        <v>670862</v>
      </c>
      <c r="H13" s="6">
        <v>646829</v>
      </c>
      <c r="I13" s="158">
        <v>614997</v>
      </c>
    </row>
    <row r="14" spans="1:27" ht="26.25" customHeight="1" x14ac:dyDescent="0.25">
      <c r="A14" s="180"/>
      <c r="B14" s="193"/>
      <c r="C14" s="193"/>
      <c r="D14" s="120" t="s">
        <v>42</v>
      </c>
      <c r="E14" s="6">
        <v>10738399664</v>
      </c>
      <c r="F14" s="6">
        <v>11236601984</v>
      </c>
      <c r="G14" s="6">
        <v>11265792603</v>
      </c>
      <c r="H14" s="6">
        <v>10843869941</v>
      </c>
      <c r="I14" s="158">
        <v>10195362685</v>
      </c>
    </row>
    <row r="15" spans="1:27" ht="26.25" customHeight="1" x14ac:dyDescent="0.25">
      <c r="A15" s="180"/>
      <c r="B15" s="193"/>
      <c r="C15" s="193" t="s">
        <v>44</v>
      </c>
      <c r="D15" s="120" t="s">
        <v>41</v>
      </c>
      <c r="E15" s="6">
        <v>165636</v>
      </c>
      <c r="F15" s="6">
        <v>176196</v>
      </c>
      <c r="G15" s="6">
        <v>173552</v>
      </c>
      <c r="H15" s="6">
        <v>165591</v>
      </c>
      <c r="I15" s="158">
        <v>158851</v>
      </c>
    </row>
    <row r="16" spans="1:27" ht="26.25" customHeight="1" x14ac:dyDescent="0.25">
      <c r="A16" s="180"/>
      <c r="B16" s="193"/>
      <c r="C16" s="193"/>
      <c r="D16" s="120" t="s">
        <v>42</v>
      </c>
      <c r="E16" s="6">
        <v>2489281180</v>
      </c>
      <c r="F16" s="6">
        <v>2675098680</v>
      </c>
      <c r="G16" s="6">
        <v>2611288080</v>
      </c>
      <c r="H16" s="6">
        <v>2449901940</v>
      </c>
      <c r="I16" s="158">
        <v>2393855500</v>
      </c>
    </row>
    <row r="17" spans="1:9" ht="26.25" customHeight="1" x14ac:dyDescent="0.25">
      <c r="A17" s="180"/>
      <c r="B17" s="193" t="s">
        <v>45</v>
      </c>
      <c r="C17" s="193"/>
      <c r="D17" s="120" t="s">
        <v>41</v>
      </c>
      <c r="E17" s="6">
        <v>393114</v>
      </c>
      <c r="F17" s="6">
        <v>409996</v>
      </c>
      <c r="G17" s="6">
        <v>405709</v>
      </c>
      <c r="H17" s="6">
        <v>401023</v>
      </c>
      <c r="I17" s="158">
        <v>388063</v>
      </c>
    </row>
    <row r="18" spans="1:9" ht="26.25" customHeight="1" x14ac:dyDescent="0.25">
      <c r="A18" s="180"/>
      <c r="B18" s="193"/>
      <c r="C18" s="193"/>
      <c r="D18" s="120" t="s">
        <v>42</v>
      </c>
      <c r="E18" s="6">
        <v>4981204579</v>
      </c>
      <c r="F18" s="6">
        <v>5134433674</v>
      </c>
      <c r="G18" s="6">
        <v>5027883322</v>
      </c>
      <c r="H18" s="6">
        <v>5047662998</v>
      </c>
      <c r="I18" s="158">
        <v>4727116857</v>
      </c>
    </row>
    <row r="19" spans="1:9" ht="26.25" customHeight="1" x14ac:dyDescent="0.25">
      <c r="A19" s="180"/>
      <c r="B19" s="194" t="s">
        <v>46</v>
      </c>
      <c r="C19" s="193"/>
      <c r="D19" s="120" t="s">
        <v>41</v>
      </c>
      <c r="E19" s="6">
        <v>15767</v>
      </c>
      <c r="F19" s="6">
        <v>15551</v>
      </c>
      <c r="G19" s="6">
        <v>15084</v>
      </c>
      <c r="H19" s="6">
        <v>14308</v>
      </c>
      <c r="I19" s="158">
        <v>13937</v>
      </c>
    </row>
    <row r="20" spans="1:9" ht="26.25" customHeight="1" x14ac:dyDescent="0.25">
      <c r="A20" s="180"/>
      <c r="B20" s="193"/>
      <c r="C20" s="193"/>
      <c r="D20" s="120" t="s">
        <v>42</v>
      </c>
      <c r="E20" s="6">
        <v>443651235</v>
      </c>
      <c r="F20" s="6">
        <v>432448076</v>
      </c>
      <c r="G20" s="6">
        <v>414091627</v>
      </c>
      <c r="H20" s="6">
        <v>390146939</v>
      </c>
      <c r="I20" s="158">
        <v>390759695</v>
      </c>
    </row>
    <row r="21" spans="1:9" ht="26.25" customHeight="1" x14ac:dyDescent="0.25">
      <c r="A21" s="180"/>
      <c r="B21" s="194" t="s">
        <v>47</v>
      </c>
      <c r="C21" s="193"/>
      <c r="D21" s="120" t="s">
        <v>41</v>
      </c>
      <c r="E21" s="6">
        <v>6496</v>
      </c>
      <c r="F21" s="6">
        <v>7558</v>
      </c>
      <c r="G21" s="6">
        <v>8046</v>
      </c>
      <c r="H21" s="6">
        <v>8764</v>
      </c>
      <c r="I21" s="158">
        <v>8878</v>
      </c>
    </row>
    <row r="22" spans="1:9" ht="26.25" customHeight="1" x14ac:dyDescent="0.25">
      <c r="A22" s="191"/>
      <c r="B22" s="193"/>
      <c r="C22" s="193"/>
      <c r="D22" s="120" t="s">
        <v>42</v>
      </c>
      <c r="E22" s="6">
        <v>524161590</v>
      </c>
      <c r="F22" s="6">
        <v>608904400</v>
      </c>
      <c r="G22" s="6">
        <v>652412920</v>
      </c>
      <c r="H22" s="6">
        <v>769787640</v>
      </c>
      <c r="I22" s="158">
        <v>826462400</v>
      </c>
    </row>
    <row r="23" spans="1:9" ht="26.25" customHeight="1" x14ac:dyDescent="0.25">
      <c r="A23" s="197" t="s">
        <v>48</v>
      </c>
      <c r="B23" s="197"/>
      <c r="C23" s="198"/>
      <c r="D23" s="73" t="s">
        <v>49</v>
      </c>
      <c r="E23" s="6">
        <v>50143</v>
      </c>
      <c r="F23" s="6">
        <v>50585</v>
      </c>
      <c r="G23" s="6">
        <v>48819</v>
      </c>
      <c r="H23" s="6">
        <v>45990</v>
      </c>
      <c r="I23" s="158">
        <v>43141</v>
      </c>
    </row>
    <row r="24" spans="1:9" ht="26.25" customHeight="1" x14ac:dyDescent="0.25">
      <c r="A24" s="199"/>
      <c r="B24" s="199"/>
      <c r="C24" s="200"/>
      <c r="D24" s="73" t="s">
        <v>50</v>
      </c>
      <c r="E24" s="6">
        <v>547648951</v>
      </c>
      <c r="F24" s="6">
        <v>531890092</v>
      </c>
      <c r="G24" s="6">
        <v>490457483</v>
      </c>
      <c r="H24" s="6">
        <v>468545774</v>
      </c>
      <c r="I24" s="158">
        <v>438355184</v>
      </c>
    </row>
    <row r="25" spans="1:9" ht="26.25" customHeight="1" x14ac:dyDescent="0.25">
      <c r="A25" s="201" t="s">
        <v>51</v>
      </c>
      <c r="B25" s="201"/>
      <c r="C25" s="202"/>
      <c r="D25" s="73" t="s">
        <v>49</v>
      </c>
      <c r="E25" s="6">
        <v>65030</v>
      </c>
      <c r="F25" s="6">
        <v>67334</v>
      </c>
      <c r="G25" s="6">
        <v>65986</v>
      </c>
      <c r="H25" s="6">
        <v>63351</v>
      </c>
      <c r="I25" s="158">
        <v>59960</v>
      </c>
    </row>
    <row r="26" spans="1:9" ht="26.25" customHeight="1" x14ac:dyDescent="0.25">
      <c r="A26" s="203"/>
      <c r="B26" s="203"/>
      <c r="C26" s="204"/>
      <c r="D26" s="73" t="s">
        <v>52</v>
      </c>
      <c r="E26" s="6">
        <v>3350254550</v>
      </c>
      <c r="F26" s="6">
        <v>3460475436</v>
      </c>
      <c r="G26" s="6">
        <v>3475617278</v>
      </c>
      <c r="H26" s="6">
        <v>3436551330</v>
      </c>
      <c r="I26" s="158">
        <v>3332367713</v>
      </c>
    </row>
    <row r="27" spans="1:9" ht="26.25" customHeight="1" x14ac:dyDescent="0.25">
      <c r="A27" s="201" t="s">
        <v>53</v>
      </c>
      <c r="B27" s="201"/>
      <c r="C27" s="202"/>
      <c r="D27" s="73" t="s">
        <v>41</v>
      </c>
      <c r="E27" s="6">
        <v>275</v>
      </c>
      <c r="F27" s="6">
        <v>223</v>
      </c>
      <c r="G27" s="6">
        <v>214</v>
      </c>
      <c r="H27" s="6">
        <v>201</v>
      </c>
      <c r="I27" s="158">
        <v>190</v>
      </c>
    </row>
    <row r="28" spans="1:9" ht="26.25" customHeight="1" x14ac:dyDescent="0.25">
      <c r="A28" s="203"/>
      <c r="B28" s="203"/>
      <c r="C28" s="204"/>
      <c r="D28" s="73" t="s">
        <v>52</v>
      </c>
      <c r="E28" s="6">
        <v>115244000</v>
      </c>
      <c r="F28" s="6">
        <v>93356000</v>
      </c>
      <c r="G28" s="6">
        <v>89816000</v>
      </c>
      <c r="H28" s="6">
        <v>98536000</v>
      </c>
      <c r="I28" s="158">
        <v>94776000</v>
      </c>
    </row>
    <row r="29" spans="1:9" ht="26.25" customHeight="1" x14ac:dyDescent="0.25">
      <c r="A29" s="197" t="s">
        <v>54</v>
      </c>
      <c r="B29" s="197"/>
      <c r="C29" s="198"/>
      <c r="D29" s="73" t="s">
        <v>41</v>
      </c>
      <c r="E29" s="6">
        <v>476</v>
      </c>
      <c r="F29" s="6">
        <v>443</v>
      </c>
      <c r="G29" s="6">
        <v>457</v>
      </c>
      <c r="H29" s="6">
        <v>481</v>
      </c>
      <c r="I29" s="158">
        <v>388</v>
      </c>
    </row>
    <row r="30" spans="1:9" ht="26.25" customHeight="1" x14ac:dyDescent="0.25">
      <c r="A30" s="199"/>
      <c r="B30" s="199"/>
      <c r="C30" s="200"/>
      <c r="D30" s="73" t="s">
        <v>52</v>
      </c>
      <c r="E30" s="6">
        <v>23800000</v>
      </c>
      <c r="F30" s="6">
        <v>22150000</v>
      </c>
      <c r="G30" s="6">
        <v>22850000</v>
      </c>
      <c r="H30" s="6">
        <v>24050000</v>
      </c>
      <c r="I30" s="158">
        <v>19400000</v>
      </c>
    </row>
    <row r="31" spans="1:9" ht="26.25" customHeight="1" x14ac:dyDescent="0.25">
      <c r="A31" s="201" t="s">
        <v>55</v>
      </c>
      <c r="B31" s="201"/>
      <c r="C31" s="202"/>
      <c r="D31" s="73" t="s">
        <v>41</v>
      </c>
      <c r="E31" s="6">
        <v>45292</v>
      </c>
      <c r="F31" s="6">
        <v>46644</v>
      </c>
      <c r="G31" s="6">
        <v>49082</v>
      </c>
      <c r="H31" s="6">
        <v>50221</v>
      </c>
      <c r="I31" s="158">
        <v>49266</v>
      </c>
    </row>
    <row r="32" spans="1:9" ht="26.25" customHeight="1" x14ac:dyDescent="0.25">
      <c r="A32" s="205"/>
      <c r="B32" s="205"/>
      <c r="C32" s="206"/>
      <c r="D32" s="78" t="s">
        <v>52</v>
      </c>
      <c r="E32" s="7">
        <v>59293610</v>
      </c>
      <c r="F32" s="7">
        <v>60488403</v>
      </c>
      <c r="G32" s="7">
        <v>62975094</v>
      </c>
      <c r="H32" s="7">
        <v>63852581</v>
      </c>
      <c r="I32" s="159">
        <v>61923120</v>
      </c>
    </row>
    <row r="33" spans="1:17" s="25" customFormat="1" x14ac:dyDescent="0.25">
      <c r="I33" s="31" t="s">
        <v>56</v>
      </c>
      <c r="J33" s="3"/>
      <c r="K33" s="3"/>
      <c r="L33" s="3"/>
      <c r="M33" s="3"/>
      <c r="N33" s="3"/>
      <c r="O33" s="3"/>
      <c r="P33" s="3"/>
      <c r="Q33" s="3"/>
    </row>
    <row r="34" spans="1:17" s="25" customFormat="1" x14ac:dyDescent="0.25">
      <c r="A34" s="25" t="s">
        <v>57</v>
      </c>
      <c r="J34" s="3"/>
      <c r="K34" s="3"/>
      <c r="L34" s="3"/>
      <c r="M34" s="3"/>
      <c r="N34" s="3"/>
      <c r="O34" s="3"/>
      <c r="P34" s="3"/>
      <c r="Q34" s="3"/>
    </row>
    <row r="35" spans="1:17" s="25" customFormat="1" x14ac:dyDescent="0.25">
      <c r="A35" s="25" t="s">
        <v>288</v>
      </c>
      <c r="J35" s="3"/>
      <c r="K35" s="3"/>
      <c r="L35" s="3"/>
      <c r="M35" s="3"/>
      <c r="N35" s="3"/>
      <c r="O35" s="3"/>
      <c r="P35" s="3"/>
      <c r="Q35" s="3"/>
    </row>
  </sheetData>
  <customSheetViews>
    <customSheetView guid="{B304FECD-7A13-4EAD-9A7D-32F8888554D4}" scale="70" showPageBreaks="1" printArea="1" view="pageLayout">
      <selection activeCell="H10" sqref="H10"/>
      <pageMargins left="0.25" right="0.25" top="0.75" bottom="0.75" header="0.3" footer="0.3"/>
      <pageSetup paperSize="9" fitToHeight="0" orientation="portrait" r:id="rId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B3CC309-E314-44B5-8449-9F1F01183D57}" scale="70" showPageBreaks="1" printArea="1" view="pageLayout">
      <selection sqref="A1:XFD1048576"/>
      <pageMargins left="0.25" right="0.25" top="0.75" bottom="0.75" header="0.3" footer="0.3"/>
      <pageSetup paperSize="9" fitToHeight="0" orientation="portrait" r:id="rId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CEF093-A507-4166-9F66-C99BE415FD59}" scale="70" showPageBreaks="1" printArea="1" view="pageLayout">
      <selection sqref="A1:XFD1048576"/>
      <pageMargins left="0.25" right="0.25" top="0.75" bottom="0.75" header="0.3" footer="0.3"/>
      <pageSetup paperSize="9" fitToHeight="0" orientation="portrait" r:id="rId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075CA8F-FD86-43D5-8C10-B27371AFE3F8}" showPageBreaks="1" printArea="1" view="pageLayout" topLeftCell="F19">
      <selection activeCell="H25" sqref="H25"/>
      <pageMargins left="0.25" right="0.25" top="0.75" bottom="0.75" header="0.3" footer="0.3"/>
      <pageSetup paperSize="9" fitToHeight="0" orientation="portrait" r:id="rId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93526E8-77EF-4A5F-B90A-38ECE9D7EDBA}" showPageBreaks="1" printArea="1" view="pageLayout" topLeftCell="A18">
      <selection activeCell="I33" sqref="I33"/>
      <pageMargins left="0.25" right="0.25" top="0.75" bottom="0.75" header="0.3" footer="0.3"/>
      <pageSetup paperSize="9" fitToHeight="0" orientation="portrait" r:id="rId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5D5E5F1-AAE2-4224-BBFC-923A2E5A6487}" showPageBreaks="1" printArea="1" view="pageLayout">
      <selection activeCell="I9" sqref="I9"/>
      <pageMargins left="0.25" right="0.25" top="0.75" bottom="0.75" header="0.3" footer="0.3"/>
      <pageSetup paperSize="9" fitToHeight="0" orientation="portrait" r:id="rId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143389B-72B9-4D1A-B062-74840F42048F}" showPageBreaks="1" printArea="1" view="pageLayout" topLeftCell="A27">
      <selection activeCell="I9" sqref="I9"/>
      <pageMargins left="0.25" right="0.25" top="0.75" bottom="0.75" header="0.3" footer="0.3"/>
      <pageSetup paperSize="9" fitToHeight="0" orientation="portrait" r:id="rId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959272F-6A38-4EC1-9160-6A800FEFA155}" showPageBreaks="1" printArea="1" view="pageLayout" topLeftCell="A27">
      <selection activeCell="I9" sqref="I9"/>
      <pageMargins left="0.25" right="0.25" top="0.75" bottom="0.75" header="0.3" footer="0.3"/>
      <pageSetup paperSize="9" fitToHeight="0" orientation="portrait" r:id="rId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A16B769-E5D7-434D-BD52-17CE1199C4F4}" showPageBreaks="1" printArea="1" view="pageLayout">
      <selection activeCell="I9" sqref="I9"/>
      <pageMargins left="0.25" right="0.25" top="0.75" bottom="0.75" header="0.3" footer="0.3"/>
      <pageSetup paperSize="9" fitToHeight="0" orientation="portrait" r:id="rId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96059FE1-A01C-4C5B-A429-1FD7DC3E5358}" showPageBreaks="1" printArea="1" view="pageLayout">
      <selection activeCell="I9" sqref="I9"/>
      <pageMargins left="0.25" right="0.25" top="0.75" bottom="0.75" header="0.3" footer="0.3"/>
      <pageSetup paperSize="9" fitToHeight="0" orientation="portrait" r:id="rId1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8E390A-EE41-473A-A70F-B75425B20C5F}" showPageBreaks="1" printArea="1" view="pageLayout">
      <selection activeCell="I9" sqref="I9"/>
      <pageMargins left="0.25" right="0.25" top="0.75" bottom="0.75" header="0.3" footer="0.3"/>
      <pageSetup paperSize="9" fitToHeight="0" orientation="portrait" r:id="rId1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CF2F4667-7ECC-4113-9BF6-C62EB2C90B76}" showPageBreaks="1" printArea="1" view="pageLayout">
      <selection activeCell="I9" sqref="I9"/>
      <pageMargins left="0.25" right="0.25" top="0.75" bottom="0.75" header="0.3" footer="0.3"/>
      <pageSetup paperSize="9" fitToHeight="0" orientation="portrait" r:id="rId1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7C518E9-D91A-4F10-A306-C905BC2AE38A}" showPageBreaks="1" printArea="1" view="pageLayout">
      <selection activeCell="C11" sqref="C11:C12"/>
      <pageMargins left="0" right="0" top="0" bottom="0" header="0" footer="0"/>
      <printOptions horizontalCentered="1"/>
      <pageSetup paperSize="9" fitToHeight="0" orientation="portrait" r:id="rId13"/>
      <headerFooter alignWithMargins="0">
        <oddFooter>&amp;C&amp;A</oddFooter>
      </headerFooter>
    </customSheetView>
    <customSheetView guid="{BA1D5D15-B28A-43CF-BB70-5CD45EAF83BC}" showPageBreaks="1" printArea="1" view="pageLayout">
      <selection activeCell="C11" sqref="C11:C12"/>
      <pageMargins left="0" right="0" top="0" bottom="0" header="0" footer="0"/>
      <printOptions horizontalCentered="1"/>
      <pageSetup paperSize="9" fitToHeight="0" orientation="portrait" r:id="rId14"/>
      <headerFooter alignWithMargins="0">
        <oddFooter>&amp;C&amp;A</oddFooter>
      </headerFooter>
    </customSheetView>
    <customSheetView guid="{8FA0EC79-6C57-49A8-9F67-BFECAB226302}" showPageBreaks="1" printArea="1" view="pageLayout">
      <selection activeCell="C11" sqref="C11"/>
      <pageMargins left="0" right="0" top="0" bottom="0" header="0" footer="0"/>
      <printOptions horizontalCentered="1"/>
      <pageSetup paperSize="9" fitToHeight="0" orientation="portrait" r:id="rId15"/>
      <headerFooter alignWithMargins="0">
        <oddFooter>&amp;C&amp;A</oddFooter>
      </headerFooter>
    </customSheetView>
    <customSheetView guid="{DB5DE4BE-BF21-4393-A0F3-206FDA9295A1}" topLeftCell="A17">
      <selection activeCell="I33" sqref="I33"/>
      <pageMargins left="0" right="0" top="0" bottom="0" header="0" footer="0"/>
      <pageSetup paperSize="9" orientation="portrait" r:id="rId16"/>
      <headerFooter>
        <oddFooter>&amp;L&amp;"HGPｺﾞｼｯｸM,ﾒﾃﾞｨｳﾑ"&amp;A&amp;R&amp;"HGPｺﾞｼｯｸM,ﾒﾃﾞｨｳﾑ"&amp;A</oddFooter>
      </headerFooter>
    </customSheetView>
    <customSheetView guid="{BDB16FDC-C9A6-464E-B066-6BFD3C128E61}" showPageBreaks="1" printArea="1" view="pageBreakPreview">
      <selection activeCell="I26" sqref="I26"/>
      <pageMargins left="0" right="0" top="0" bottom="0" header="0" footer="0"/>
      <printOptions horizontalCentered="1"/>
      <pageSetup paperSize="9" scale="98" fitToHeight="0" orientation="portrait" r:id="rId17"/>
      <headerFooter alignWithMargins="0"/>
    </customSheetView>
    <customSheetView guid="{EAFE70FB-8828-4452-8D4E-FBB1D0E6FBC3}" showPageBreaks="1" printArea="1" view="pageBreakPreview" topLeftCell="A7">
      <selection activeCell="L18" sqref="L18"/>
      <pageMargins left="0" right="0" top="0" bottom="0" header="0" footer="0"/>
      <printOptions horizontalCentered="1"/>
      <pageSetup paperSize="9" scale="98" fitToHeight="0" orientation="portrait" r:id="rId18"/>
      <headerFooter alignWithMargins="0"/>
    </customSheetView>
    <customSheetView guid="{D46A796F-B497-4159-95A0-24635A0CAB61}" topLeftCell="A17">
      <selection activeCell="I33" sqref="I33"/>
      <pageMargins left="0" right="0" top="0" bottom="0" header="0" footer="0"/>
      <pageSetup paperSize="9" orientation="portrait" r:id="rId19"/>
      <headerFooter>
        <oddFooter>&amp;L&amp;"HGPｺﾞｼｯｸM,ﾒﾃﾞｨｳﾑ"&amp;A&amp;R&amp;"HGPｺﾞｼｯｸM,ﾒﾃﾞｨｳﾑ"&amp;A</oddFooter>
      </headerFooter>
    </customSheetView>
    <customSheetView guid="{2ABD5D7A-60CE-44C5-B00C-4F676D49A6C9}" showPageBreaks="1" printArea="1" view="pageLayout">
      <selection activeCell="C11" sqref="C11"/>
      <pageMargins left="0" right="0" top="0" bottom="0" header="0" footer="0"/>
      <printOptions horizontalCentered="1"/>
      <pageSetup paperSize="9" fitToHeight="0" orientation="portrait" r:id="rId20"/>
      <headerFooter alignWithMargins="0">
        <oddFooter>&amp;C&amp;A</oddFooter>
      </headerFooter>
    </customSheetView>
    <customSheetView guid="{AF8600AF-68AE-4DF5-88A8-0B20099202CF}" showPageBreaks="1" printArea="1" view="pageLayout">
      <selection activeCell="C11" sqref="C11:C12"/>
      <pageMargins left="0" right="0" top="0" bottom="0" header="0" footer="0"/>
      <printOptions horizontalCentered="1"/>
      <pageSetup paperSize="9" fitToHeight="0" orientation="portrait" r:id="rId21"/>
      <headerFooter alignWithMargins="0">
        <oddFooter>&amp;C&amp;A</oddFooter>
      </headerFooter>
    </customSheetView>
    <customSheetView guid="{438573F8-0C9C-4161-80B2-64CCB6626F78}">
      <selection activeCell="I10" sqref="I10"/>
      <pageMargins left="0" right="0" top="0" bottom="0" header="0" footer="0"/>
      <printOptions horizontalCentered="1"/>
      <pageSetup paperSize="9" fitToHeight="0" orientation="portrait" r:id="rId22"/>
      <headerFooter>
        <oddFooter>&amp;L&amp;A&amp;R&amp;A</oddFooter>
      </headerFooter>
    </customSheetView>
    <customSheetView guid="{18957759-A24B-42E8-B03E-81581C5222B9}" showPageBreaks="1" printArea="1" view="pageLayout">
      <selection activeCell="H33" sqref="H33"/>
      <pageMargins left="0" right="0" top="0" bottom="0" header="0" footer="0"/>
      <printOptions horizontalCentered="1"/>
      <pageSetup paperSize="9" fitToHeight="0" orientation="portrait" r:id="rId23"/>
      <headerFooter>
        <oddFooter>&amp;L&amp;A&amp;R&amp;A</oddFooter>
      </headerFooter>
    </customSheetView>
    <customSheetView guid="{1E0BD185-A828-424A-926C-BBC15801841C}" showPageBreaks="1" printArea="1" view="pageLayout">
      <selection activeCell="I9" sqref="I9"/>
      <pageMargins left="0.25" right="0.25" top="0.75" bottom="0.75" header="0.3" footer="0.3"/>
      <pageSetup paperSize="9" fitToHeight="0" orientation="portrait" r:id="rId2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B11DD9A4-9AD0-4C29-BAA4-231398B2E4B4}" showPageBreaks="1" printArea="1" view="pageLayout">
      <selection activeCell="I9" sqref="I9"/>
      <pageMargins left="0.25" right="0.25" top="0.75" bottom="0.75" header="0.3" footer="0.3"/>
      <pageSetup paperSize="9" fitToHeight="0" orientation="portrait" r:id="rId2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B13CBE1-9FC8-41B5-A760-DA8DE8B872AB}" showPageBreaks="1" printArea="1" view="pageLayout">
      <selection activeCell="I9" sqref="I9"/>
      <pageMargins left="0.25" right="0.25" top="0.75" bottom="0.75" header="0.3" footer="0.3"/>
      <pageSetup paperSize="9" fitToHeight="0" orientation="portrait" r:id="rId2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17B2C8C4-3E26-48EF-A1B4-AB146AF07411}" showPageBreaks="1" printArea="1" view="pageLayout">
      <selection activeCell="I9" sqref="I9"/>
      <pageMargins left="0.25" right="0.25" top="0.75" bottom="0.75" header="0.3" footer="0.3"/>
      <pageSetup paperSize="9" fitToHeight="0" orientation="portrait" r:id="rId2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E54EE121-9A11-4D1B-9372-55F1F57F0300}" showPageBreaks="1" printArea="1" view="pageLayout" topLeftCell="A27">
      <selection activeCell="I9" sqref="I9"/>
      <pageMargins left="0.25" right="0.25" top="0.75" bottom="0.75" header="0.3" footer="0.3"/>
      <pageSetup paperSize="9" fitToHeight="0" orientation="portrait" r:id="rId2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7DFF7C2-EB81-4EBE-A255-D86B635DD424}" showPageBreaks="1" printArea="1" view="pageLayout" topLeftCell="A18">
      <selection activeCell="I33" sqref="I33"/>
      <pageMargins left="0.25" right="0.25" top="0.75" bottom="0.75" header="0.3" footer="0.3"/>
      <pageSetup paperSize="9" fitToHeight="0" orientation="portrait" r:id="rId2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F60C87B-4235-4556-9262-BA11D9AE069D}" scale="70" showPageBreaks="1" printArea="1" view="pageLayout">
      <selection activeCell="A34" sqref="A34"/>
      <pageMargins left="0.25" right="0.25" top="0.75" bottom="0.75" header="0.3" footer="0.3"/>
      <pageSetup paperSize="9" fitToHeight="0" orientation="portrait" r:id="rId3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s>
  <mergeCells count="15">
    <mergeCell ref="A23:C24"/>
    <mergeCell ref="A25:C26"/>
    <mergeCell ref="A27:C28"/>
    <mergeCell ref="A29:C30"/>
    <mergeCell ref="A31:C32"/>
    <mergeCell ref="B17:C18"/>
    <mergeCell ref="B19:C20"/>
    <mergeCell ref="B21:C22"/>
    <mergeCell ref="A9:A22"/>
    <mergeCell ref="A8:D8"/>
    <mergeCell ref="B9:C10"/>
    <mergeCell ref="B11:B16"/>
    <mergeCell ref="C11:C12"/>
    <mergeCell ref="C13:C14"/>
    <mergeCell ref="C15:C16"/>
  </mergeCells>
  <phoneticPr fontId="2"/>
  <pageMargins left="0.25" right="0.25" top="0.75" bottom="0.75" header="0.3" footer="0.3"/>
  <pageSetup paperSize="9" fitToHeight="0" orientation="portrait" r:id="rId3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22"/>
  <sheetViews>
    <sheetView view="pageLayout" zoomScale="80" zoomScaleNormal="100" zoomScaleSheetLayoutView="100" zoomScalePageLayoutView="80" workbookViewId="0"/>
  </sheetViews>
  <sheetFormatPr defaultColWidth="1.53125" defaultRowHeight="12" x14ac:dyDescent="0.25"/>
  <cols>
    <col min="1" max="1" width="3.53125" style="25" customWidth="1"/>
    <col min="2" max="2" width="11.796875" style="25" customWidth="1"/>
    <col min="3" max="12" width="8.46484375" style="25" customWidth="1"/>
    <col min="13" max="13" width="6.1328125" style="25" bestFit="1" customWidth="1"/>
    <col min="14" max="14" width="9.1328125" style="25" bestFit="1" customWidth="1"/>
    <col min="15" max="15" width="4.46484375" style="25" bestFit="1" customWidth="1"/>
    <col min="16" max="16" width="11.1328125" style="25" bestFit="1" customWidth="1"/>
    <col min="17" max="17" width="8.1328125" style="25" bestFit="1" customWidth="1"/>
    <col min="18" max="20" width="7.1328125" style="25" bestFit="1" customWidth="1"/>
    <col min="21" max="21" width="8.1328125" style="25" bestFit="1" customWidth="1"/>
    <col min="22" max="22" width="9.1328125" style="25" bestFit="1" customWidth="1"/>
    <col min="23" max="16384" width="1.53125" style="25"/>
  </cols>
  <sheetData>
    <row r="1" spans="1:22" s="23" customFormat="1" ht="17.25" customHeight="1" x14ac:dyDescent="0.25">
      <c r="A1" s="23" t="str">
        <f ca="1">MID(CELL("FILENAME",A1),FIND("]",CELL("FILENAME",A1))+1,99)&amp;"　"&amp;"障害者・老人医療の概況"</f>
        <v>67　障害者・老人医療の概況</v>
      </c>
    </row>
    <row r="2" spans="1:22" s="28" customFormat="1" ht="9" customHeight="1" x14ac:dyDescent="0.25"/>
    <row r="3" spans="1:22" s="28" customFormat="1" ht="1.5" customHeight="1" x14ac:dyDescent="0.25"/>
    <row r="4" spans="1:22" s="28" customFormat="1" ht="1.5" customHeight="1" x14ac:dyDescent="0.25"/>
    <row r="5" spans="1:22" s="28" customFormat="1" ht="1.5" customHeight="1" x14ac:dyDescent="0.25"/>
    <row r="6" spans="1:22" ht="1.5" customHeight="1" x14ac:dyDescent="0.25">
      <c r="A6" s="30"/>
      <c r="B6" s="30"/>
      <c r="C6" s="30"/>
      <c r="D6" s="30"/>
      <c r="E6" s="30"/>
      <c r="F6" s="30"/>
      <c r="G6" s="30"/>
      <c r="H6" s="30"/>
      <c r="I6" s="30"/>
      <c r="J6" s="30"/>
      <c r="K6" s="30"/>
      <c r="L6" s="30"/>
    </row>
    <row r="7" spans="1:22" x14ac:dyDescent="0.25">
      <c r="A7" s="25" t="s">
        <v>58</v>
      </c>
      <c r="M7" s="32"/>
      <c r="N7" s="32"/>
      <c r="O7" s="32"/>
      <c r="P7" s="32"/>
      <c r="Q7" s="32"/>
      <c r="R7" s="32"/>
      <c r="S7" s="32"/>
      <c r="T7" s="32"/>
      <c r="U7" s="32"/>
      <c r="V7" s="32"/>
    </row>
    <row r="8" spans="1:22" s="32" customFormat="1" ht="28.5" customHeight="1" x14ac:dyDescent="0.25">
      <c r="A8" s="209" t="s">
        <v>4</v>
      </c>
      <c r="B8" s="210"/>
      <c r="C8" s="208" t="s">
        <v>59</v>
      </c>
      <c r="D8" s="208"/>
      <c r="E8" s="208"/>
      <c r="F8" s="208"/>
      <c r="G8" s="212" t="s">
        <v>60</v>
      </c>
      <c r="H8" s="163"/>
      <c r="I8" s="163"/>
      <c r="J8" s="163"/>
      <c r="K8" s="163"/>
      <c r="L8" s="163"/>
      <c r="M8" s="189"/>
      <c r="N8" s="189"/>
      <c r="O8" s="189"/>
      <c r="P8" s="189"/>
      <c r="Q8" s="189"/>
      <c r="R8" s="189"/>
      <c r="S8" s="189"/>
      <c r="T8" s="189"/>
      <c r="U8" s="189"/>
      <c r="V8" s="207"/>
    </row>
    <row r="9" spans="1:22" s="32" customFormat="1" ht="7.5" customHeight="1" x14ac:dyDescent="0.25">
      <c r="A9" s="189"/>
      <c r="B9" s="186"/>
      <c r="C9" s="214" t="s">
        <v>11</v>
      </c>
      <c r="D9" s="49"/>
      <c r="E9" s="49"/>
      <c r="F9" s="92"/>
      <c r="G9" s="214" t="s">
        <v>18</v>
      </c>
      <c r="H9" s="84"/>
      <c r="I9" s="84"/>
      <c r="J9" s="84"/>
      <c r="K9" s="84"/>
      <c r="L9" s="217" t="s">
        <v>61</v>
      </c>
      <c r="V9" s="207"/>
    </row>
    <row r="10" spans="1:22" s="32" customFormat="1" ht="38.25" customHeight="1" x14ac:dyDescent="0.25">
      <c r="A10" s="211"/>
      <c r="B10" s="187"/>
      <c r="C10" s="215"/>
      <c r="D10" s="128" t="s">
        <v>62</v>
      </c>
      <c r="E10" s="128" t="s">
        <v>63</v>
      </c>
      <c r="F10" s="128" t="s">
        <v>64</v>
      </c>
      <c r="G10" s="216"/>
      <c r="H10" s="130" t="s">
        <v>40</v>
      </c>
      <c r="I10" s="130" t="s">
        <v>43</v>
      </c>
      <c r="J10" s="130" t="s">
        <v>44</v>
      </c>
      <c r="K10" s="140" t="s">
        <v>65</v>
      </c>
      <c r="L10" s="218"/>
      <c r="M10" s="33"/>
      <c r="N10" s="139"/>
      <c r="O10" s="33"/>
      <c r="P10" s="139"/>
      <c r="Q10" s="33"/>
      <c r="R10" s="33"/>
      <c r="S10" s="33"/>
      <c r="T10" s="33"/>
      <c r="U10" s="33"/>
      <c r="V10" s="207"/>
    </row>
    <row r="11" spans="1:22" ht="42" customHeight="1" x14ac:dyDescent="0.25">
      <c r="A11" s="179" t="s">
        <v>66</v>
      </c>
      <c r="B11" s="74" t="s">
        <v>5</v>
      </c>
      <c r="C11" s="17">
        <v>6066</v>
      </c>
      <c r="D11" s="11">
        <v>2259</v>
      </c>
      <c r="E11" s="11">
        <v>1151</v>
      </c>
      <c r="F11" s="11">
        <v>2656</v>
      </c>
      <c r="G11" s="11">
        <v>742038</v>
      </c>
      <c r="H11" s="11">
        <v>217752</v>
      </c>
      <c r="I11" s="11">
        <v>196298</v>
      </c>
      <c r="J11" s="11">
        <v>59445</v>
      </c>
      <c r="K11" s="11">
        <v>268543</v>
      </c>
      <c r="L11" s="11">
        <v>122</v>
      </c>
    </row>
    <row r="12" spans="1:22" ht="42" customHeight="1" x14ac:dyDescent="0.25">
      <c r="A12" s="180"/>
      <c r="B12" s="74" t="s">
        <v>6</v>
      </c>
      <c r="C12" s="17">
        <v>6058</v>
      </c>
      <c r="D12" s="11">
        <v>2242</v>
      </c>
      <c r="E12" s="11">
        <v>1163</v>
      </c>
      <c r="F12" s="11">
        <v>2653</v>
      </c>
      <c r="G12" s="11">
        <v>749725</v>
      </c>
      <c r="H12" s="11">
        <v>216989</v>
      </c>
      <c r="I12" s="11">
        <v>199484</v>
      </c>
      <c r="J12" s="11">
        <v>62791</v>
      </c>
      <c r="K12" s="11">
        <v>270461</v>
      </c>
      <c r="L12" s="11">
        <v>124</v>
      </c>
    </row>
    <row r="13" spans="1:22" ht="42" customHeight="1" x14ac:dyDescent="0.25">
      <c r="A13" s="180"/>
      <c r="B13" s="74" t="s">
        <v>7</v>
      </c>
      <c r="C13" s="17">
        <v>6064</v>
      </c>
      <c r="D13" s="11">
        <v>2172</v>
      </c>
      <c r="E13" s="11">
        <v>1193</v>
      </c>
      <c r="F13" s="11">
        <v>2699</v>
      </c>
      <c r="G13" s="11">
        <v>754590</v>
      </c>
      <c r="H13" s="11">
        <v>215668</v>
      </c>
      <c r="I13" s="11">
        <v>196542</v>
      </c>
      <c r="J13" s="11">
        <v>64352</v>
      </c>
      <c r="K13" s="11">
        <v>278028</v>
      </c>
      <c r="L13" s="11">
        <v>124</v>
      </c>
    </row>
    <row r="14" spans="1:22" ht="42" customHeight="1" x14ac:dyDescent="0.25">
      <c r="A14" s="180"/>
      <c r="B14" s="75" t="s">
        <v>8</v>
      </c>
      <c r="C14" s="17">
        <v>5949</v>
      </c>
      <c r="D14" s="11">
        <v>2063</v>
      </c>
      <c r="E14" s="11">
        <v>1197</v>
      </c>
      <c r="F14" s="11">
        <v>2689</v>
      </c>
      <c r="G14" s="11">
        <v>767033</v>
      </c>
      <c r="H14" s="11">
        <v>213237</v>
      </c>
      <c r="I14" s="11">
        <v>203017</v>
      </c>
      <c r="J14" s="11">
        <v>68208</v>
      </c>
      <c r="K14" s="11">
        <v>282571</v>
      </c>
      <c r="L14" s="11">
        <v>129</v>
      </c>
    </row>
    <row r="15" spans="1:22" ht="42" customHeight="1" x14ac:dyDescent="0.25">
      <c r="A15" s="191"/>
      <c r="B15" s="75" t="s">
        <v>270</v>
      </c>
      <c r="C15" s="17">
        <v>5849</v>
      </c>
      <c r="D15" s="11">
        <v>1959</v>
      </c>
      <c r="E15" s="11">
        <v>1211</v>
      </c>
      <c r="F15" s="11">
        <v>2679</v>
      </c>
      <c r="G15" s="11">
        <v>755965</v>
      </c>
      <c r="H15" s="11">
        <v>209361</v>
      </c>
      <c r="I15" s="11">
        <v>196026</v>
      </c>
      <c r="J15" s="11">
        <v>67956</v>
      </c>
      <c r="K15" s="11">
        <v>282622</v>
      </c>
      <c r="L15" s="11">
        <v>129</v>
      </c>
    </row>
    <row r="16" spans="1:22" ht="42" customHeight="1" x14ac:dyDescent="0.25">
      <c r="A16" s="179" t="s">
        <v>67</v>
      </c>
      <c r="B16" s="99" t="s">
        <v>5</v>
      </c>
      <c r="C16" s="133">
        <v>944</v>
      </c>
      <c r="D16" s="133">
        <v>285</v>
      </c>
      <c r="E16" s="133">
        <v>27</v>
      </c>
      <c r="F16" s="133">
        <v>632</v>
      </c>
      <c r="G16" s="133">
        <v>63791</v>
      </c>
      <c r="H16" s="133">
        <v>18567</v>
      </c>
      <c r="I16" s="133">
        <v>12734</v>
      </c>
      <c r="J16" s="133">
        <v>5012</v>
      </c>
      <c r="K16" s="133">
        <v>27478</v>
      </c>
      <c r="L16" s="133">
        <v>68</v>
      </c>
      <c r="N16" s="32"/>
      <c r="O16" s="32"/>
      <c r="P16" s="32"/>
      <c r="Q16" s="32"/>
      <c r="R16" s="32"/>
      <c r="S16" s="32"/>
      <c r="T16" s="32"/>
      <c r="U16" s="32"/>
      <c r="V16" s="32"/>
    </row>
    <row r="17" spans="1:22" ht="42" customHeight="1" x14ac:dyDescent="0.25">
      <c r="A17" s="180"/>
      <c r="B17" s="75" t="s">
        <v>6</v>
      </c>
      <c r="C17" s="16" t="s">
        <v>25</v>
      </c>
      <c r="D17" s="16" t="s">
        <v>25</v>
      </c>
      <c r="E17" s="16" t="s">
        <v>25</v>
      </c>
      <c r="F17" s="16" t="s">
        <v>25</v>
      </c>
      <c r="G17" s="16">
        <v>7397</v>
      </c>
      <c r="H17" s="16">
        <v>1742</v>
      </c>
      <c r="I17" s="16">
        <v>660</v>
      </c>
      <c r="J17" s="16">
        <v>556</v>
      </c>
      <c r="K17" s="16">
        <v>4439</v>
      </c>
      <c r="L17" s="16" t="s">
        <v>25</v>
      </c>
      <c r="N17" s="32"/>
      <c r="O17" s="32"/>
      <c r="P17" s="32"/>
      <c r="Q17" s="32"/>
      <c r="R17" s="32"/>
      <c r="S17" s="32"/>
      <c r="T17" s="32"/>
      <c r="U17" s="32"/>
      <c r="V17" s="32"/>
    </row>
    <row r="18" spans="1:22" ht="42" customHeight="1" x14ac:dyDescent="0.25">
      <c r="A18" s="180"/>
      <c r="B18" s="75" t="s">
        <v>7</v>
      </c>
      <c r="C18" s="16" t="s">
        <v>25</v>
      </c>
      <c r="D18" s="16" t="s">
        <v>25</v>
      </c>
      <c r="E18" s="16" t="s">
        <v>25</v>
      </c>
      <c r="F18" s="16" t="s">
        <v>25</v>
      </c>
      <c r="G18" s="16">
        <v>988</v>
      </c>
      <c r="H18" s="16" t="s">
        <v>25</v>
      </c>
      <c r="I18" s="16">
        <v>850</v>
      </c>
      <c r="J18" s="16">
        <v>2</v>
      </c>
      <c r="K18" s="16">
        <v>136</v>
      </c>
      <c r="L18" s="16" t="s">
        <v>25</v>
      </c>
      <c r="N18" s="32"/>
      <c r="O18" s="32"/>
      <c r="P18" s="32"/>
      <c r="Q18" s="32"/>
      <c r="R18" s="32"/>
      <c r="S18" s="32"/>
      <c r="T18" s="32"/>
      <c r="U18" s="32"/>
      <c r="V18" s="32"/>
    </row>
    <row r="19" spans="1:22" ht="42" customHeight="1" x14ac:dyDescent="0.25">
      <c r="A19" s="180"/>
      <c r="B19" s="75" t="s">
        <v>8</v>
      </c>
      <c r="C19" s="16" t="s">
        <v>25</v>
      </c>
      <c r="D19" s="16" t="s">
        <v>25</v>
      </c>
      <c r="E19" s="16" t="s">
        <v>25</v>
      </c>
      <c r="F19" s="16" t="s">
        <v>25</v>
      </c>
      <c r="G19" s="141">
        <v>37</v>
      </c>
      <c r="H19" s="141">
        <v>7</v>
      </c>
      <c r="I19" s="141">
        <v>30</v>
      </c>
      <c r="J19" s="16" t="s">
        <v>25</v>
      </c>
      <c r="K19" s="16" t="s">
        <v>25</v>
      </c>
      <c r="L19" s="16" t="s">
        <v>25</v>
      </c>
      <c r="N19" s="32"/>
      <c r="O19" s="32"/>
      <c r="P19" s="32"/>
      <c r="Q19" s="32"/>
      <c r="R19" s="32"/>
      <c r="S19" s="32"/>
      <c r="T19" s="32"/>
      <c r="U19" s="32"/>
      <c r="V19" s="32"/>
    </row>
    <row r="20" spans="1:22" ht="42" customHeight="1" x14ac:dyDescent="0.25">
      <c r="A20" s="142" t="s">
        <v>68</v>
      </c>
      <c r="B20" s="77" t="s">
        <v>270</v>
      </c>
      <c r="C20" s="136" t="s">
        <v>26</v>
      </c>
      <c r="D20" s="136" t="s">
        <v>26</v>
      </c>
      <c r="E20" s="136" t="s">
        <v>26</v>
      </c>
      <c r="F20" s="136" t="s">
        <v>26</v>
      </c>
      <c r="G20" s="143">
        <v>7</v>
      </c>
      <c r="H20" s="143">
        <v>7</v>
      </c>
      <c r="I20" s="143" t="s">
        <v>26</v>
      </c>
      <c r="J20" s="136" t="s">
        <v>26</v>
      </c>
      <c r="K20" s="136" t="s">
        <v>26</v>
      </c>
      <c r="L20" s="136" t="s">
        <v>26</v>
      </c>
      <c r="N20" s="32"/>
      <c r="O20" s="32"/>
      <c r="P20" s="32"/>
      <c r="Q20" s="32"/>
      <c r="R20" s="32"/>
      <c r="S20" s="32"/>
      <c r="T20" s="32"/>
      <c r="U20" s="32"/>
      <c r="V20" s="32"/>
    </row>
    <row r="21" spans="1:22" x14ac:dyDescent="0.25">
      <c r="B21" s="28"/>
      <c r="L21" s="31" t="s">
        <v>69</v>
      </c>
    </row>
    <row r="22" spans="1:22" ht="32.549999999999997" customHeight="1" x14ac:dyDescent="0.25">
      <c r="A22" s="213" t="s">
        <v>70</v>
      </c>
      <c r="B22" s="213"/>
      <c r="C22" s="213"/>
      <c r="D22" s="213"/>
      <c r="E22" s="213"/>
      <c r="F22" s="213"/>
      <c r="G22" s="213"/>
      <c r="H22" s="213"/>
      <c r="I22" s="213"/>
      <c r="J22" s="213"/>
      <c r="K22" s="213"/>
      <c r="L22" s="213"/>
    </row>
  </sheetData>
  <sheetProtection formatCells="0"/>
  <customSheetViews>
    <customSheetView guid="{B304FECD-7A13-4EAD-9A7D-32F8888554D4}" scale="80" showPageBreaks="1" printArea="1" view="pageLayout">
      <selection sqref="A1:XFD1048576"/>
      <pageMargins left="0.25" right="0.25" top="0.75" bottom="0.75" header="0.3" footer="0.3"/>
      <pageSetup paperSize="9" orientation="portrait" r:id="rId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B3CC309-E314-44B5-8449-9F1F01183D57}" scale="80" showPageBreaks="1" printArea="1" view="pageLayout">
      <selection sqref="A1:XFD1048576"/>
      <pageMargins left="0.25" right="0.25" top="0.75" bottom="0.75" header="0.3" footer="0.3"/>
      <pageSetup paperSize="9" orientation="portrait" r:id="rId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CEF093-A507-4166-9F66-C99BE415FD59}" scale="80" showPageBreaks="1" printArea="1" view="pageLayout">
      <selection sqref="A1:XFD1048576"/>
      <pageMargins left="0.25" right="0.25" top="0.75" bottom="0.75" header="0.3" footer="0.3"/>
      <pageSetup paperSize="9" orientation="portrait" r:id="rId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075CA8F-FD86-43D5-8C10-B27371AFE3F8}" showPageBreaks="1" printArea="1" view="pageLayout" topLeftCell="D15">
      <selection activeCell="G20" sqref="G20:H20"/>
      <pageMargins left="0.25" right="0.25" top="0.75" bottom="0.75" header="0.3" footer="0.3"/>
      <pageSetup paperSize="9" orientation="portrait" r:id="rId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93526E8-77EF-4A5F-B90A-38ECE9D7EDBA}" showPageBreaks="1" printArea="1" view="pageLayout" topLeftCell="A11">
      <selection activeCell="L14" sqref="L14"/>
      <pageMargins left="0.25" right="0.25" top="0.75" bottom="0.75" header="0.3" footer="0.3"/>
      <pageSetup paperSize="9" orientation="portrait" r:id="rId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5D5E5F1-AAE2-4224-BBFC-923A2E5A6487}" showPageBreaks="1" printArea="1" view="pageLayout" topLeftCell="A11">
      <selection activeCell="L14" sqref="L14"/>
      <pageMargins left="0.25" right="0.25" top="0.75" bottom="0.75" header="0.3" footer="0.3"/>
      <pageSetup paperSize="9" orientation="portrait" r:id="rId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143389B-72B9-4D1A-B062-74840F42048F}" showPageBreaks="1" printArea="1" view="pageLayout" topLeftCell="A12">
      <selection activeCell="C20" sqref="C20"/>
      <pageMargins left="0.25" right="0.25" top="0.75" bottom="0.75" header="0.3" footer="0.3"/>
      <pageSetup paperSize="9" orientation="portrait" r:id="rId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959272F-6A38-4EC1-9160-6A800FEFA155}" showPageBreaks="1" printArea="1" view="pageLayout" topLeftCell="A12">
      <selection activeCell="C20" sqref="C20"/>
      <pageMargins left="0.25" right="0.25" top="0.75" bottom="0.75" header="0.3" footer="0.3"/>
      <pageSetup paperSize="9" orientation="portrait" r:id="rId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A16B769-E5D7-434D-BD52-17CE1199C4F4}" showPageBreaks="1" printArea="1" view="pageLayout" topLeftCell="A12">
      <selection activeCell="C20" sqref="C20"/>
      <pageMargins left="0.25" right="0.25" top="0.75" bottom="0.75" header="0.3" footer="0.3"/>
      <pageSetup paperSize="9" orientation="portrait" r:id="rId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96059FE1-A01C-4C5B-A429-1FD7DC3E5358}" showPageBreaks="1" printArea="1" view="pageLayout" topLeftCell="A12">
      <selection activeCell="C20" sqref="C20"/>
      <pageMargins left="0.25" right="0.25" top="0.75" bottom="0.75" header="0.3" footer="0.3"/>
      <pageSetup paperSize="9" orientation="portrait" r:id="rId1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8E390A-EE41-473A-A70F-B75425B20C5F}" showPageBreaks="1" printArea="1" view="pageLayout" topLeftCell="A12">
      <selection activeCell="C20" sqref="C20"/>
      <pageMargins left="0.25" right="0.25" top="0.75" bottom="0.75" header="0.3" footer="0.3"/>
      <pageSetup paperSize="9" orientation="portrait" r:id="rId1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CF2F4667-7ECC-4113-9BF6-C62EB2C90B76}" showPageBreaks="1" printArea="1" view="pageLayout" topLeftCell="A12">
      <selection activeCell="C20" sqref="C20"/>
      <pageMargins left="0.25" right="0.25" top="0.75" bottom="0.75" header="0.3" footer="0.3"/>
      <pageSetup paperSize="9" orientation="portrait" r:id="rId1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7C518E9-D91A-4F10-A306-C905BC2AE38A}">
      <pageMargins left="0" right="0" top="0" bottom="0" header="0" footer="0"/>
      <pageSetup paperSize="9" orientation="portrait" r:id="rId13"/>
      <headerFooter>
        <oddFooter>&amp;L&amp;"HGPｺﾞｼｯｸM,ﾒﾃﾞｨｳﾑ"&amp;A&amp;R&amp;"HGPｺﾞｼｯｸM,ﾒﾃﾞｨｳﾑ"&amp;A</oddFooter>
      </headerFooter>
    </customSheetView>
    <customSheetView guid="{BA1D5D15-B28A-43CF-BB70-5CD45EAF83BC}">
      <pageMargins left="0" right="0" top="0" bottom="0" header="0" footer="0"/>
      <pageSetup paperSize="9" orientation="portrait" r:id="rId14"/>
      <headerFooter>
        <oddFooter>&amp;L&amp;"HGPｺﾞｼｯｸM,ﾒﾃﾞｨｳﾑ"&amp;A&amp;R&amp;"HGPｺﾞｼｯｸM,ﾒﾃﾞｨｳﾑ"&amp;A</oddFooter>
      </headerFooter>
    </customSheetView>
    <customSheetView guid="{8FA0EC79-6C57-49A8-9F67-BFECAB226302}">
      <pageMargins left="0" right="0" top="0" bottom="0" header="0" footer="0"/>
      <pageSetup paperSize="9" orientation="portrait" r:id="rId15"/>
      <headerFooter>
        <oddFooter>&amp;L&amp;"HGPｺﾞｼｯｸM,ﾒﾃﾞｨｳﾑ"&amp;A&amp;R&amp;"HGPｺﾞｼｯｸM,ﾒﾃﾞｨｳﾑ"&amp;A</oddFooter>
      </headerFooter>
    </customSheetView>
    <customSheetView guid="{DB5DE4BE-BF21-4393-A0F3-206FDA9295A1}" topLeftCell="A9">
      <selection activeCell="L18" sqref="L18"/>
      <pageMargins left="0" right="0" top="0" bottom="0" header="0" footer="0"/>
      <pageSetup paperSize="9" orientation="portrait" r:id="rId16"/>
      <headerFooter>
        <oddFooter>&amp;L&amp;"HGPｺﾞｼｯｸM,ﾒﾃﾞｨｳﾑ"&amp;A&amp;R&amp;"HGPｺﾞｼｯｸM,ﾒﾃﾞｨｳﾑ"&amp;A</oddFooter>
      </headerFooter>
    </customSheetView>
    <customSheetView guid="{BDB16FDC-C9A6-464E-B066-6BFD3C128E61}" showPageBreaks="1" printArea="1" view="pageBreakPreview">
      <selection activeCell="A23" sqref="A23"/>
      <pageMargins left="0" right="0" top="0" bottom="0" header="0" footer="0"/>
      <printOptions horizontalCentered="1"/>
      <pageSetup paperSize="9" scale="92" fitToHeight="0" orientation="portrait" r:id="rId17"/>
      <headerFooter alignWithMargins="0"/>
    </customSheetView>
    <customSheetView guid="{EAFE70FB-8828-4452-8D4E-FBB1D0E6FBC3}" showPageBreaks="1" printArea="1" view="pageBreakPreview">
      <selection activeCell="R19" sqref="R19"/>
      <pageMargins left="0" right="0" top="0" bottom="0" header="0" footer="0"/>
      <printOptions horizontalCentered="1"/>
      <pageSetup paperSize="9" scale="92" fitToHeight="0" orientation="portrait" r:id="rId18"/>
      <headerFooter alignWithMargins="0"/>
    </customSheetView>
    <customSheetView guid="{D46A796F-B497-4159-95A0-24635A0CAB61}" topLeftCell="A9">
      <selection activeCell="L18" sqref="L18"/>
      <pageMargins left="0" right="0" top="0" bottom="0" header="0" footer="0"/>
      <pageSetup paperSize="9" orientation="portrait" r:id="rId19"/>
      <headerFooter>
        <oddFooter>&amp;L&amp;"HGPｺﾞｼｯｸM,ﾒﾃﾞｨｳﾑ"&amp;A&amp;R&amp;"HGPｺﾞｼｯｸM,ﾒﾃﾞｨｳﾑ"&amp;A</oddFooter>
      </headerFooter>
    </customSheetView>
    <customSheetView guid="{2ABD5D7A-60CE-44C5-B00C-4F676D49A6C9}">
      <pageMargins left="0" right="0" top="0" bottom="0" header="0" footer="0"/>
      <pageSetup paperSize="9" orientation="portrait" r:id="rId20"/>
      <headerFooter>
        <oddFooter>&amp;L&amp;"HGPｺﾞｼｯｸM,ﾒﾃﾞｨｳﾑ"&amp;A&amp;R&amp;"HGPｺﾞｼｯｸM,ﾒﾃﾞｨｳﾑ"&amp;A</oddFooter>
      </headerFooter>
    </customSheetView>
    <customSheetView guid="{AF8600AF-68AE-4DF5-88A8-0B20099202CF}">
      <pageMargins left="0" right="0" top="0" bottom="0" header="0" footer="0"/>
      <pageSetup paperSize="9" orientation="portrait" r:id="rId21"/>
      <headerFooter>
        <oddFooter>&amp;L&amp;"HGPｺﾞｼｯｸM,ﾒﾃﾞｨｳﾑ"&amp;A&amp;R&amp;"HGPｺﾞｼｯｸM,ﾒﾃﾞｨｳﾑ"&amp;A</oddFooter>
      </headerFooter>
    </customSheetView>
    <customSheetView guid="{438573F8-0C9C-4161-80B2-64CCB6626F78}">
      <selection activeCell="E13" sqref="E13"/>
      <pageMargins left="0" right="0" top="0" bottom="0" header="0" footer="0"/>
      <pageSetup paperSize="9" orientation="portrait" r:id="rId22"/>
      <headerFooter>
        <oddFooter>&amp;L&amp;"HGPｺﾞｼｯｸM,ﾒﾃﾞｨｳﾑ"&amp;A&amp;R&amp;"HGPｺﾞｼｯｸM,ﾒﾃﾞｨｳﾑ"&amp;A</oddFooter>
      </headerFooter>
    </customSheetView>
    <customSheetView guid="{18957759-A24B-42E8-B03E-81581C5222B9}" showPageBreaks="1" printArea="1" view="pageLayout">
      <selection activeCell="H33" sqref="H33"/>
      <pageMargins left="0" right="0" top="0" bottom="0" header="0" footer="0"/>
      <pageSetup paperSize="9" orientation="portrait" r:id="rId23"/>
      <headerFooter>
        <oddFooter>&amp;L&amp;"HGPｺﾞｼｯｸM,ﾒﾃﾞｨｳﾑ"&amp;A&amp;R&amp;"HGPｺﾞｼｯｸM,ﾒﾃﾞｨｳﾑ"&amp;A</oddFooter>
      </headerFooter>
    </customSheetView>
    <customSheetView guid="{1E0BD185-A828-424A-926C-BBC15801841C}" showPageBreaks="1" printArea="1" view="pageLayout" topLeftCell="A12">
      <selection activeCell="C20" sqref="C20"/>
      <pageMargins left="0.25" right="0.25" top="0.75" bottom="0.75" header="0.3" footer="0.3"/>
      <pageSetup paperSize="9" orientation="portrait" r:id="rId2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B11DD9A4-9AD0-4C29-BAA4-231398B2E4B4}" showPageBreaks="1" printArea="1" view="pageLayout" topLeftCell="A12">
      <selection activeCell="C20" sqref="C20"/>
      <pageMargins left="0.25" right="0.25" top="0.75" bottom="0.75" header="0.3" footer="0.3"/>
      <pageSetup paperSize="9" orientation="portrait" r:id="rId2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B13CBE1-9FC8-41B5-A760-DA8DE8B872AB}" showPageBreaks="1" printArea="1" view="pageLayout" topLeftCell="A12">
      <selection activeCell="C20" sqref="C20"/>
      <pageMargins left="0.25" right="0.25" top="0.75" bottom="0.75" header="0.3" footer="0.3"/>
      <pageSetup paperSize="9" orientation="portrait" r:id="rId2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17B2C8C4-3E26-48EF-A1B4-AB146AF07411}" showPageBreaks="1" printArea="1" view="pageLayout" topLeftCell="A12">
      <selection activeCell="C20" sqref="C20"/>
      <pageMargins left="0.25" right="0.25" top="0.75" bottom="0.75" header="0.3" footer="0.3"/>
      <pageSetup paperSize="9" orientation="portrait" r:id="rId2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E54EE121-9A11-4D1B-9372-55F1F57F0300}" showPageBreaks="1" printArea="1" view="pageLayout" topLeftCell="A12">
      <selection activeCell="C20" sqref="C20"/>
      <pageMargins left="0.25" right="0.25" top="0.75" bottom="0.75" header="0.3" footer="0.3"/>
      <pageSetup paperSize="9" orientation="portrait" r:id="rId2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7DFF7C2-EB81-4EBE-A255-D86B635DD424}" showPageBreaks="1" printArea="1" view="pageLayout" topLeftCell="A15">
      <selection activeCell="G20" sqref="G20:H20"/>
      <pageMargins left="0.25" right="0.25" top="0.75" bottom="0.75" header="0.3" footer="0.3"/>
      <pageSetup paperSize="9" orientation="portrait" r:id="rId2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F60C87B-4235-4556-9262-BA11D9AE069D}" scale="80" showPageBreaks="1" printArea="1" view="pageLayout">
      <selection sqref="A1:XFD1048576"/>
      <pageMargins left="0.25" right="0.25" top="0.75" bottom="0.75" header="0.3" footer="0.3"/>
      <pageSetup paperSize="9" orientation="portrait" r:id="rId3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s>
  <mergeCells count="12">
    <mergeCell ref="V8:V10"/>
    <mergeCell ref="C8:F8"/>
    <mergeCell ref="A8:B10"/>
    <mergeCell ref="G8:L8"/>
    <mergeCell ref="A22:L22"/>
    <mergeCell ref="A16:A19"/>
    <mergeCell ref="M8:P8"/>
    <mergeCell ref="Q8:U8"/>
    <mergeCell ref="A11:A15"/>
    <mergeCell ref="C9:C10"/>
    <mergeCell ref="G9:G10"/>
    <mergeCell ref="L9:L10"/>
  </mergeCells>
  <phoneticPr fontId="2"/>
  <pageMargins left="0.25" right="0.25" top="0.75" bottom="0.75" header="0.3" footer="0.3"/>
  <pageSetup paperSize="9" orientation="portrait" r:id="rId3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3"/>
  <sheetViews>
    <sheetView view="pageLayout" zoomScale="80" zoomScaleNormal="100" zoomScaleSheetLayoutView="100" zoomScalePageLayoutView="80" workbookViewId="0"/>
  </sheetViews>
  <sheetFormatPr defaultColWidth="1.53125" defaultRowHeight="12" x14ac:dyDescent="0.25"/>
  <cols>
    <col min="1" max="1" width="3.53125" style="25" customWidth="1"/>
    <col min="2" max="3" width="10.796875" style="25" customWidth="1"/>
    <col min="4" max="6" width="8" style="25" customWidth="1"/>
    <col min="7" max="7" width="10.796875" style="25" customWidth="1"/>
    <col min="8" max="12" width="8" style="25" customWidth="1"/>
    <col min="13" max="16384" width="1.53125" style="25"/>
  </cols>
  <sheetData>
    <row r="1" spans="1:13" s="23" customFormat="1" ht="17.25" customHeight="1" x14ac:dyDescent="0.25">
      <c r="A1" s="23" t="str">
        <f ca="1">MID(CELL("FILENAME",A1),FIND("]",CELL("FILENAME",A1))+1,99)&amp;"　"&amp;"ひとり親家庭・子ども医療の概況"</f>
        <v>68　ひとり親家庭・子ども医療の概況</v>
      </c>
    </row>
    <row r="2" spans="1:13" s="28" customFormat="1" ht="9" customHeight="1" x14ac:dyDescent="0.25"/>
    <row r="3" spans="1:13" s="28" customFormat="1" ht="1.5" customHeight="1" x14ac:dyDescent="0.25"/>
    <row r="4" spans="1:13" s="28" customFormat="1" ht="1.5" customHeight="1" x14ac:dyDescent="0.25"/>
    <row r="5" spans="1:13" s="28" customFormat="1" ht="1.5" customHeight="1" x14ac:dyDescent="0.25"/>
    <row r="6" spans="1:13" ht="1.5" customHeight="1" x14ac:dyDescent="0.25">
      <c r="A6" s="30"/>
      <c r="B6" s="30"/>
      <c r="C6" s="30"/>
      <c r="D6" s="30"/>
      <c r="E6" s="30"/>
      <c r="F6" s="30"/>
      <c r="G6" s="30"/>
      <c r="H6" s="30"/>
      <c r="I6" s="30"/>
      <c r="J6" s="30"/>
      <c r="K6" s="30"/>
      <c r="L6" s="30"/>
    </row>
    <row r="7" spans="1:13" x14ac:dyDescent="0.25">
      <c r="A7" s="25" t="s">
        <v>58</v>
      </c>
      <c r="B7" s="28"/>
      <c r="F7" s="68"/>
      <c r="G7" s="68"/>
      <c r="H7" s="68"/>
      <c r="I7" s="68"/>
      <c r="J7" s="68"/>
      <c r="K7" s="68"/>
      <c r="L7" s="45"/>
    </row>
    <row r="8" spans="1:13" s="32" customFormat="1" ht="28.5" customHeight="1" x14ac:dyDescent="0.25">
      <c r="A8" s="209" t="s">
        <v>4</v>
      </c>
      <c r="B8" s="210"/>
      <c r="C8" s="208" t="s">
        <v>275</v>
      </c>
      <c r="D8" s="219"/>
      <c r="E8" s="219"/>
      <c r="F8" s="219"/>
      <c r="G8" s="220" t="s">
        <v>60</v>
      </c>
      <c r="H8" s="221"/>
      <c r="I8" s="221"/>
      <c r="J8" s="221"/>
      <c r="K8" s="221"/>
      <c r="L8" s="221"/>
    </row>
    <row r="9" spans="1:13" s="32" customFormat="1" ht="7.5" customHeight="1" x14ac:dyDescent="0.25">
      <c r="A9" s="189"/>
      <c r="B9" s="186"/>
      <c r="C9" s="214" t="s">
        <v>11</v>
      </c>
      <c r="D9" s="124"/>
      <c r="E9" s="124"/>
      <c r="F9" s="125"/>
      <c r="G9" s="222" t="s">
        <v>18</v>
      </c>
      <c r="H9" s="126"/>
      <c r="I9" s="126"/>
      <c r="J9" s="126"/>
      <c r="K9" s="127"/>
      <c r="L9" s="224" t="s">
        <v>276</v>
      </c>
    </row>
    <row r="10" spans="1:13" s="32" customFormat="1" ht="39" customHeight="1" x14ac:dyDescent="0.25">
      <c r="A10" s="211"/>
      <c r="B10" s="187"/>
      <c r="C10" s="216"/>
      <c r="D10" s="128" t="s">
        <v>71</v>
      </c>
      <c r="E10" s="128" t="s">
        <v>63</v>
      </c>
      <c r="F10" s="129" t="s">
        <v>72</v>
      </c>
      <c r="G10" s="223"/>
      <c r="H10" s="130" t="s">
        <v>40</v>
      </c>
      <c r="I10" s="130" t="s">
        <v>43</v>
      </c>
      <c r="J10" s="130" t="s">
        <v>44</v>
      </c>
      <c r="K10" s="130" t="s">
        <v>73</v>
      </c>
      <c r="L10" s="225"/>
    </row>
    <row r="11" spans="1:13" ht="42.75" customHeight="1" x14ac:dyDescent="0.25">
      <c r="A11" s="179" t="s">
        <v>74</v>
      </c>
      <c r="B11" s="74" t="s">
        <v>5</v>
      </c>
      <c r="C11" s="131">
        <v>5925</v>
      </c>
      <c r="D11" s="16">
        <v>2618</v>
      </c>
      <c r="E11" s="16">
        <v>3302</v>
      </c>
      <c r="F11" s="16">
        <v>5</v>
      </c>
      <c r="G11" s="16">
        <v>173635</v>
      </c>
      <c r="H11" s="16">
        <v>15450</v>
      </c>
      <c r="I11" s="16">
        <v>64181</v>
      </c>
      <c r="J11" s="16">
        <v>39832</v>
      </c>
      <c r="K11" s="16">
        <v>54172</v>
      </c>
      <c r="L11" s="16">
        <v>29</v>
      </c>
      <c r="M11" s="6"/>
    </row>
    <row r="12" spans="1:13" ht="42.75" customHeight="1" x14ac:dyDescent="0.25">
      <c r="A12" s="180"/>
      <c r="B12" s="74" t="s">
        <v>6</v>
      </c>
      <c r="C12" s="132">
        <v>5673</v>
      </c>
      <c r="D12" s="13">
        <v>2552</v>
      </c>
      <c r="E12" s="13">
        <v>3116</v>
      </c>
      <c r="F12" s="13">
        <v>5</v>
      </c>
      <c r="G12" s="13">
        <v>179165</v>
      </c>
      <c r="H12" s="13">
        <v>16752</v>
      </c>
      <c r="I12" s="13">
        <v>67976</v>
      </c>
      <c r="J12" s="13">
        <v>39893</v>
      </c>
      <c r="K12" s="13">
        <v>54544</v>
      </c>
      <c r="L12" s="13">
        <v>32</v>
      </c>
    </row>
    <row r="13" spans="1:13" ht="42.75" customHeight="1" x14ac:dyDescent="0.25">
      <c r="A13" s="180"/>
      <c r="B13" s="74" t="s">
        <v>7</v>
      </c>
      <c r="C13" s="132">
        <v>5573</v>
      </c>
      <c r="D13" s="13">
        <v>2525</v>
      </c>
      <c r="E13" s="13">
        <v>3043</v>
      </c>
      <c r="F13" s="13">
        <v>5</v>
      </c>
      <c r="G13" s="13">
        <v>184450</v>
      </c>
      <c r="H13" s="13">
        <v>10954</v>
      </c>
      <c r="I13" s="13">
        <v>76614</v>
      </c>
      <c r="J13" s="13">
        <v>38822</v>
      </c>
      <c r="K13" s="13">
        <v>58060</v>
      </c>
      <c r="L13" s="13">
        <v>33</v>
      </c>
    </row>
    <row r="14" spans="1:13" ht="42.75" customHeight="1" x14ac:dyDescent="0.25">
      <c r="A14" s="180"/>
      <c r="B14" s="75" t="s">
        <v>8</v>
      </c>
      <c r="C14" s="13">
        <v>5429</v>
      </c>
      <c r="D14" s="13">
        <v>2467</v>
      </c>
      <c r="E14" s="13">
        <v>2957</v>
      </c>
      <c r="F14" s="13">
        <v>5</v>
      </c>
      <c r="G14" s="13">
        <v>198956</v>
      </c>
      <c r="H14" s="13">
        <v>11338</v>
      </c>
      <c r="I14" s="13">
        <v>88063</v>
      </c>
      <c r="J14" s="13">
        <v>39053</v>
      </c>
      <c r="K14" s="13">
        <v>60502</v>
      </c>
      <c r="L14" s="13">
        <v>37</v>
      </c>
    </row>
    <row r="15" spans="1:13" ht="42.75" customHeight="1" x14ac:dyDescent="0.25">
      <c r="A15" s="191"/>
      <c r="B15" s="75" t="s">
        <v>270</v>
      </c>
      <c r="C15" s="16">
        <v>5402</v>
      </c>
      <c r="D15" s="16">
        <v>2454</v>
      </c>
      <c r="E15" s="16">
        <v>2944</v>
      </c>
      <c r="F15" s="16">
        <v>4</v>
      </c>
      <c r="G15" s="16">
        <v>199705</v>
      </c>
      <c r="H15" s="16">
        <v>10433</v>
      </c>
      <c r="I15" s="16">
        <v>83587</v>
      </c>
      <c r="J15" s="16">
        <v>40905</v>
      </c>
      <c r="K15" s="16">
        <v>64780</v>
      </c>
      <c r="L15" s="16">
        <v>37</v>
      </c>
    </row>
    <row r="16" spans="1:13" ht="42.75" customHeight="1" x14ac:dyDescent="0.25">
      <c r="A16" s="180" t="s">
        <v>75</v>
      </c>
      <c r="B16" s="99" t="s">
        <v>5</v>
      </c>
      <c r="C16" s="133">
        <v>64474</v>
      </c>
      <c r="D16" s="133">
        <v>7524</v>
      </c>
      <c r="E16" s="133">
        <v>56950</v>
      </c>
      <c r="F16" s="134" t="s">
        <v>25</v>
      </c>
      <c r="G16" s="133">
        <v>1266482</v>
      </c>
      <c r="H16" s="133">
        <v>162641</v>
      </c>
      <c r="I16" s="133">
        <v>501818</v>
      </c>
      <c r="J16" s="133">
        <v>260037</v>
      </c>
      <c r="K16" s="133">
        <v>341986</v>
      </c>
      <c r="L16" s="133">
        <v>20</v>
      </c>
    </row>
    <row r="17" spans="1:12" ht="42.75" customHeight="1" x14ac:dyDescent="0.25">
      <c r="A17" s="180"/>
      <c r="B17" s="75" t="s">
        <v>6</v>
      </c>
      <c r="C17" s="15">
        <v>64490</v>
      </c>
      <c r="D17" s="15">
        <v>7267</v>
      </c>
      <c r="E17" s="15">
        <v>57223</v>
      </c>
      <c r="F17" s="16" t="s">
        <v>25</v>
      </c>
      <c r="G17" s="15">
        <v>1516215</v>
      </c>
      <c r="H17" s="15">
        <v>177114</v>
      </c>
      <c r="I17" s="15">
        <v>653544</v>
      </c>
      <c r="J17" s="15">
        <v>286280</v>
      </c>
      <c r="K17" s="15">
        <v>399277</v>
      </c>
      <c r="L17" s="15">
        <v>24</v>
      </c>
    </row>
    <row r="18" spans="1:12" ht="42.75" customHeight="1" x14ac:dyDescent="0.25">
      <c r="A18" s="180"/>
      <c r="B18" s="75" t="s">
        <v>7</v>
      </c>
      <c r="C18" s="14">
        <v>64057</v>
      </c>
      <c r="D18" s="15">
        <v>7139</v>
      </c>
      <c r="E18" s="15">
        <v>56918</v>
      </c>
      <c r="F18" s="16" t="s">
        <v>25</v>
      </c>
      <c r="G18" s="15">
        <v>1649202</v>
      </c>
      <c r="H18" s="15">
        <v>183565</v>
      </c>
      <c r="I18" s="15">
        <v>745996</v>
      </c>
      <c r="J18" s="15">
        <v>292319</v>
      </c>
      <c r="K18" s="15">
        <v>427322</v>
      </c>
      <c r="L18" s="15">
        <v>26</v>
      </c>
    </row>
    <row r="19" spans="1:12" ht="42.75" customHeight="1" x14ac:dyDescent="0.25">
      <c r="A19" s="180"/>
      <c r="B19" s="75" t="s">
        <v>8</v>
      </c>
      <c r="C19" s="14">
        <v>63294</v>
      </c>
      <c r="D19" s="15">
        <v>6950</v>
      </c>
      <c r="E19" s="15">
        <v>56344</v>
      </c>
      <c r="F19" s="16" t="s">
        <v>26</v>
      </c>
      <c r="G19" s="15">
        <v>1928957</v>
      </c>
      <c r="H19" s="15">
        <v>210663</v>
      </c>
      <c r="I19" s="15">
        <v>893135</v>
      </c>
      <c r="J19" s="15">
        <v>304229</v>
      </c>
      <c r="K19" s="15">
        <v>520930</v>
      </c>
      <c r="L19" s="79">
        <v>30</v>
      </c>
    </row>
    <row r="20" spans="1:12" ht="42.75" customHeight="1" x14ac:dyDescent="0.25">
      <c r="A20" s="181"/>
      <c r="B20" s="75" t="s">
        <v>270</v>
      </c>
      <c r="C20" s="135">
        <v>63044</v>
      </c>
      <c r="D20" s="12">
        <v>6717</v>
      </c>
      <c r="E20" s="12">
        <v>56327</v>
      </c>
      <c r="F20" s="136" t="s">
        <v>25</v>
      </c>
      <c r="G20" s="12">
        <v>1896489</v>
      </c>
      <c r="H20" s="12">
        <v>233883</v>
      </c>
      <c r="I20" s="12">
        <v>801980</v>
      </c>
      <c r="J20" s="12">
        <v>325905</v>
      </c>
      <c r="K20" s="11">
        <v>534721</v>
      </c>
      <c r="L20" s="137">
        <v>30</v>
      </c>
    </row>
    <row r="21" spans="1:12" x14ac:dyDescent="0.25">
      <c r="B21" s="52"/>
      <c r="K21" s="53"/>
      <c r="L21" s="31" t="s">
        <v>76</v>
      </c>
    </row>
    <row r="22" spans="1:12" ht="18" customHeight="1" x14ac:dyDescent="0.25">
      <c r="A22" s="138" t="s">
        <v>274</v>
      </c>
      <c r="B22" s="28"/>
    </row>
    <row r="23" spans="1:12" x14ac:dyDescent="0.25">
      <c r="A23" s="28"/>
      <c r="B23" s="28"/>
    </row>
  </sheetData>
  <sheetProtection formatCells="0"/>
  <customSheetViews>
    <customSheetView guid="{B304FECD-7A13-4EAD-9A7D-32F8888554D4}" scale="80" showPageBreaks="1" printArea="1" view="pageLayout">
      <selection sqref="A1:XFD1048576"/>
      <pageMargins left="0.25" right="0.25" top="0.75" bottom="0.75" header="0.3" footer="0.3"/>
      <pageSetup paperSize="9" orientation="portrait" r:id="rId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B3CC309-E314-44B5-8449-9F1F01183D57}" scale="80" showPageBreaks="1" printArea="1" view="pageLayout">
      <selection sqref="A1:XFD1048576"/>
      <pageMargins left="0.25" right="0.25" top="0.75" bottom="0.75" header="0.3" footer="0.3"/>
      <pageSetup paperSize="9" orientation="portrait" r:id="rId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CEF093-A507-4166-9F66-C99BE415FD59}" scale="80" showPageBreaks="1" printArea="1" view="pageLayout">
      <selection sqref="A1:XFD1048576"/>
      <pageMargins left="0.25" right="0.25" top="0.75" bottom="0.75" header="0.3" footer="0.3"/>
      <pageSetup paperSize="9" orientation="portrait" r:id="rId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075CA8F-FD86-43D5-8C10-B27371AFE3F8}" showPageBreaks="1" printArea="1" view="pageLayout">
      <selection activeCell="C20" sqref="C20"/>
      <pageMargins left="0.25" right="0.25" top="0.75" bottom="0.75" header="0.3" footer="0.3"/>
      <pageSetup paperSize="9" orientation="portrait" r:id="rId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93526E8-77EF-4A5F-B90A-38ECE9D7EDBA}" showPageBreaks="1" printArea="1" view="pageLayout">
      <selection activeCell="C20" sqref="C20"/>
      <pageMargins left="0.25" right="0.25" top="0.75" bottom="0.75" header="0.3" footer="0.3"/>
      <pageSetup paperSize="9" orientation="portrait" r:id="rId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5D5E5F1-AAE2-4224-BBFC-923A2E5A6487}" showPageBreaks="1" printArea="1" view="pageLayout">
      <selection activeCell="C20" sqref="C20"/>
      <pageMargins left="0.25" right="0.25" top="0.75" bottom="0.75" header="0.3" footer="0.3"/>
      <pageSetup paperSize="9" orientation="portrait" r:id="rId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143389B-72B9-4D1A-B062-74840F42048F}" showPageBreaks="1" printArea="1" view="pageLayout" topLeftCell="A12">
      <selection activeCell="C20" sqref="C20"/>
      <pageMargins left="0.25" right="0.25" top="0.75" bottom="0.75" header="0.3" footer="0.3"/>
      <pageSetup paperSize="9" orientation="portrait" r:id="rId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959272F-6A38-4EC1-9160-6A800FEFA155}" showPageBreaks="1" printArea="1" view="pageLayout" topLeftCell="A12">
      <selection activeCell="C20" sqref="C20"/>
      <pageMargins left="0.25" right="0.25" top="0.75" bottom="0.75" header="0.3" footer="0.3"/>
      <pageSetup paperSize="9" orientation="portrait" r:id="rId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A16B769-E5D7-434D-BD52-17CE1199C4F4}" showPageBreaks="1" printArea="1" view="pageLayout" topLeftCell="A12">
      <selection activeCell="C20" sqref="C20"/>
      <pageMargins left="0.25" right="0.25" top="0.75" bottom="0.75" header="0.3" footer="0.3"/>
      <pageSetup paperSize="9" orientation="portrait" r:id="rId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96059FE1-A01C-4C5B-A429-1FD7DC3E5358}" showPageBreaks="1" printArea="1" view="pageLayout" topLeftCell="A12">
      <selection activeCell="C20" sqref="C20"/>
      <pageMargins left="0.25" right="0.25" top="0.75" bottom="0.75" header="0.3" footer="0.3"/>
      <pageSetup paperSize="9" orientation="portrait" r:id="rId1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8E390A-EE41-473A-A70F-B75425B20C5F}" showPageBreaks="1" printArea="1" view="pageLayout" topLeftCell="A12">
      <selection activeCell="C20" sqref="C20"/>
      <pageMargins left="0.25" right="0.25" top="0.75" bottom="0.75" header="0.3" footer="0.3"/>
      <pageSetup paperSize="9" orientation="portrait" r:id="rId1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CF2F4667-7ECC-4113-9BF6-C62EB2C90B76}" showPageBreaks="1" printArea="1" view="pageLayout" topLeftCell="A12">
      <selection activeCell="C20" sqref="C20"/>
      <pageMargins left="0.25" right="0.25" top="0.75" bottom="0.75" header="0.3" footer="0.3"/>
      <pageSetup paperSize="9" orientation="portrait" r:id="rId1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7C518E9-D91A-4F10-A306-C905BC2AE38A}">
      <selection activeCell="L20" sqref="L20"/>
      <pageMargins left="0" right="0" top="0" bottom="0" header="0" footer="0"/>
      <pageSetup paperSize="9" orientation="portrait" r:id="rId13"/>
      <headerFooter>
        <oddFooter>&amp;L&amp;"HGPｺﾞｼｯｸM,ﾒﾃﾞｨｳﾑ"&amp;A&amp;R&amp;"HGPｺﾞｼｯｸM,ﾒﾃﾞｨｳﾑ"&amp;A</oddFooter>
      </headerFooter>
    </customSheetView>
    <customSheetView guid="{BA1D5D15-B28A-43CF-BB70-5CD45EAF83BC}">
      <selection activeCell="L20" sqref="L20"/>
      <pageMargins left="0" right="0" top="0" bottom="0" header="0" footer="0"/>
      <pageSetup paperSize="9" orientation="portrait" r:id="rId14"/>
      <headerFooter>
        <oddFooter>&amp;L&amp;"HGPｺﾞｼｯｸM,ﾒﾃﾞｨｳﾑ"&amp;A&amp;R&amp;"HGPｺﾞｼｯｸM,ﾒﾃﾞｨｳﾑ"&amp;A</oddFooter>
      </headerFooter>
    </customSheetView>
    <customSheetView guid="{8FA0EC79-6C57-49A8-9F67-BFECAB226302}">
      <selection activeCell="L15" sqref="L15"/>
      <pageMargins left="0" right="0" top="0" bottom="0" header="0" footer="0"/>
      <pageSetup paperSize="9" orientation="portrait" r:id="rId15"/>
      <headerFooter>
        <oddFooter>&amp;L&amp;"HGPｺﾞｼｯｸM,ﾒﾃﾞｨｳﾑ"&amp;A&amp;R&amp;"HGPｺﾞｼｯｸM,ﾒﾃﾞｨｳﾑ"&amp;A</oddFooter>
      </headerFooter>
    </customSheetView>
    <customSheetView guid="{DB5DE4BE-BF21-4393-A0F3-206FDA9295A1}">
      <selection activeCell="L15" sqref="L15"/>
      <pageMargins left="0" right="0" top="0" bottom="0" header="0" footer="0"/>
      <pageSetup paperSize="9" orientation="portrait" r:id="rId16"/>
      <headerFooter>
        <oddFooter>&amp;L&amp;"HGPｺﾞｼｯｸM,ﾒﾃﾞｨｳﾑ"&amp;A&amp;R&amp;"HGPｺﾞｼｯｸM,ﾒﾃﾞｨｳﾑ"&amp;A</oddFooter>
      </headerFooter>
    </customSheetView>
    <customSheetView guid="{BDB16FDC-C9A6-464E-B066-6BFD3C128E61}" showPageBreaks="1" printArea="1" view="pageBreakPreview">
      <selection activeCell="H13" sqref="H13"/>
      <pageMargins left="0" right="0" top="0" bottom="0" header="0" footer="0"/>
      <printOptions horizontalCentered="1"/>
      <pageSetup paperSize="9" scale="93" orientation="portrait" r:id="rId17"/>
      <headerFooter alignWithMargins="0"/>
    </customSheetView>
    <customSheetView guid="{EAFE70FB-8828-4452-8D4E-FBB1D0E6FBC3}" showPageBreaks="1" printArea="1" view="pageBreakPreview">
      <selection activeCell="A10" sqref="A10:B11"/>
      <pageMargins left="0" right="0" top="0" bottom="0" header="0" footer="0"/>
      <printOptions horizontalCentered="1"/>
      <pageSetup paperSize="9" scale="93" orientation="portrait" r:id="rId18"/>
      <headerFooter alignWithMargins="0"/>
    </customSheetView>
    <customSheetView guid="{D46A796F-B497-4159-95A0-24635A0CAB61}">
      <selection activeCell="L15" sqref="L15"/>
      <pageMargins left="0" right="0" top="0" bottom="0" header="0" footer="0"/>
      <pageSetup paperSize="9" orientation="portrait" r:id="rId19"/>
      <headerFooter>
        <oddFooter>&amp;L&amp;"HGPｺﾞｼｯｸM,ﾒﾃﾞｨｳﾑ"&amp;A&amp;R&amp;"HGPｺﾞｼｯｸM,ﾒﾃﾞｨｳﾑ"&amp;A</oddFooter>
      </headerFooter>
    </customSheetView>
    <customSheetView guid="{2ABD5D7A-60CE-44C5-B00C-4F676D49A6C9}">
      <selection activeCell="L20" sqref="L20"/>
      <pageMargins left="0" right="0" top="0" bottom="0" header="0" footer="0"/>
      <pageSetup paperSize="9" orientation="portrait" r:id="rId20"/>
      <headerFooter>
        <oddFooter>&amp;L&amp;"HGPｺﾞｼｯｸM,ﾒﾃﾞｨｳﾑ"&amp;A&amp;R&amp;"HGPｺﾞｼｯｸM,ﾒﾃﾞｨｳﾑ"&amp;A</oddFooter>
      </headerFooter>
    </customSheetView>
    <customSheetView guid="{AF8600AF-68AE-4DF5-88A8-0B20099202CF}">
      <selection activeCell="L20" sqref="L20"/>
      <pageMargins left="0" right="0" top="0" bottom="0" header="0" footer="0"/>
      <pageSetup paperSize="9" orientation="portrait" r:id="rId21"/>
      <headerFooter>
        <oddFooter>&amp;L&amp;"HGPｺﾞｼｯｸM,ﾒﾃﾞｨｳﾑ"&amp;A&amp;R&amp;"HGPｺﾞｼｯｸM,ﾒﾃﾞｨｳﾑ"&amp;A</oddFooter>
      </headerFooter>
    </customSheetView>
    <customSheetView guid="{438573F8-0C9C-4161-80B2-64CCB6626F78}">
      <selection activeCell="D13" sqref="D13"/>
      <pageMargins left="0" right="0" top="0" bottom="0" header="0" footer="0"/>
      <pageSetup paperSize="9" orientation="portrait" r:id="rId22"/>
      <headerFooter>
        <oddFooter>&amp;L&amp;"HGPｺﾞｼｯｸM,ﾒﾃﾞｨｳﾑ"&amp;A&amp;R&amp;"HGPｺﾞｼｯｸM,ﾒﾃﾞｨｳﾑ"&amp;A</oddFooter>
      </headerFooter>
    </customSheetView>
    <customSheetView guid="{18957759-A24B-42E8-B03E-81581C5222B9}" showPageBreaks="1" printArea="1" view="pageLayout">
      <selection activeCell="H33" sqref="H33"/>
      <pageMargins left="0" right="0" top="0" bottom="0" header="0" footer="0"/>
      <pageSetup paperSize="9" orientation="portrait" r:id="rId23"/>
      <headerFooter>
        <oddFooter>&amp;L&amp;"HGPｺﾞｼｯｸM,ﾒﾃﾞｨｳﾑ"&amp;A&amp;R&amp;"HGPｺﾞｼｯｸM,ﾒﾃﾞｨｳﾑ"&amp;A</oddFooter>
      </headerFooter>
    </customSheetView>
    <customSheetView guid="{1E0BD185-A828-424A-926C-BBC15801841C}" showPageBreaks="1" printArea="1" view="pageLayout" topLeftCell="A12">
      <selection activeCell="C20" sqref="C20"/>
      <pageMargins left="0.25" right="0.25" top="0.75" bottom="0.75" header="0.3" footer="0.3"/>
      <pageSetup paperSize="9" orientation="portrait" r:id="rId2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B11DD9A4-9AD0-4C29-BAA4-231398B2E4B4}" showPageBreaks="1" printArea="1" view="pageLayout" topLeftCell="A12">
      <selection activeCell="C20" sqref="C20"/>
      <pageMargins left="0.25" right="0.25" top="0.75" bottom="0.75" header="0.3" footer="0.3"/>
      <pageSetup paperSize="9" orientation="portrait" r:id="rId2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B13CBE1-9FC8-41B5-A760-DA8DE8B872AB}" showPageBreaks="1" printArea="1" view="pageLayout" topLeftCell="A12">
      <selection activeCell="C20" sqref="C20"/>
      <pageMargins left="0.25" right="0.25" top="0.75" bottom="0.75" header="0.3" footer="0.3"/>
      <pageSetup paperSize="9" orientation="portrait" r:id="rId2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17B2C8C4-3E26-48EF-A1B4-AB146AF07411}" showPageBreaks="1" printArea="1" view="pageLayout" topLeftCell="A12">
      <selection activeCell="C20" sqref="C20"/>
      <pageMargins left="0.25" right="0.25" top="0.75" bottom="0.75" header="0.3" footer="0.3"/>
      <pageSetup paperSize="9" orientation="portrait" r:id="rId2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E54EE121-9A11-4D1B-9372-55F1F57F0300}" showPageBreaks="1" printArea="1" view="pageLayout" topLeftCell="A12">
      <selection activeCell="C20" sqref="C20"/>
      <pageMargins left="0.25" right="0.25" top="0.75" bottom="0.75" header="0.3" footer="0.3"/>
      <pageSetup paperSize="9" orientation="portrait" r:id="rId2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7DFF7C2-EB81-4EBE-A255-D86B635DD424}" showPageBreaks="1" printArea="1" view="pageLayout">
      <selection activeCell="C20" sqref="C20"/>
      <pageMargins left="0.25" right="0.25" top="0.75" bottom="0.75" header="0.3" footer="0.3"/>
      <pageSetup paperSize="9" orientation="portrait" r:id="rId2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F60C87B-4235-4556-9262-BA11D9AE069D}" scale="80" showPageBreaks="1" printArea="1" view="pageLayout">
      <selection sqref="A1:XFD1048576"/>
      <pageMargins left="0.25" right="0.25" top="0.75" bottom="0.75" header="0.3" footer="0.3"/>
      <pageSetup paperSize="9" orientation="portrait" r:id="rId3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s>
  <mergeCells count="8">
    <mergeCell ref="A11:A15"/>
    <mergeCell ref="A16:A20"/>
    <mergeCell ref="C8:F8"/>
    <mergeCell ref="A8:B10"/>
    <mergeCell ref="G8:L8"/>
    <mergeCell ref="C9:C10"/>
    <mergeCell ref="G9:G10"/>
    <mergeCell ref="L9:L10"/>
  </mergeCells>
  <phoneticPr fontId="2"/>
  <pageMargins left="0.25" right="0.25" top="0.75" bottom="0.75" header="0.3" footer="0.3"/>
  <pageSetup paperSize="9" orientation="portrait" r:id="rId3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2"/>
  <sheetViews>
    <sheetView view="pageLayout" zoomScale="80" zoomScaleNormal="100" zoomScaleSheetLayoutView="100" zoomScalePageLayoutView="80" workbookViewId="0"/>
  </sheetViews>
  <sheetFormatPr defaultColWidth="1.53125" defaultRowHeight="12" x14ac:dyDescent="0.25"/>
  <cols>
    <col min="1" max="1" width="3.796875" style="25" customWidth="1"/>
    <col min="2" max="2" width="11.796875" style="25" customWidth="1"/>
    <col min="3" max="3" width="2.1328125" style="25" customWidth="1"/>
    <col min="4" max="9" width="13.796875" style="25" customWidth="1"/>
    <col min="10" max="10" width="15.1328125" style="25" bestFit="1" customWidth="1"/>
    <col min="11" max="11" width="13.1328125" style="25" bestFit="1" customWidth="1"/>
    <col min="12" max="12" width="9.1328125" style="25" bestFit="1" customWidth="1"/>
    <col min="13" max="13" width="6.1328125" style="25" bestFit="1" customWidth="1"/>
    <col min="14" max="14" width="11.46484375" style="25" bestFit="1" customWidth="1"/>
    <col min="15" max="15" width="9.1328125" style="25" bestFit="1" customWidth="1"/>
    <col min="16" max="16" width="11.46484375" style="25" bestFit="1" customWidth="1"/>
    <col min="17" max="17" width="15.1328125" style="25" bestFit="1" customWidth="1"/>
    <col min="18" max="16384" width="1.53125" style="25"/>
  </cols>
  <sheetData>
    <row r="1" spans="1:17" s="23" customFormat="1" ht="17.25" customHeight="1" x14ac:dyDescent="0.25">
      <c r="A1" s="23" t="str">
        <f ca="1">MID(CELL("FILENAME",A1),FIND("]",CELL("FILENAME",A1))+1,99)&amp;"　"&amp;"国民年金の状況"</f>
        <v>69　国民年金の状況</v>
      </c>
    </row>
    <row r="2" spans="1:17" s="28" customFormat="1" ht="9" customHeight="1" x14ac:dyDescent="0.25"/>
    <row r="3" spans="1:17" s="28" customFormat="1" ht="1.5" customHeight="1" x14ac:dyDescent="0.25">
      <c r="C3" s="25"/>
      <c r="D3" s="25"/>
      <c r="E3" s="25"/>
      <c r="F3" s="25"/>
      <c r="G3" s="25"/>
      <c r="H3" s="25"/>
      <c r="I3" s="25"/>
      <c r="J3" s="25"/>
      <c r="K3" s="25"/>
      <c r="L3" s="25"/>
      <c r="M3" s="25"/>
      <c r="N3" s="25"/>
      <c r="O3" s="25"/>
      <c r="P3" s="25"/>
      <c r="Q3" s="25"/>
    </row>
    <row r="4" spans="1:17" s="28" customFormat="1" ht="1.5" customHeight="1" x14ac:dyDescent="0.25">
      <c r="B4" s="25"/>
      <c r="C4" s="25"/>
      <c r="D4" s="25"/>
      <c r="E4" s="25"/>
      <c r="F4" s="25"/>
      <c r="G4" s="25"/>
      <c r="H4" s="25"/>
      <c r="I4" s="25"/>
      <c r="J4" s="25"/>
      <c r="K4" s="25"/>
      <c r="L4" s="25"/>
      <c r="M4" s="25"/>
      <c r="N4" s="25"/>
      <c r="O4" s="25"/>
      <c r="P4" s="25"/>
      <c r="Q4" s="25"/>
    </row>
    <row r="5" spans="1:17" s="28" customFormat="1" ht="1.5" customHeight="1" x14ac:dyDescent="0.25">
      <c r="B5" s="25"/>
      <c r="C5" s="25"/>
      <c r="D5" s="25"/>
      <c r="E5" s="25"/>
      <c r="F5" s="25"/>
      <c r="G5" s="25"/>
      <c r="H5" s="25"/>
      <c r="I5" s="25"/>
      <c r="J5" s="25"/>
      <c r="K5" s="25"/>
      <c r="L5" s="25"/>
      <c r="M5" s="25"/>
      <c r="N5" s="25"/>
      <c r="O5" s="25"/>
      <c r="P5" s="25"/>
      <c r="Q5" s="25"/>
    </row>
    <row r="6" spans="1:17" s="28" customFormat="1" ht="1.5" customHeight="1" x14ac:dyDescent="0.25">
      <c r="B6" s="25"/>
      <c r="C6" s="25"/>
      <c r="D6" s="25"/>
      <c r="E6" s="25"/>
      <c r="F6" s="25"/>
      <c r="G6" s="25"/>
      <c r="H6" s="25"/>
      <c r="I6" s="25"/>
      <c r="J6" s="25"/>
      <c r="K6" s="25"/>
      <c r="L6" s="25"/>
      <c r="M6" s="25"/>
      <c r="N6" s="25"/>
      <c r="O6" s="25"/>
      <c r="P6" s="25"/>
      <c r="Q6" s="25"/>
    </row>
    <row r="7" spans="1:17" ht="28.5" customHeight="1" x14ac:dyDescent="0.25">
      <c r="A7" s="163" t="s">
        <v>4</v>
      </c>
      <c r="B7" s="163"/>
      <c r="C7" s="163"/>
      <c r="D7" s="164"/>
      <c r="E7" s="57" t="s">
        <v>5</v>
      </c>
      <c r="F7" s="57" t="s">
        <v>6</v>
      </c>
      <c r="G7" s="57" t="s">
        <v>7</v>
      </c>
      <c r="H7" s="58" t="s">
        <v>8</v>
      </c>
      <c r="I7" s="58" t="s">
        <v>270</v>
      </c>
    </row>
    <row r="8" spans="1:17" ht="30" customHeight="1" x14ac:dyDescent="0.25">
      <c r="A8" s="179" t="s">
        <v>77</v>
      </c>
      <c r="B8" s="193" t="s">
        <v>78</v>
      </c>
      <c r="C8" s="167" t="s">
        <v>79</v>
      </c>
      <c r="D8" s="166"/>
      <c r="E8" s="112">
        <v>83301</v>
      </c>
      <c r="F8" s="112">
        <v>81863</v>
      </c>
      <c r="G8" s="112">
        <v>79483</v>
      </c>
      <c r="H8" s="112">
        <v>77298</v>
      </c>
      <c r="I8" s="1">
        <v>74700</v>
      </c>
    </row>
    <row r="9" spans="1:17" ht="30" customHeight="1" x14ac:dyDescent="0.25">
      <c r="A9" s="180"/>
      <c r="B9" s="193"/>
      <c r="C9" s="64"/>
      <c r="D9" s="120" t="s">
        <v>80</v>
      </c>
      <c r="E9" s="112">
        <v>49611</v>
      </c>
      <c r="F9" s="112">
        <v>49058</v>
      </c>
      <c r="G9" s="112">
        <v>47948</v>
      </c>
      <c r="H9" s="112">
        <v>46967</v>
      </c>
      <c r="I9" s="1">
        <v>45937</v>
      </c>
    </row>
    <row r="10" spans="1:17" ht="30" customHeight="1" x14ac:dyDescent="0.25">
      <c r="A10" s="180"/>
      <c r="B10" s="193"/>
      <c r="D10" s="120" t="s">
        <v>81</v>
      </c>
      <c r="E10" s="112">
        <v>755</v>
      </c>
      <c r="F10" s="112">
        <v>812</v>
      </c>
      <c r="G10" s="112">
        <v>862</v>
      </c>
      <c r="H10" s="112">
        <v>876</v>
      </c>
      <c r="I10" s="1">
        <v>890</v>
      </c>
    </row>
    <row r="11" spans="1:17" ht="30" customHeight="1" x14ac:dyDescent="0.25">
      <c r="A11" s="180"/>
      <c r="B11" s="193"/>
      <c r="D11" s="120" t="s">
        <v>82</v>
      </c>
      <c r="E11" s="112">
        <v>32935</v>
      </c>
      <c r="F11" s="112">
        <v>31993</v>
      </c>
      <c r="G11" s="112">
        <v>30673</v>
      </c>
      <c r="H11" s="112">
        <v>29455</v>
      </c>
      <c r="I11" s="1">
        <v>27873</v>
      </c>
    </row>
    <row r="12" spans="1:17" ht="30" customHeight="1" x14ac:dyDescent="0.25">
      <c r="A12" s="180"/>
      <c r="B12" s="194" t="s">
        <v>83</v>
      </c>
      <c r="C12" s="167" t="s">
        <v>79</v>
      </c>
      <c r="D12" s="166"/>
      <c r="E12" s="112">
        <v>22438</v>
      </c>
      <c r="F12" s="112">
        <v>22603</v>
      </c>
      <c r="G12" s="112">
        <v>22149</v>
      </c>
      <c r="H12" s="112">
        <v>21576</v>
      </c>
      <c r="I12" s="1">
        <v>21212</v>
      </c>
    </row>
    <row r="13" spans="1:17" ht="30" customHeight="1" x14ac:dyDescent="0.25">
      <c r="A13" s="180"/>
      <c r="B13" s="193"/>
      <c r="C13" s="64"/>
      <c r="D13" s="120" t="s">
        <v>84</v>
      </c>
      <c r="E13" s="112">
        <v>4703</v>
      </c>
      <c r="F13" s="112">
        <v>4713</v>
      </c>
      <c r="G13" s="112">
        <v>4747</v>
      </c>
      <c r="H13" s="112">
        <v>4762</v>
      </c>
      <c r="I13" s="1">
        <v>4728</v>
      </c>
    </row>
    <row r="14" spans="1:17" ht="30" customHeight="1" x14ac:dyDescent="0.25">
      <c r="A14" s="180"/>
      <c r="B14" s="193"/>
      <c r="D14" s="114" t="s">
        <v>85</v>
      </c>
      <c r="E14" s="112">
        <v>8338</v>
      </c>
      <c r="F14" s="112">
        <v>8722</v>
      </c>
      <c r="G14" s="112">
        <v>8558</v>
      </c>
      <c r="H14" s="112">
        <v>8251</v>
      </c>
      <c r="I14" s="1">
        <v>8127</v>
      </c>
    </row>
    <row r="15" spans="1:17" ht="30" customHeight="1" x14ac:dyDescent="0.25">
      <c r="A15" s="180"/>
      <c r="B15" s="193"/>
      <c r="D15" s="114" t="s">
        <v>86</v>
      </c>
      <c r="E15" s="112">
        <v>7532</v>
      </c>
      <c r="F15" s="112">
        <v>7184</v>
      </c>
      <c r="G15" s="112">
        <v>6860</v>
      </c>
      <c r="H15" s="112">
        <v>6503</v>
      </c>
      <c r="I15" s="1">
        <v>6299</v>
      </c>
    </row>
    <row r="16" spans="1:17" ht="30" customHeight="1" x14ac:dyDescent="0.25">
      <c r="A16" s="180"/>
      <c r="B16" s="193"/>
      <c r="D16" s="120" t="s">
        <v>87</v>
      </c>
      <c r="E16" s="112">
        <v>1865</v>
      </c>
      <c r="F16" s="112">
        <v>1984</v>
      </c>
      <c r="G16" s="112">
        <v>1984</v>
      </c>
      <c r="H16" s="112">
        <v>2060</v>
      </c>
      <c r="I16" s="1">
        <v>2058</v>
      </c>
    </row>
    <row r="17" spans="1:9" ht="30" customHeight="1" x14ac:dyDescent="0.25">
      <c r="A17" s="180"/>
      <c r="B17" s="194" t="s">
        <v>88</v>
      </c>
      <c r="C17" s="167" t="s">
        <v>79</v>
      </c>
      <c r="D17" s="166"/>
      <c r="E17" s="112">
        <v>1105</v>
      </c>
      <c r="F17" s="112">
        <v>1151</v>
      </c>
      <c r="G17" s="112">
        <v>1060</v>
      </c>
      <c r="H17" s="112">
        <v>1026</v>
      </c>
      <c r="I17" s="1">
        <v>1102</v>
      </c>
    </row>
    <row r="18" spans="1:9" ht="30" customHeight="1" x14ac:dyDescent="0.25">
      <c r="A18" s="180"/>
      <c r="B18" s="193"/>
      <c r="C18" s="64"/>
      <c r="D18" s="114" t="s">
        <v>89</v>
      </c>
      <c r="E18" s="112">
        <v>599</v>
      </c>
      <c r="F18" s="112">
        <v>607</v>
      </c>
      <c r="G18" s="112">
        <v>569</v>
      </c>
      <c r="H18" s="112">
        <v>527</v>
      </c>
      <c r="I18" s="1">
        <v>556</v>
      </c>
    </row>
    <row r="19" spans="1:9" ht="30" customHeight="1" x14ac:dyDescent="0.25">
      <c r="A19" s="180"/>
      <c r="B19" s="193"/>
      <c r="D19" s="120" t="s">
        <v>90</v>
      </c>
      <c r="E19" s="112">
        <v>319</v>
      </c>
      <c r="F19" s="112">
        <v>354</v>
      </c>
      <c r="G19" s="112">
        <v>306</v>
      </c>
      <c r="H19" s="112">
        <v>318</v>
      </c>
      <c r="I19" s="1">
        <v>330</v>
      </c>
    </row>
    <row r="20" spans="1:9" ht="30" customHeight="1" x14ac:dyDescent="0.25">
      <c r="A20" s="180"/>
      <c r="B20" s="193"/>
      <c r="C20" s="121"/>
      <c r="D20" s="114" t="s">
        <v>91</v>
      </c>
      <c r="E20" s="112">
        <v>187</v>
      </c>
      <c r="F20" s="112">
        <v>190</v>
      </c>
      <c r="G20" s="112">
        <v>185</v>
      </c>
      <c r="H20" s="112">
        <v>181</v>
      </c>
      <c r="I20" s="1">
        <v>216</v>
      </c>
    </row>
    <row r="21" spans="1:9" ht="30" customHeight="1" x14ac:dyDescent="0.25">
      <c r="A21" s="180"/>
      <c r="B21" s="226" t="s">
        <v>92</v>
      </c>
      <c r="C21" s="182"/>
      <c r="D21" s="166"/>
      <c r="E21" s="112">
        <v>37</v>
      </c>
      <c r="F21" s="112">
        <v>24</v>
      </c>
      <c r="G21" s="112">
        <v>22</v>
      </c>
      <c r="H21" s="112">
        <v>35</v>
      </c>
      <c r="I21" s="1">
        <v>21</v>
      </c>
    </row>
    <row r="22" spans="1:9" ht="30" customHeight="1" x14ac:dyDescent="0.25">
      <c r="A22" s="180"/>
      <c r="B22" s="229" t="s">
        <v>93</v>
      </c>
      <c r="C22" s="183"/>
      <c r="D22" s="165"/>
      <c r="E22" s="112">
        <v>2582</v>
      </c>
      <c r="F22" s="112">
        <v>2707</v>
      </c>
      <c r="G22" s="112">
        <v>2693</v>
      </c>
      <c r="H22" s="112">
        <v>2616</v>
      </c>
      <c r="I22" s="1">
        <v>2578</v>
      </c>
    </row>
    <row r="23" spans="1:9" ht="30" customHeight="1" x14ac:dyDescent="0.25">
      <c r="A23" s="179" t="s">
        <v>94</v>
      </c>
      <c r="B23" s="229" t="s">
        <v>95</v>
      </c>
      <c r="C23" s="226" t="s">
        <v>96</v>
      </c>
      <c r="D23" s="166"/>
      <c r="E23" s="122">
        <v>98116</v>
      </c>
      <c r="F23" s="122">
        <v>98097</v>
      </c>
      <c r="G23" s="122">
        <v>97861</v>
      </c>
      <c r="H23" s="122">
        <v>97868</v>
      </c>
      <c r="I23" s="118">
        <v>97925</v>
      </c>
    </row>
    <row r="24" spans="1:9" ht="30" customHeight="1" x14ac:dyDescent="0.25">
      <c r="A24" s="180"/>
      <c r="B24" s="194"/>
      <c r="C24" s="226" t="s">
        <v>97</v>
      </c>
      <c r="D24" s="166"/>
      <c r="E24" s="112">
        <v>62969744</v>
      </c>
      <c r="F24" s="112">
        <v>63030031</v>
      </c>
      <c r="G24" s="112">
        <v>62704949</v>
      </c>
      <c r="H24" s="112">
        <v>64068738</v>
      </c>
      <c r="I24" s="1">
        <v>66024015</v>
      </c>
    </row>
    <row r="25" spans="1:9" ht="30" customHeight="1" x14ac:dyDescent="0.25">
      <c r="A25" s="180"/>
      <c r="B25" s="229" t="s">
        <v>98</v>
      </c>
      <c r="C25" s="226" t="s">
        <v>96</v>
      </c>
      <c r="D25" s="166"/>
      <c r="E25" s="112">
        <v>5848</v>
      </c>
      <c r="F25" s="112">
        <v>5993</v>
      </c>
      <c r="G25" s="112">
        <v>6180</v>
      </c>
      <c r="H25" s="112">
        <v>6319</v>
      </c>
      <c r="I25" s="1">
        <v>6476</v>
      </c>
    </row>
    <row r="26" spans="1:9" ht="30" customHeight="1" x14ac:dyDescent="0.25">
      <c r="A26" s="180"/>
      <c r="B26" s="194"/>
      <c r="C26" s="226" t="s">
        <v>99</v>
      </c>
      <c r="D26" s="166"/>
      <c r="E26" s="112">
        <v>5049114</v>
      </c>
      <c r="F26" s="112">
        <v>5165230</v>
      </c>
      <c r="G26" s="112">
        <v>5304346</v>
      </c>
      <c r="H26" s="112">
        <v>5537454</v>
      </c>
      <c r="I26" s="1">
        <v>5814560</v>
      </c>
    </row>
    <row r="27" spans="1:9" ht="30" customHeight="1" x14ac:dyDescent="0.25">
      <c r="A27" s="180"/>
      <c r="B27" s="230" t="s">
        <v>100</v>
      </c>
      <c r="C27" s="226" t="s">
        <v>96</v>
      </c>
      <c r="D27" s="166"/>
      <c r="E27" s="112">
        <v>571</v>
      </c>
      <c r="F27" s="112">
        <v>576</v>
      </c>
      <c r="G27" s="112">
        <v>619</v>
      </c>
      <c r="H27" s="112">
        <v>652</v>
      </c>
      <c r="I27" s="1">
        <v>623</v>
      </c>
    </row>
    <row r="28" spans="1:9" ht="30" customHeight="1" x14ac:dyDescent="0.25">
      <c r="A28" s="181"/>
      <c r="B28" s="231"/>
      <c r="C28" s="227" t="s">
        <v>101</v>
      </c>
      <c r="D28" s="228"/>
      <c r="E28" s="123">
        <v>444237</v>
      </c>
      <c r="F28" s="123">
        <v>442427</v>
      </c>
      <c r="G28" s="123">
        <v>474152</v>
      </c>
      <c r="H28" s="123">
        <v>499646</v>
      </c>
      <c r="I28" s="119">
        <v>494865</v>
      </c>
    </row>
    <row r="29" spans="1:9" x14ac:dyDescent="0.25">
      <c r="I29" s="31" t="s">
        <v>102</v>
      </c>
    </row>
    <row r="30" spans="1:9" x14ac:dyDescent="0.25">
      <c r="A30" s="28" t="s">
        <v>103</v>
      </c>
    </row>
    <row r="31" spans="1:9" x14ac:dyDescent="0.25">
      <c r="A31" s="28" t="s">
        <v>104</v>
      </c>
    </row>
    <row r="32" spans="1:9" x14ac:dyDescent="0.25">
      <c r="A32" s="28" t="s">
        <v>105</v>
      </c>
    </row>
  </sheetData>
  <sheetProtection formatCells="0"/>
  <customSheetViews>
    <customSheetView guid="{B304FECD-7A13-4EAD-9A7D-32F8888554D4}" showPageBreaks="1" printArea="1" view="pageLayout" topLeftCell="B1">
      <selection activeCell="B1" sqref="A1:XFD1048576"/>
      <pageMargins left="0.25" right="0.25" top="0.75" bottom="0.75" header="0.3" footer="0.3"/>
      <pageSetup paperSize="9" orientation="portrait" r:id="rId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B3CC309-E314-44B5-8449-9F1F01183D57}" showPageBreaks="1" printArea="1" view="pageLayout" topLeftCell="B1">
      <selection activeCell="I1" sqref="I1"/>
      <pageMargins left="0.25" right="0.25" top="0.75" bottom="0.75" header="0.3" footer="0.3"/>
      <pageSetup paperSize="9" orientation="portrait" r:id="rId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CEF093-A507-4166-9F66-C99BE415FD59}" scale="70" showPageBreaks="1" printArea="1" view="pageLayout">
      <selection activeCell="I8" sqref="I8:I28"/>
      <pageMargins left="0.25" right="0.25" top="0.75" bottom="0.75" header="0.3" footer="0.3"/>
      <pageSetup paperSize="9" orientation="portrait" r:id="rId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075CA8F-FD86-43D5-8C10-B27371AFE3F8}" scale="85" showPageBreaks="1" printArea="1" view="pageLayout" topLeftCell="A4">
      <selection activeCell="I8" sqref="I8"/>
      <pageMargins left="0.25" right="0.25" top="0.75" bottom="0.75" header="0.3" footer="0.3"/>
      <pageSetup paperSize="9" orientation="portrait" r:id="rId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93526E8-77EF-4A5F-B90A-38ECE9D7EDBA}" scale="85" showPageBreaks="1" printArea="1" view="pageLayout" topLeftCell="A4">
      <selection activeCell="I8" sqref="I8"/>
      <pageMargins left="0.25" right="0.25" top="0.75" bottom="0.75" header="0.3" footer="0.3"/>
      <pageSetup paperSize="9" orientation="portrait" r:id="rId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5D5E5F1-AAE2-4224-BBFC-923A2E5A6487}" scale="85" showPageBreaks="1" printArea="1" view="pageLayout" topLeftCell="A4">
      <selection activeCell="I8" sqref="I8"/>
      <pageMargins left="0.25" right="0.25" top="0.75" bottom="0.75" header="0.3" footer="0.3"/>
      <pageSetup paperSize="9" orientation="portrait" r:id="rId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143389B-72B9-4D1A-B062-74840F42048F}" scale="85" showPageBreaks="1" printArea="1" view="pageLayout" topLeftCell="A4">
      <selection activeCell="I8" sqref="I8"/>
      <pageMargins left="0.25" right="0.25" top="0.75" bottom="0.75" header="0.3" footer="0.3"/>
      <pageSetup paperSize="9" orientation="portrait" r:id="rId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959272F-6A38-4EC1-9160-6A800FEFA155}" scale="85" showPageBreaks="1" printArea="1" view="pageLayout">
      <selection activeCell="I8" sqref="I8"/>
      <pageMargins left="0.25" right="0.25" top="0.75" bottom="0.75" header="0.3" footer="0.3"/>
      <pageSetup paperSize="9" orientation="portrait" r:id="rId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A16B769-E5D7-434D-BD52-17CE1199C4F4}" scale="85" showPageBreaks="1" printArea="1" view="pageLayout">
      <selection activeCell="I8" sqref="I8"/>
      <pageMargins left="0.25" right="0.25" top="0.75" bottom="0.75" header="0.3" footer="0.3"/>
      <pageSetup paperSize="9" orientation="portrait" r:id="rId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96059FE1-A01C-4C5B-A429-1FD7DC3E5358}" scale="85" showPageBreaks="1" printArea="1" view="pageLayout">
      <selection activeCell="I8" sqref="I8"/>
      <pageMargins left="0.25" right="0.25" top="0.75" bottom="0.75" header="0.3" footer="0.3"/>
      <pageSetup paperSize="9" orientation="portrait" r:id="rId1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8E390A-EE41-473A-A70F-B75425B20C5F}" scale="85" showPageBreaks="1" printArea="1" view="pageLayout">
      <selection activeCell="I8" sqref="I8"/>
      <pageMargins left="0.25" right="0.25" top="0.75" bottom="0.75" header="0.3" footer="0.3"/>
      <pageSetup paperSize="9" orientation="portrait" r:id="rId1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CF2F4667-7ECC-4113-9BF6-C62EB2C90B76}" scale="85" showPageBreaks="1" printArea="1" view="pageLayout">
      <selection activeCell="I8" sqref="I8"/>
      <pageMargins left="0.25" right="0.25" top="0.75" bottom="0.75" header="0.3" footer="0.3"/>
      <pageSetup paperSize="9" orientation="portrait" r:id="rId1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7C518E9-D91A-4F10-A306-C905BC2AE38A}" topLeftCell="A14">
      <selection activeCell="I28" sqref="I28"/>
      <pageMargins left="0" right="0" top="0" bottom="0" header="0" footer="0"/>
      <pageSetup paperSize="9" orientation="portrait" r:id="rId13"/>
      <headerFooter>
        <oddFooter>&amp;L&amp;"HGPｺﾞｼｯｸM,ﾒﾃﾞｨｳﾑ"&amp;A&amp;R&amp;"HGPｺﾞｼｯｸM,ﾒﾃﾞｨｳﾑ"&amp;A</oddFooter>
      </headerFooter>
    </customSheetView>
    <customSheetView guid="{BA1D5D15-B28A-43CF-BB70-5CD45EAF83BC}" topLeftCell="A14">
      <selection activeCell="I28" sqref="I28"/>
      <pageMargins left="0" right="0" top="0" bottom="0" header="0" footer="0"/>
      <pageSetup paperSize="9" orientation="portrait" r:id="rId14"/>
      <headerFooter>
        <oddFooter>&amp;L&amp;"HGPｺﾞｼｯｸM,ﾒﾃﾞｨｳﾑ"&amp;A&amp;R&amp;"HGPｺﾞｼｯｸM,ﾒﾃﾞｨｳﾑ"&amp;A</oddFooter>
      </headerFooter>
    </customSheetView>
    <customSheetView guid="{8FA0EC79-6C57-49A8-9F67-BFECAB226302}" topLeftCell="A14">
      <selection activeCell="I28" sqref="I28"/>
      <pageMargins left="0" right="0" top="0" bottom="0" header="0" footer="0"/>
      <pageSetup paperSize="9" orientation="portrait" r:id="rId15"/>
      <headerFooter>
        <oddFooter>&amp;L&amp;"HGPｺﾞｼｯｸM,ﾒﾃﾞｨｳﾑ"&amp;A&amp;R&amp;"HGPｺﾞｼｯｸM,ﾒﾃﾞｨｳﾑ"&amp;A</oddFooter>
      </headerFooter>
    </customSheetView>
    <customSheetView guid="{DB5DE4BE-BF21-4393-A0F3-206FDA9295A1}" topLeftCell="A14">
      <selection activeCell="I28" sqref="I28"/>
      <pageMargins left="0" right="0" top="0" bottom="0" header="0" footer="0"/>
      <pageSetup paperSize="9" orientation="portrait" r:id="rId16"/>
      <headerFooter>
        <oddFooter>&amp;L&amp;"HGPｺﾞｼｯｸM,ﾒﾃﾞｨｳﾑ"&amp;A&amp;R&amp;"HGPｺﾞｼｯｸM,ﾒﾃﾞｨｳﾑ"&amp;A</oddFooter>
      </headerFooter>
    </customSheetView>
    <customSheetView guid="{D46A796F-B497-4159-95A0-24635A0CAB61}" topLeftCell="A14">
      <selection activeCell="I28" sqref="I28"/>
      <pageMargins left="0" right="0" top="0" bottom="0" header="0" footer="0"/>
      <pageSetup paperSize="9" orientation="portrait" r:id="rId17"/>
      <headerFooter>
        <oddFooter>&amp;L&amp;"HGPｺﾞｼｯｸM,ﾒﾃﾞｨｳﾑ"&amp;A&amp;R&amp;"HGPｺﾞｼｯｸM,ﾒﾃﾞｨｳﾑ"&amp;A</oddFooter>
      </headerFooter>
    </customSheetView>
    <customSheetView guid="{2ABD5D7A-60CE-44C5-B00C-4F676D49A6C9}" topLeftCell="A14">
      <selection activeCell="I28" sqref="I28"/>
      <pageMargins left="0" right="0" top="0" bottom="0" header="0" footer="0"/>
      <pageSetup paperSize="9" orientation="portrait" r:id="rId18"/>
      <headerFooter>
        <oddFooter>&amp;L&amp;"HGPｺﾞｼｯｸM,ﾒﾃﾞｨｳﾑ"&amp;A&amp;R&amp;"HGPｺﾞｼｯｸM,ﾒﾃﾞｨｳﾑ"&amp;A</oddFooter>
      </headerFooter>
    </customSheetView>
    <customSheetView guid="{AF8600AF-68AE-4DF5-88A8-0B20099202CF}" topLeftCell="A14">
      <selection activeCell="I28" sqref="I28"/>
      <pageMargins left="0" right="0" top="0" bottom="0" header="0" footer="0"/>
      <pageSetup paperSize="9" orientation="portrait" r:id="rId19"/>
      <headerFooter>
        <oddFooter>&amp;L&amp;"HGPｺﾞｼｯｸM,ﾒﾃﾞｨｳﾑ"&amp;A&amp;R&amp;"HGPｺﾞｼｯｸM,ﾒﾃﾞｨｳﾑ"&amp;A</oddFooter>
      </headerFooter>
    </customSheetView>
    <customSheetView guid="{438573F8-0C9C-4161-80B2-64CCB6626F78}">
      <selection activeCell="I2" sqref="I2"/>
      <pageMargins left="0" right="0" top="0" bottom="0" header="0" footer="0"/>
      <pageSetup paperSize="9" orientation="portrait" r:id="rId20"/>
      <headerFooter>
        <oddFooter>&amp;L&amp;"HGPｺﾞｼｯｸM,ﾒﾃﾞｨｳﾑ"&amp;A&amp;R&amp;"HGPｺﾞｼｯｸM,ﾒﾃﾞｨｳﾑ"&amp;A</oddFooter>
      </headerFooter>
    </customSheetView>
    <customSheetView guid="{18957759-A24B-42E8-B03E-81581C5222B9}" scale="85" showPageBreaks="1" printArea="1" view="pageLayout" topLeftCell="A9">
      <selection activeCell="H33" sqref="H33"/>
      <pageMargins left="0" right="0" top="0" bottom="0" header="0" footer="0"/>
      <pageSetup paperSize="9" orientation="portrait" r:id="rId21"/>
      <headerFooter>
        <oddFooter>&amp;L&amp;"HGPｺﾞｼｯｸM,ﾒﾃﾞｨｳﾑ"&amp;A&amp;R&amp;"HGPｺﾞｼｯｸM,ﾒﾃﾞｨｳﾑ"&amp;A</oddFooter>
      </headerFooter>
    </customSheetView>
    <customSheetView guid="{1E0BD185-A828-424A-926C-BBC15801841C}" scale="85" showPageBreaks="1" printArea="1" view="pageLayout">
      <selection activeCell="I8" sqref="I8"/>
      <pageMargins left="0.25" right="0.25" top="0.75" bottom="0.75" header="0.3" footer="0.3"/>
      <pageSetup paperSize="9" orientation="portrait" r:id="rId2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B11DD9A4-9AD0-4C29-BAA4-231398B2E4B4}" scale="85" showPageBreaks="1" printArea="1" view="pageLayout">
      <selection activeCell="I8" sqref="I8"/>
      <pageMargins left="0.25" right="0.25" top="0.75" bottom="0.75" header="0.3" footer="0.3"/>
      <pageSetup paperSize="9" orientation="portrait" r:id="rId2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B13CBE1-9FC8-41B5-A760-DA8DE8B872AB}" scale="85" showPageBreaks="1" printArea="1" view="pageLayout">
      <selection activeCell="I8" sqref="I8"/>
      <pageMargins left="0.25" right="0.25" top="0.75" bottom="0.75" header="0.3" footer="0.3"/>
      <pageSetup paperSize="9" orientation="portrait" r:id="rId2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17B2C8C4-3E26-48EF-A1B4-AB146AF07411}" scale="85" showPageBreaks="1" printArea="1" view="pageLayout">
      <selection activeCell="I8" sqref="I8"/>
      <pageMargins left="0.25" right="0.25" top="0.75" bottom="0.75" header="0.3" footer="0.3"/>
      <pageSetup paperSize="9" orientation="portrait" r:id="rId2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E54EE121-9A11-4D1B-9372-55F1F57F0300}" scale="85" showPageBreaks="1" printArea="1" view="pageLayout">
      <selection activeCell="I8" sqref="I8"/>
      <pageMargins left="0.25" right="0.25" top="0.75" bottom="0.75" header="0.3" footer="0.3"/>
      <pageSetup paperSize="9" orientation="portrait" r:id="rId2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7DFF7C2-EB81-4EBE-A255-D86B635DD424}" scale="85" showPageBreaks="1" printArea="1" view="pageLayout" topLeftCell="A4">
      <selection activeCell="I8" sqref="I8"/>
      <pageMargins left="0.25" right="0.25" top="0.75" bottom="0.75" header="0.3" footer="0.3"/>
      <pageSetup paperSize="9" orientation="portrait" r:id="rId2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F60C87B-4235-4556-9262-BA11D9AE069D}" showPageBreaks="1" printArea="1" view="pageLayout" topLeftCell="B1">
      <selection activeCell="B1" sqref="A1:XFD1048576"/>
      <pageMargins left="0.25" right="0.25" top="0.75" bottom="0.75" header="0.3" footer="0.3"/>
      <pageSetup paperSize="9" orientation="portrait" r:id="rId2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s>
  <mergeCells count="20">
    <mergeCell ref="C26:D26"/>
    <mergeCell ref="C27:D27"/>
    <mergeCell ref="C28:D28"/>
    <mergeCell ref="A7:D7"/>
    <mergeCell ref="B23:B24"/>
    <mergeCell ref="B25:B26"/>
    <mergeCell ref="B27:B28"/>
    <mergeCell ref="A23:A28"/>
    <mergeCell ref="C8:D8"/>
    <mergeCell ref="C12:D12"/>
    <mergeCell ref="C17:D17"/>
    <mergeCell ref="B22:D22"/>
    <mergeCell ref="C23:D23"/>
    <mergeCell ref="B8:B11"/>
    <mergeCell ref="B12:B16"/>
    <mergeCell ref="B17:B20"/>
    <mergeCell ref="A8:A22"/>
    <mergeCell ref="B21:D21"/>
    <mergeCell ref="C24:D24"/>
    <mergeCell ref="C25:D25"/>
  </mergeCells>
  <phoneticPr fontId="2"/>
  <pageMargins left="0.25" right="0.25" top="0.75" bottom="0.75" header="0.3" footer="0.3"/>
  <pageSetup paperSize="9" orientation="portrait" r:id="rId2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D39"/>
  <sheetViews>
    <sheetView view="pageLayout" zoomScale="80" zoomScaleNormal="100" zoomScaleSheetLayoutView="100" zoomScalePageLayoutView="80" workbookViewId="0"/>
  </sheetViews>
  <sheetFormatPr defaultColWidth="8.796875" defaultRowHeight="12" x14ac:dyDescent="0.25"/>
  <cols>
    <col min="1" max="1" width="2.796875" style="115" customWidth="1"/>
    <col min="2" max="2" width="15.46484375" style="115" customWidth="1"/>
    <col min="3" max="3" width="12.53125" style="115" customWidth="1"/>
    <col min="4" max="8" width="14" style="115" customWidth="1"/>
    <col min="9" max="16384" width="8.796875" style="115"/>
  </cols>
  <sheetData>
    <row r="1" spans="1:30" s="23" customFormat="1" ht="17.25" customHeight="1" x14ac:dyDescent="0.25">
      <c r="A1" s="23" t="str">
        <f ca="1">MID(CELL("FILENAME",A1),FIND("]",CELL("FILENAME",A1))+1,99)&amp;"　"&amp;"生活保護の状況"</f>
        <v>70　生活保護の状況</v>
      </c>
    </row>
    <row r="2" spans="1:30" s="25" customFormat="1" ht="9" customHeight="1" x14ac:dyDescent="0.25">
      <c r="A2" s="30"/>
      <c r="B2" s="30"/>
      <c r="C2" s="30"/>
      <c r="D2" s="30"/>
      <c r="E2" s="30"/>
      <c r="F2" s="30"/>
    </row>
    <row r="3" spans="1:30" s="28" customFormat="1" ht="60" customHeight="1" x14ac:dyDescent="0.25">
      <c r="A3" s="235" t="s">
        <v>106</v>
      </c>
      <c r="B3" s="235"/>
      <c r="C3" s="235"/>
      <c r="D3" s="235"/>
      <c r="E3" s="235"/>
      <c r="F3" s="235"/>
      <c r="G3" s="235"/>
      <c r="H3" s="235"/>
      <c r="I3" s="56"/>
      <c r="J3" s="56"/>
      <c r="K3" s="56"/>
      <c r="L3" s="56"/>
      <c r="M3" s="56"/>
      <c r="N3" s="56"/>
      <c r="O3" s="56"/>
      <c r="P3" s="56"/>
      <c r="Q3" s="56"/>
      <c r="R3" s="56"/>
      <c r="S3" s="56"/>
      <c r="T3" s="56"/>
      <c r="U3" s="56"/>
      <c r="V3" s="56"/>
      <c r="W3" s="56"/>
      <c r="X3" s="56"/>
      <c r="Y3" s="56"/>
      <c r="Z3" s="56"/>
      <c r="AA3" s="56"/>
      <c r="AB3" s="56"/>
      <c r="AC3" s="56"/>
      <c r="AD3" s="56"/>
    </row>
    <row r="4" spans="1:30" s="28" customFormat="1" ht="1.5" customHeight="1" x14ac:dyDescent="0.25">
      <c r="A4" s="55"/>
      <c r="B4" s="55"/>
      <c r="C4" s="55"/>
      <c r="D4" s="55"/>
      <c r="E4" s="55"/>
      <c r="F4" s="55"/>
      <c r="G4" s="55"/>
      <c r="H4" s="55"/>
      <c r="I4" s="56"/>
      <c r="J4" s="56"/>
      <c r="K4" s="56"/>
      <c r="L4" s="56"/>
      <c r="M4" s="56"/>
      <c r="N4" s="56"/>
      <c r="O4" s="56"/>
      <c r="P4" s="56"/>
      <c r="Q4" s="56"/>
      <c r="R4" s="56"/>
      <c r="S4" s="56"/>
      <c r="T4" s="56"/>
      <c r="U4" s="56"/>
      <c r="V4" s="56"/>
      <c r="W4" s="56"/>
      <c r="X4" s="56"/>
      <c r="Y4" s="56"/>
      <c r="Z4" s="56"/>
      <c r="AA4" s="56"/>
      <c r="AB4" s="56"/>
      <c r="AC4" s="56"/>
      <c r="AD4" s="56"/>
    </row>
    <row r="5" spans="1:30" s="28" customFormat="1" ht="1.5" customHeight="1" x14ac:dyDescent="0.25">
      <c r="A5" s="55"/>
      <c r="B5" s="55"/>
      <c r="C5" s="55"/>
      <c r="D5" s="55"/>
      <c r="E5" s="55"/>
      <c r="F5" s="55"/>
      <c r="G5" s="55"/>
      <c r="H5" s="55"/>
      <c r="I5" s="56"/>
      <c r="J5" s="56"/>
      <c r="K5" s="56"/>
      <c r="L5" s="56"/>
      <c r="M5" s="56"/>
      <c r="N5" s="56"/>
      <c r="O5" s="56"/>
      <c r="P5" s="56"/>
      <c r="Q5" s="56"/>
      <c r="R5" s="56"/>
      <c r="S5" s="56"/>
      <c r="T5" s="56"/>
      <c r="U5" s="56"/>
      <c r="V5" s="56"/>
      <c r="W5" s="56"/>
      <c r="X5" s="56"/>
      <c r="Y5" s="56"/>
      <c r="Z5" s="56"/>
      <c r="AA5" s="56"/>
      <c r="AB5" s="56"/>
      <c r="AC5" s="56"/>
      <c r="AD5" s="56"/>
    </row>
    <row r="6" spans="1:30" s="28" customFormat="1" ht="1.5" customHeight="1" x14ac:dyDescent="0.25">
      <c r="A6" s="55"/>
      <c r="B6" s="55"/>
      <c r="C6" s="55"/>
      <c r="D6" s="55"/>
      <c r="E6" s="55"/>
      <c r="F6" s="55"/>
      <c r="G6" s="55"/>
      <c r="H6" s="55"/>
      <c r="I6" s="56"/>
      <c r="J6" s="56"/>
      <c r="K6" s="56"/>
      <c r="L6" s="56"/>
      <c r="M6" s="56"/>
      <c r="N6" s="56"/>
      <c r="O6" s="56"/>
      <c r="P6" s="56"/>
      <c r="Q6" s="56"/>
      <c r="R6" s="56"/>
      <c r="S6" s="56"/>
      <c r="T6" s="56"/>
      <c r="U6" s="56"/>
      <c r="V6" s="56"/>
      <c r="W6" s="56"/>
      <c r="X6" s="56"/>
      <c r="Y6" s="56"/>
      <c r="Z6" s="56"/>
      <c r="AA6" s="56"/>
      <c r="AB6" s="56"/>
      <c r="AC6" s="56"/>
      <c r="AD6" s="56"/>
    </row>
    <row r="7" spans="1:30" s="25" customFormat="1" ht="9" customHeight="1" x14ac:dyDescent="0.25">
      <c r="A7" s="28" t="s">
        <v>107</v>
      </c>
      <c r="H7" s="112"/>
    </row>
    <row r="8" spans="1:30" s="113" customFormat="1" ht="20.25" customHeight="1" x14ac:dyDescent="0.25">
      <c r="A8" s="237" t="s">
        <v>4</v>
      </c>
      <c r="B8" s="238"/>
      <c r="C8" s="238"/>
      <c r="D8" s="57" t="s">
        <v>35</v>
      </c>
      <c r="E8" s="57" t="s">
        <v>6</v>
      </c>
      <c r="F8" s="57" t="s">
        <v>7</v>
      </c>
      <c r="G8" s="58" t="s">
        <v>8</v>
      </c>
      <c r="H8" s="58" t="s">
        <v>270</v>
      </c>
    </row>
    <row r="9" spans="1:30" ht="21" customHeight="1" x14ac:dyDescent="0.25">
      <c r="A9" s="165" t="s">
        <v>108</v>
      </c>
      <c r="B9" s="194"/>
      <c r="C9" s="194"/>
      <c r="D9" s="112">
        <v>90498</v>
      </c>
      <c r="E9" s="112">
        <v>90520</v>
      </c>
      <c r="F9" s="112">
        <v>90323</v>
      </c>
      <c r="G9" s="112">
        <v>91751</v>
      </c>
      <c r="H9" s="112">
        <v>91018</v>
      </c>
    </row>
    <row r="10" spans="1:30" ht="21" customHeight="1" x14ac:dyDescent="0.25">
      <c r="A10" s="165" t="s">
        <v>109</v>
      </c>
      <c r="B10" s="194"/>
      <c r="C10" s="194"/>
      <c r="D10" s="112">
        <v>116511</v>
      </c>
      <c r="E10" s="112">
        <v>114751</v>
      </c>
      <c r="F10" s="112">
        <v>113545</v>
      </c>
      <c r="G10" s="112">
        <v>114682</v>
      </c>
      <c r="H10" s="112">
        <v>113078</v>
      </c>
    </row>
    <row r="11" spans="1:30" ht="21" customHeight="1" x14ac:dyDescent="0.25">
      <c r="A11" s="165" t="s">
        <v>110</v>
      </c>
      <c r="B11" s="194"/>
      <c r="C11" s="194"/>
      <c r="D11" s="112">
        <v>17785560</v>
      </c>
      <c r="E11" s="112">
        <v>17606084</v>
      </c>
      <c r="F11" s="112">
        <v>17629599</v>
      </c>
      <c r="G11" s="112">
        <v>18303030</v>
      </c>
      <c r="H11" s="112">
        <v>18173845</v>
      </c>
    </row>
    <row r="12" spans="1:30" ht="21" customHeight="1" x14ac:dyDescent="0.25">
      <c r="A12" s="190" t="s">
        <v>111</v>
      </c>
      <c r="B12" s="236" t="s">
        <v>112</v>
      </c>
      <c r="C12" s="114" t="s">
        <v>113</v>
      </c>
      <c r="D12" s="11">
        <v>101474</v>
      </c>
      <c r="E12" s="11">
        <v>100401</v>
      </c>
      <c r="F12" s="11">
        <v>99018</v>
      </c>
      <c r="G12" s="11">
        <v>98830</v>
      </c>
      <c r="H12" s="11">
        <v>96597</v>
      </c>
    </row>
    <row r="13" spans="1:30" ht="21" customHeight="1" x14ac:dyDescent="0.25">
      <c r="A13" s="233"/>
      <c r="B13" s="236"/>
      <c r="C13" s="114" t="s">
        <v>114</v>
      </c>
      <c r="D13" s="11">
        <v>5167113</v>
      </c>
      <c r="E13" s="11">
        <v>5126482</v>
      </c>
      <c r="F13" s="11">
        <v>5072721</v>
      </c>
      <c r="G13" s="11">
        <v>5040951</v>
      </c>
      <c r="H13" s="11">
        <v>4912344</v>
      </c>
    </row>
    <row r="14" spans="1:30" ht="21" customHeight="1" x14ac:dyDescent="0.25">
      <c r="A14" s="233"/>
      <c r="B14" s="194" t="s">
        <v>115</v>
      </c>
      <c r="C14" s="114" t="s">
        <v>113</v>
      </c>
      <c r="D14" s="11">
        <v>105258</v>
      </c>
      <c r="E14" s="11">
        <v>103893</v>
      </c>
      <c r="F14" s="11">
        <v>102399</v>
      </c>
      <c r="G14" s="11">
        <v>102776</v>
      </c>
      <c r="H14" s="11">
        <v>100875</v>
      </c>
    </row>
    <row r="15" spans="1:30" ht="21" customHeight="1" x14ac:dyDescent="0.25">
      <c r="A15" s="233"/>
      <c r="B15" s="194"/>
      <c r="C15" s="114" t="s">
        <v>114</v>
      </c>
      <c r="D15" s="11">
        <v>3132231</v>
      </c>
      <c r="E15" s="11">
        <v>3139708</v>
      </c>
      <c r="F15" s="11">
        <v>3137512</v>
      </c>
      <c r="G15" s="11">
        <v>3162653</v>
      </c>
      <c r="H15" s="11">
        <v>3119256</v>
      </c>
    </row>
    <row r="16" spans="1:30" ht="21" customHeight="1" x14ac:dyDescent="0.25">
      <c r="A16" s="233"/>
      <c r="B16" s="194" t="s">
        <v>116</v>
      </c>
      <c r="C16" s="114" t="s">
        <v>113</v>
      </c>
      <c r="D16" s="116">
        <v>6706</v>
      </c>
      <c r="E16" s="116">
        <v>6243</v>
      </c>
      <c r="F16" s="116">
        <v>5604</v>
      </c>
      <c r="G16" s="116">
        <v>5376</v>
      </c>
      <c r="H16" s="116">
        <v>5423</v>
      </c>
    </row>
    <row r="17" spans="1:8" ht="21" customHeight="1" x14ac:dyDescent="0.25">
      <c r="A17" s="233"/>
      <c r="B17" s="194"/>
      <c r="C17" s="114" t="s">
        <v>114</v>
      </c>
      <c r="D17" s="116">
        <v>55938</v>
      </c>
      <c r="E17" s="116">
        <v>50066</v>
      </c>
      <c r="F17" s="116">
        <v>50062</v>
      </c>
      <c r="G17" s="116">
        <v>49717</v>
      </c>
      <c r="H17" s="116">
        <v>48297</v>
      </c>
    </row>
    <row r="18" spans="1:8" ht="21" customHeight="1" x14ac:dyDescent="0.25">
      <c r="A18" s="233"/>
      <c r="B18" s="194" t="s">
        <v>117</v>
      </c>
      <c r="C18" s="114" t="s">
        <v>113</v>
      </c>
      <c r="D18" s="11">
        <v>27708</v>
      </c>
      <c r="E18" s="11">
        <v>28046</v>
      </c>
      <c r="F18" s="11">
        <v>28357</v>
      </c>
      <c r="G18" s="11">
        <v>29542</v>
      </c>
      <c r="H18" s="11">
        <v>29317</v>
      </c>
    </row>
    <row r="19" spans="1:8" ht="21" customHeight="1" x14ac:dyDescent="0.25">
      <c r="A19" s="233"/>
      <c r="B19" s="194"/>
      <c r="C19" s="114" t="s">
        <v>114</v>
      </c>
      <c r="D19" s="11">
        <v>425430</v>
      </c>
      <c r="E19" s="11">
        <v>462438</v>
      </c>
      <c r="F19" s="11">
        <v>450088</v>
      </c>
      <c r="G19" s="11">
        <v>479364</v>
      </c>
      <c r="H19" s="11">
        <v>484440</v>
      </c>
    </row>
    <row r="20" spans="1:8" ht="21" customHeight="1" x14ac:dyDescent="0.25">
      <c r="A20" s="233"/>
      <c r="B20" s="236" t="s">
        <v>118</v>
      </c>
      <c r="C20" s="114" t="s">
        <v>113</v>
      </c>
      <c r="D20" s="11">
        <v>97928</v>
      </c>
      <c r="E20" s="11">
        <v>97111</v>
      </c>
      <c r="F20" s="11">
        <v>96340</v>
      </c>
      <c r="G20" s="11">
        <v>98354</v>
      </c>
      <c r="H20" s="11">
        <v>97132</v>
      </c>
    </row>
    <row r="21" spans="1:8" ht="21" customHeight="1" x14ac:dyDescent="0.25">
      <c r="A21" s="233"/>
      <c r="B21" s="236"/>
      <c r="C21" s="114" t="s">
        <v>114</v>
      </c>
      <c r="D21" s="11">
        <v>8745089</v>
      </c>
      <c r="E21" s="11">
        <v>8548811</v>
      </c>
      <c r="F21" s="11">
        <v>8657791</v>
      </c>
      <c r="G21" s="11">
        <v>9312609</v>
      </c>
      <c r="H21" s="11">
        <v>9316746</v>
      </c>
    </row>
    <row r="22" spans="1:8" ht="21" customHeight="1" x14ac:dyDescent="0.25">
      <c r="A22" s="233"/>
      <c r="B22" s="194" t="s">
        <v>119</v>
      </c>
      <c r="C22" s="114" t="s">
        <v>113</v>
      </c>
      <c r="D22" s="11">
        <v>16</v>
      </c>
      <c r="E22" s="11">
        <v>9</v>
      </c>
      <c r="F22" s="11">
        <v>11</v>
      </c>
      <c r="G22" s="11">
        <v>11</v>
      </c>
      <c r="H22" s="11">
        <v>14</v>
      </c>
    </row>
    <row r="23" spans="1:8" ht="21" customHeight="1" x14ac:dyDescent="0.25">
      <c r="A23" s="233"/>
      <c r="B23" s="194"/>
      <c r="C23" s="114" t="s">
        <v>114</v>
      </c>
      <c r="D23" s="11">
        <v>625</v>
      </c>
      <c r="E23" s="11">
        <v>1194</v>
      </c>
      <c r="F23" s="11">
        <v>605</v>
      </c>
      <c r="G23" s="11">
        <v>274</v>
      </c>
      <c r="H23" s="11">
        <v>1634</v>
      </c>
    </row>
    <row r="24" spans="1:8" ht="21" customHeight="1" x14ac:dyDescent="0.25">
      <c r="A24" s="233"/>
      <c r="B24" s="194" t="s">
        <v>120</v>
      </c>
      <c r="C24" s="114" t="s">
        <v>113</v>
      </c>
      <c r="D24" s="11">
        <v>2773</v>
      </c>
      <c r="E24" s="11">
        <v>2555</v>
      </c>
      <c r="F24" s="11">
        <v>2580</v>
      </c>
      <c r="G24" s="11">
        <v>2416</v>
      </c>
      <c r="H24" s="11">
        <v>2219</v>
      </c>
    </row>
    <row r="25" spans="1:8" ht="21" customHeight="1" x14ac:dyDescent="0.25">
      <c r="A25" s="233"/>
      <c r="B25" s="194"/>
      <c r="C25" s="114" t="s">
        <v>114</v>
      </c>
      <c r="D25" s="11">
        <v>35704</v>
      </c>
      <c r="E25" s="11">
        <v>37888</v>
      </c>
      <c r="F25" s="11">
        <v>38472</v>
      </c>
      <c r="G25" s="11">
        <v>34082</v>
      </c>
      <c r="H25" s="11">
        <v>29469</v>
      </c>
    </row>
    <row r="26" spans="1:8" ht="21" customHeight="1" x14ac:dyDescent="0.25">
      <c r="A26" s="233"/>
      <c r="B26" s="194" t="s">
        <v>121</v>
      </c>
      <c r="C26" s="114" t="s">
        <v>113</v>
      </c>
      <c r="D26" s="11">
        <v>229</v>
      </c>
      <c r="E26" s="11">
        <v>293</v>
      </c>
      <c r="F26" s="11">
        <v>284</v>
      </c>
      <c r="G26" s="11">
        <v>318</v>
      </c>
      <c r="H26" s="11">
        <v>337</v>
      </c>
    </row>
    <row r="27" spans="1:8" ht="21" customHeight="1" x14ac:dyDescent="0.25">
      <c r="A27" s="233"/>
      <c r="B27" s="194"/>
      <c r="C27" s="114" t="s">
        <v>114</v>
      </c>
      <c r="D27" s="11">
        <v>38743</v>
      </c>
      <c r="E27" s="11">
        <v>47123</v>
      </c>
      <c r="F27" s="11">
        <v>48342</v>
      </c>
      <c r="G27" s="11">
        <v>56238</v>
      </c>
      <c r="H27" s="11">
        <v>61965</v>
      </c>
    </row>
    <row r="28" spans="1:8" ht="21" customHeight="1" x14ac:dyDescent="0.25">
      <c r="A28" s="233"/>
      <c r="B28" s="194" t="s">
        <v>122</v>
      </c>
      <c r="C28" s="114" t="s">
        <v>113</v>
      </c>
      <c r="D28" s="116">
        <v>1020</v>
      </c>
      <c r="E28" s="116">
        <v>1072</v>
      </c>
      <c r="F28" s="116">
        <v>961</v>
      </c>
      <c r="G28" s="116">
        <v>894</v>
      </c>
      <c r="H28" s="116">
        <v>960</v>
      </c>
    </row>
    <row r="29" spans="1:8" ht="21" customHeight="1" x14ac:dyDescent="0.25">
      <c r="A29" s="233"/>
      <c r="B29" s="194"/>
      <c r="C29" s="114" t="s">
        <v>114</v>
      </c>
      <c r="D29" s="116">
        <v>177374</v>
      </c>
      <c r="E29" s="116">
        <v>185074</v>
      </c>
      <c r="F29" s="116">
        <v>167238</v>
      </c>
      <c r="G29" s="116">
        <v>160161</v>
      </c>
      <c r="H29" s="116">
        <v>190495</v>
      </c>
    </row>
    <row r="30" spans="1:8" ht="21" customHeight="1" x14ac:dyDescent="0.25">
      <c r="A30" s="233"/>
      <c r="B30" s="194" t="s">
        <v>123</v>
      </c>
      <c r="C30" s="114" t="s">
        <v>113</v>
      </c>
      <c r="D30" s="16" t="s">
        <v>25</v>
      </c>
      <c r="E30" s="16">
        <v>1</v>
      </c>
      <c r="F30" s="11">
        <v>9</v>
      </c>
      <c r="G30" s="11">
        <v>13</v>
      </c>
      <c r="H30" s="11">
        <v>15</v>
      </c>
    </row>
    <row r="31" spans="1:8" ht="21" customHeight="1" x14ac:dyDescent="0.25">
      <c r="A31" s="233"/>
      <c r="B31" s="194"/>
      <c r="C31" s="114" t="s">
        <v>114</v>
      </c>
      <c r="D31" s="16" t="s">
        <v>25</v>
      </c>
      <c r="E31" s="16">
        <v>3</v>
      </c>
      <c r="F31" s="11">
        <v>383</v>
      </c>
      <c r="G31" s="11">
        <v>540</v>
      </c>
      <c r="H31" s="11">
        <v>533</v>
      </c>
    </row>
    <row r="32" spans="1:8" ht="21" customHeight="1" x14ac:dyDescent="0.25">
      <c r="A32" s="233"/>
      <c r="B32" s="194" t="s">
        <v>124</v>
      </c>
      <c r="C32" s="114" t="s">
        <v>125</v>
      </c>
      <c r="D32" s="11">
        <v>52</v>
      </c>
      <c r="E32" s="11">
        <v>65</v>
      </c>
      <c r="F32" s="11">
        <v>62</v>
      </c>
      <c r="G32" s="11">
        <v>58</v>
      </c>
      <c r="H32" s="11">
        <v>88</v>
      </c>
    </row>
    <row r="33" spans="1:8" ht="21" customHeight="1" x14ac:dyDescent="0.25">
      <c r="A33" s="233"/>
      <c r="B33" s="194"/>
      <c r="C33" s="114" t="s">
        <v>114</v>
      </c>
      <c r="D33" s="11">
        <v>3011</v>
      </c>
      <c r="E33" s="11">
        <v>3498</v>
      </c>
      <c r="F33" s="11">
        <v>3183</v>
      </c>
      <c r="G33" s="11">
        <v>2942</v>
      </c>
      <c r="H33" s="11">
        <v>5365</v>
      </c>
    </row>
    <row r="34" spans="1:8" ht="21" customHeight="1" x14ac:dyDescent="0.25">
      <c r="A34" s="233"/>
      <c r="B34" s="194" t="s">
        <v>280</v>
      </c>
      <c r="C34" s="114" t="s">
        <v>125</v>
      </c>
      <c r="D34" s="11">
        <v>35</v>
      </c>
      <c r="E34" s="11">
        <v>32</v>
      </c>
      <c r="F34" s="11">
        <v>26</v>
      </c>
      <c r="G34" s="11">
        <v>27</v>
      </c>
      <c r="H34" s="11">
        <v>23</v>
      </c>
    </row>
    <row r="35" spans="1:8" ht="21" customHeight="1" x14ac:dyDescent="0.25">
      <c r="A35" s="234"/>
      <c r="B35" s="232"/>
      <c r="C35" s="117" t="s">
        <v>114</v>
      </c>
      <c r="D35" s="12">
        <v>4300</v>
      </c>
      <c r="E35" s="12">
        <v>3800</v>
      </c>
      <c r="F35" s="12">
        <v>3200</v>
      </c>
      <c r="G35" s="12">
        <v>3500</v>
      </c>
      <c r="H35" s="12">
        <v>3300</v>
      </c>
    </row>
    <row r="36" spans="1:8" s="25" customFormat="1" x14ac:dyDescent="0.25">
      <c r="B36" s="28"/>
      <c r="H36" s="31" t="s">
        <v>126</v>
      </c>
    </row>
    <row r="37" spans="1:8" s="25" customFormat="1" x14ac:dyDescent="0.25">
      <c r="A37" s="28" t="s">
        <v>127</v>
      </c>
    </row>
    <row r="38" spans="1:8" s="25" customFormat="1" x14ac:dyDescent="0.25">
      <c r="A38" s="28" t="s">
        <v>281</v>
      </c>
    </row>
    <row r="39" spans="1:8" s="25" customFormat="1" x14ac:dyDescent="0.25">
      <c r="A39" s="28"/>
    </row>
  </sheetData>
  <sheetProtection formatCells="0"/>
  <customSheetViews>
    <customSheetView guid="{B304FECD-7A13-4EAD-9A7D-32F8888554D4}" scale="70" showPageBreaks="1" printArea="1" view="pageLayout">
      <selection sqref="A1:XFD1048576"/>
      <pageMargins left="0.25" right="0.25" top="0.75" bottom="0.75" header="0.3" footer="0.3"/>
      <pageSetup paperSize="9" orientation="portrait" r:id="rId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B3CC309-E314-44B5-8449-9F1F01183D57}" scale="70" showPageBreaks="1" printArea="1" view="pageLayout">
      <selection sqref="A1:XFD1048576"/>
      <pageMargins left="0.25" right="0.25" top="0.75" bottom="0.75" header="0.3" footer="0.3"/>
      <pageSetup paperSize="9" orientation="portrait" r:id="rId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CEF093-A507-4166-9F66-C99BE415FD59}" scale="70" showPageBreaks="1" printArea="1" view="pageLayout">
      <selection sqref="A1:XFD1048576"/>
      <pageMargins left="0.25" right="0.25" top="0.75" bottom="0.75" header="0.3" footer="0.3"/>
      <pageSetup paperSize="9" orientation="portrait" r:id="rId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075CA8F-FD86-43D5-8C10-B27371AFE3F8}" scale="85" showPageBreaks="1" printArea="1" view="pageLayout" topLeftCell="A15">
      <selection activeCell="H30" sqref="H30"/>
      <pageMargins left="0.25" right="0.25" top="0.75" bottom="0.75" header="0.3" footer="0.3"/>
      <pageSetup paperSize="9" orientation="portrait" r:id="rId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93526E8-77EF-4A5F-B90A-38ECE9D7EDBA}" scale="85" showPageBreaks="1" printArea="1" view="pageLayout" topLeftCell="A15">
      <selection activeCell="H30" sqref="H30"/>
      <pageMargins left="0.25" right="0.25" top="0.75" bottom="0.75" header="0.3" footer="0.3"/>
      <pageSetup paperSize="9" orientation="portrait" r:id="rId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5D5E5F1-AAE2-4224-BBFC-923A2E5A6487}" scale="85" showPageBreaks="1" printArea="1" view="pageLayout">
      <selection activeCell="H9" sqref="H9:H35"/>
      <pageMargins left="0.25" right="0.25" top="0.75" bottom="0.75" header="0.3" footer="0.3"/>
      <pageSetup paperSize="9" orientation="portrait" r:id="rId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143389B-72B9-4D1A-B062-74840F42048F}" scale="85" showPageBreaks="1" printArea="1" view="pageLayout">
      <selection activeCell="H9" sqref="H9:H35"/>
      <pageMargins left="0.25" right="0.25" top="0.75" bottom="0.75" header="0.3" footer="0.3"/>
      <pageSetup paperSize="9" orientation="portrait" r:id="rId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959272F-6A38-4EC1-9160-6A800FEFA155}" scale="85" showPageBreaks="1" printArea="1" view="pageLayout">
      <selection activeCell="H9" sqref="H9:H35"/>
      <pageMargins left="0.25" right="0.25" top="0.75" bottom="0.75" header="0.3" footer="0.3"/>
      <pageSetup paperSize="9" orientation="portrait" r:id="rId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A16B769-E5D7-434D-BD52-17CE1199C4F4}" scale="85" showPageBreaks="1" printArea="1" view="pageLayout">
      <selection activeCell="H9" sqref="H9"/>
      <pageMargins left="0.25" right="0.25" top="0.75" bottom="0.75" header="0.3" footer="0.3"/>
      <pageSetup paperSize="9" orientation="portrait" r:id="rId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96059FE1-A01C-4C5B-A429-1FD7DC3E5358}" scale="85" showPageBreaks="1" printArea="1" view="pageLayout">
      <selection activeCell="H9" sqref="H9"/>
      <pageMargins left="0.25" right="0.25" top="0.75" bottom="0.75" header="0.3" footer="0.3"/>
      <pageSetup paperSize="9" orientation="portrait" r:id="rId1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8E390A-EE41-473A-A70F-B75425B20C5F}" scale="85" showPageBreaks="1" printArea="1" view="pageLayout">
      <selection activeCell="H9" sqref="H9"/>
      <pageMargins left="0.25" right="0.25" top="0.75" bottom="0.75" header="0.3" footer="0.3"/>
      <pageSetup paperSize="9" orientation="portrait" r:id="rId1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CF2F4667-7ECC-4113-9BF6-C62EB2C90B76}" scale="85" showPageBreaks="1" printArea="1" view="pageLayout">
      <selection activeCell="H9" sqref="H9"/>
      <pageMargins left="0.25" right="0.25" top="0.75" bottom="0.75" header="0.3" footer="0.3"/>
      <pageSetup paperSize="9" orientation="portrait" r:id="rId1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7C518E9-D91A-4F10-A306-C905BC2AE38A}">
      <selection activeCell="F38" sqref="F38"/>
      <pageMargins left="0" right="0" top="0" bottom="0" header="0" footer="0"/>
      <pageSetup paperSize="9" orientation="portrait" r:id="rId13"/>
      <headerFooter>
        <oddFooter>&amp;L&amp;"HGPｺﾞｼｯｸM,ﾒﾃﾞｨｳﾑ"&amp;A&amp;R&amp;"HGPｺﾞｼｯｸM,ﾒﾃﾞｨｳﾑ"&amp;A</oddFooter>
      </headerFooter>
    </customSheetView>
    <customSheetView guid="{BA1D5D15-B28A-43CF-BB70-5CD45EAF83BC}">
      <selection activeCell="F38" sqref="F38"/>
      <pageMargins left="0" right="0" top="0" bottom="0" header="0" footer="0"/>
      <pageSetup paperSize="9" orientation="portrait" r:id="rId14"/>
      <headerFooter>
        <oddFooter>&amp;L&amp;"HGPｺﾞｼｯｸM,ﾒﾃﾞｨｳﾑ"&amp;A&amp;R&amp;"HGPｺﾞｼｯｸM,ﾒﾃﾞｨｳﾑ"&amp;A</oddFooter>
      </headerFooter>
    </customSheetView>
    <customSheetView guid="{8FA0EC79-6C57-49A8-9F67-BFECAB226302}">
      <selection activeCell="H10" sqref="H10"/>
      <pageMargins left="0" right="0" top="0" bottom="0" header="0" footer="0"/>
      <pageSetup paperSize="9" orientation="portrait" r:id="rId15"/>
      <headerFooter>
        <oddFooter>&amp;L&amp;"HGPｺﾞｼｯｸM,ﾒﾃﾞｨｳﾑ"&amp;A&amp;R&amp;"HGPｺﾞｼｯｸM,ﾒﾃﾞｨｳﾑ"&amp;A</oddFooter>
      </headerFooter>
    </customSheetView>
    <customSheetView guid="{DB5DE4BE-BF21-4393-A0F3-206FDA9295A1}">
      <selection activeCell="H10" sqref="H10"/>
      <pageMargins left="0" right="0" top="0" bottom="0" header="0" footer="0"/>
      <pageSetup paperSize="9" orientation="portrait" r:id="rId16"/>
      <headerFooter>
        <oddFooter>&amp;L&amp;"HGPｺﾞｼｯｸM,ﾒﾃﾞｨｳﾑ"&amp;A&amp;R&amp;"HGPｺﾞｼｯｸM,ﾒﾃﾞｨｳﾑ"&amp;A</oddFooter>
      </headerFooter>
    </customSheetView>
    <customSheetView guid="{BDB16FDC-C9A6-464E-B066-6BFD3C128E61}" showPageBreaks="1" printArea="1" view="pageBreakPreview">
      <selection activeCell="A3" sqref="A3:H3"/>
      <pageMargins left="0" right="0" top="0" bottom="0" header="0" footer="0"/>
      <printOptions horizontalCentered="1"/>
      <pageSetup paperSize="9" fitToHeight="0" orientation="portrait" r:id="rId17"/>
      <headerFooter alignWithMargins="0"/>
    </customSheetView>
    <customSheetView guid="{EAFE70FB-8828-4452-8D4E-FBB1D0E6FBC3}" showPageBreaks="1" printArea="1" view="pageBreakPreview" topLeftCell="A26">
      <selection activeCell="G35" sqref="G35"/>
      <pageMargins left="0" right="0" top="0" bottom="0" header="0" footer="0"/>
      <printOptions horizontalCentered="1"/>
      <pageSetup paperSize="9" fitToHeight="0" orientation="portrait" r:id="rId18"/>
      <headerFooter alignWithMargins="0"/>
    </customSheetView>
    <customSheetView guid="{D46A796F-B497-4159-95A0-24635A0CAB61}">
      <selection activeCell="H10" sqref="H10"/>
      <pageMargins left="0" right="0" top="0" bottom="0" header="0" footer="0"/>
      <pageSetup paperSize="9" orientation="portrait" r:id="rId19"/>
      <headerFooter>
        <oddFooter>&amp;L&amp;"HGPｺﾞｼｯｸM,ﾒﾃﾞｨｳﾑ"&amp;A&amp;R&amp;"HGPｺﾞｼｯｸM,ﾒﾃﾞｨｳﾑ"&amp;A</oddFooter>
      </headerFooter>
    </customSheetView>
    <customSheetView guid="{2ABD5D7A-60CE-44C5-B00C-4F676D49A6C9}">
      <selection activeCell="H10" sqref="H10"/>
      <pageMargins left="0" right="0" top="0" bottom="0" header="0" footer="0"/>
      <pageSetup paperSize="9" orientation="portrait" r:id="rId20"/>
      <headerFooter>
        <oddFooter>&amp;L&amp;"HGPｺﾞｼｯｸM,ﾒﾃﾞｨｳﾑ"&amp;A&amp;R&amp;"HGPｺﾞｼｯｸM,ﾒﾃﾞｨｳﾑ"&amp;A</oddFooter>
      </headerFooter>
    </customSheetView>
    <customSheetView guid="{AF8600AF-68AE-4DF5-88A8-0B20099202CF}">
      <selection activeCell="F38" sqref="F38"/>
      <pageMargins left="0" right="0" top="0" bottom="0" header="0" footer="0"/>
      <pageSetup paperSize="9" orientation="portrait" r:id="rId21"/>
      <headerFooter>
        <oddFooter>&amp;L&amp;"HGPｺﾞｼｯｸM,ﾒﾃﾞｨｳﾑ"&amp;A&amp;R&amp;"HGPｺﾞｼｯｸM,ﾒﾃﾞｨｳﾑ"&amp;A</oddFooter>
      </headerFooter>
    </customSheetView>
    <customSheetView guid="{438573F8-0C9C-4161-80B2-64CCB6626F78}">
      <selection activeCell="H22" sqref="H22"/>
      <pageMargins left="0" right="0" top="0" bottom="0" header="0" footer="0"/>
      <pageSetup paperSize="9" orientation="portrait" r:id="rId22"/>
      <headerFooter>
        <oddFooter>&amp;L&amp;"HGPｺﾞｼｯｸM,ﾒﾃﾞｨｳﾑ"&amp;A&amp;R&amp;"HGPｺﾞｼｯｸM,ﾒﾃﾞｨｳﾑ"&amp;A</oddFooter>
      </headerFooter>
    </customSheetView>
    <customSheetView guid="{18957759-A24B-42E8-B03E-81581C5222B9}" scale="85" showPageBreaks="1" printArea="1" view="pageLayout">
      <selection activeCell="H33" sqref="H33"/>
      <pageMargins left="0" right="0" top="0" bottom="0" header="0" footer="0"/>
      <pageSetup paperSize="9" orientation="portrait" r:id="rId23"/>
      <headerFooter>
        <oddFooter>&amp;L&amp;"HGPｺﾞｼｯｸM,ﾒﾃﾞｨｳﾑ"&amp;A&amp;R&amp;"HGPｺﾞｼｯｸM,ﾒﾃﾞｨｳﾑ"&amp;A</oddFooter>
      </headerFooter>
    </customSheetView>
    <customSheetView guid="{1E0BD185-A828-424A-926C-BBC15801841C}" scale="85" showPageBreaks="1" printArea="1" view="pageLayout">
      <selection activeCell="H9" sqref="H9"/>
      <pageMargins left="0.25" right="0.25" top="0.75" bottom="0.75" header="0.3" footer="0.3"/>
      <pageSetup paperSize="9" orientation="portrait" r:id="rId2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B11DD9A4-9AD0-4C29-BAA4-231398B2E4B4}" scale="85" showPageBreaks="1" printArea="1" view="pageLayout">
      <selection activeCell="H9" sqref="H9"/>
      <pageMargins left="0.25" right="0.25" top="0.75" bottom="0.75" header="0.3" footer="0.3"/>
      <pageSetup paperSize="9" orientation="portrait" r:id="rId2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B13CBE1-9FC8-41B5-A760-DA8DE8B872AB}" scale="85" showPageBreaks="1" printArea="1" view="pageLayout">
      <selection activeCell="H9" sqref="H9"/>
      <pageMargins left="0.25" right="0.25" top="0.75" bottom="0.75" header="0.3" footer="0.3"/>
      <pageSetup paperSize="9" orientation="portrait" r:id="rId2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17B2C8C4-3E26-48EF-A1B4-AB146AF07411}" scale="85" showPageBreaks="1" printArea="1" view="pageLayout">
      <selection activeCell="H9" sqref="H9:H35"/>
      <pageMargins left="0.25" right="0.25" top="0.75" bottom="0.75" header="0.3" footer="0.3"/>
      <pageSetup paperSize="9" orientation="portrait" r:id="rId2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E54EE121-9A11-4D1B-9372-55F1F57F0300}" scale="85" showPageBreaks="1" printArea="1" view="pageLayout">
      <selection activeCell="H9" sqref="H9:H35"/>
      <pageMargins left="0.25" right="0.25" top="0.75" bottom="0.75" header="0.3" footer="0.3"/>
      <pageSetup paperSize="9" orientation="portrait" r:id="rId2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7DFF7C2-EB81-4EBE-A255-D86B635DD424}" scale="85" showPageBreaks="1" printArea="1" view="pageLayout" topLeftCell="A15">
      <selection activeCell="H30" sqref="H30"/>
      <pageMargins left="0.25" right="0.25" top="0.75" bottom="0.75" header="0.3" footer="0.3"/>
      <pageSetup paperSize="9" orientation="portrait" r:id="rId2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F60C87B-4235-4556-9262-BA11D9AE069D}" scale="70" showPageBreaks="1" printArea="1" view="pageLayout">
      <selection activeCell="D15" sqref="D15"/>
      <pageMargins left="0.25" right="0.25" top="0.75" bottom="0.75" header="0.3" footer="0.3"/>
      <pageSetup paperSize="9" orientation="portrait" r:id="rId3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s>
  <mergeCells count="18">
    <mergeCell ref="A3:H3"/>
    <mergeCell ref="B20:B21"/>
    <mergeCell ref="B22:B23"/>
    <mergeCell ref="B24:B25"/>
    <mergeCell ref="B26:B27"/>
    <mergeCell ref="A8:C8"/>
    <mergeCell ref="A9:C9"/>
    <mergeCell ref="A10:C10"/>
    <mergeCell ref="A11:C11"/>
    <mergeCell ref="B12:B13"/>
    <mergeCell ref="B14:B15"/>
    <mergeCell ref="B16:B17"/>
    <mergeCell ref="B18:B19"/>
    <mergeCell ref="B28:B29"/>
    <mergeCell ref="B30:B31"/>
    <mergeCell ref="B32:B33"/>
    <mergeCell ref="B34:B35"/>
    <mergeCell ref="A12:A35"/>
  </mergeCells>
  <phoneticPr fontId="2"/>
  <pageMargins left="0.25" right="0.25" top="0.75" bottom="0.75" header="0.3" footer="0.3"/>
  <pageSetup paperSize="9" orientation="portrait" r:id="rId3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8"/>
  <dimension ref="A1:AZ26"/>
  <sheetViews>
    <sheetView view="pageLayout" zoomScale="80" zoomScaleNormal="100" zoomScaleSheetLayoutView="100" zoomScalePageLayoutView="80" workbookViewId="0"/>
  </sheetViews>
  <sheetFormatPr defaultColWidth="1.53125" defaultRowHeight="12" x14ac:dyDescent="0.25"/>
  <cols>
    <col min="1" max="1" width="11.19921875" style="25" customWidth="1"/>
    <col min="2" max="2" width="12.46484375" style="25" customWidth="1"/>
    <col min="3" max="3" width="14.1328125" style="25" customWidth="1"/>
    <col min="4" max="4" width="14.19921875" style="25" customWidth="1"/>
    <col min="5" max="5" width="16.19921875" style="25" customWidth="1"/>
    <col min="6" max="6" width="15.796875" style="25" customWidth="1"/>
    <col min="7" max="7" width="17.1328125" style="25" customWidth="1"/>
    <col min="8" max="33" width="1.53125" style="25"/>
    <col min="34" max="34" width="1.53125" style="25" customWidth="1"/>
    <col min="35" max="16384" width="1.53125" style="25"/>
  </cols>
  <sheetData>
    <row r="1" spans="1:52" s="23" customFormat="1" ht="17.55" customHeight="1" x14ac:dyDescent="0.25">
      <c r="A1" s="23" t="str">
        <f ca="1">MID(CELL("FILENAME",A1),FIND("]",CELL("FILENAME",A1))+1,99)&amp;"　"&amp;"児童手当の支給状況"</f>
        <v>71　児童手当の支給状況</v>
      </c>
    </row>
    <row r="2" spans="1:52" s="28" customFormat="1" ht="9" customHeight="1" x14ac:dyDescent="0.25"/>
    <row r="3" spans="1:52" s="28" customFormat="1" ht="1.5" customHeight="1" x14ac:dyDescent="0.25"/>
    <row r="4" spans="1:52" s="28" customFormat="1" ht="1.5" customHeight="1" x14ac:dyDescent="0.25"/>
    <row r="5" spans="1:52" s="28" customFormat="1" ht="1.5" customHeight="1" x14ac:dyDescent="0.25"/>
    <row r="6" spans="1:52" s="28" customFormat="1" ht="1.5" customHeight="1" x14ac:dyDescent="0.25">
      <c r="B6" s="108"/>
      <c r="C6" s="108"/>
      <c r="AX6" s="55"/>
    </row>
    <row r="7" spans="1:52" s="32" customFormat="1" ht="28.5" customHeight="1" x14ac:dyDescent="0.25">
      <c r="A7" s="241" t="s">
        <v>4</v>
      </c>
      <c r="B7" s="244" t="s">
        <v>128</v>
      </c>
      <c r="C7" s="239" t="s">
        <v>129</v>
      </c>
      <c r="D7" s="240"/>
      <c r="E7" s="240"/>
      <c r="F7" s="240"/>
      <c r="G7" s="240"/>
    </row>
    <row r="8" spans="1:52" s="32" customFormat="1" ht="10.5" customHeight="1" x14ac:dyDescent="0.25">
      <c r="A8" s="242"/>
      <c r="B8" s="245"/>
      <c r="C8" s="222" t="s">
        <v>18</v>
      </c>
      <c r="AX8" s="33"/>
      <c r="AY8" s="33"/>
    </row>
    <row r="9" spans="1:52" s="32" customFormat="1" ht="28.5" customHeight="1" x14ac:dyDescent="0.25">
      <c r="A9" s="243"/>
      <c r="B9" s="246"/>
      <c r="C9" s="223"/>
      <c r="D9" s="109" t="s">
        <v>130</v>
      </c>
      <c r="E9" s="110" t="s">
        <v>131</v>
      </c>
      <c r="F9" s="111" t="s">
        <v>132</v>
      </c>
      <c r="G9" s="111" t="s">
        <v>278</v>
      </c>
      <c r="AX9" s="33"/>
      <c r="AY9" s="33"/>
    </row>
    <row r="10" spans="1:52" ht="42" customHeight="1" x14ac:dyDescent="0.25">
      <c r="A10" s="51" t="s">
        <v>5</v>
      </c>
      <c r="B10" s="10">
        <v>645493</v>
      </c>
      <c r="C10" s="10">
        <v>6440450000</v>
      </c>
      <c r="D10" s="10">
        <v>1601965000</v>
      </c>
      <c r="E10" s="10">
        <v>3762745000</v>
      </c>
      <c r="F10" s="10">
        <v>1075740000</v>
      </c>
      <c r="G10" s="2" t="s">
        <v>176</v>
      </c>
      <c r="AX10" s="6"/>
      <c r="AY10" s="6"/>
      <c r="AZ10" s="6"/>
    </row>
    <row r="11" spans="1:52" ht="42" customHeight="1" x14ac:dyDescent="0.25">
      <c r="A11" s="51" t="s">
        <v>6</v>
      </c>
      <c r="B11" s="10">
        <v>640499</v>
      </c>
      <c r="C11" s="10">
        <v>6377755000</v>
      </c>
      <c r="D11" s="10">
        <v>1546875000</v>
      </c>
      <c r="E11" s="10">
        <v>3739435000</v>
      </c>
      <c r="F11" s="10">
        <v>1091445000</v>
      </c>
      <c r="G11" s="2" t="s">
        <v>176</v>
      </c>
      <c r="AX11" s="6"/>
      <c r="AY11" s="6"/>
      <c r="AZ11" s="6"/>
    </row>
    <row r="12" spans="1:52" ht="42" customHeight="1" x14ac:dyDescent="0.25">
      <c r="A12" s="51" t="s">
        <v>7</v>
      </c>
      <c r="B12" s="10">
        <v>584911</v>
      </c>
      <c r="C12" s="10">
        <v>6032925000</v>
      </c>
      <c r="D12" s="10">
        <v>1454630000</v>
      </c>
      <c r="E12" s="10">
        <v>3538735000</v>
      </c>
      <c r="F12" s="10">
        <v>1039560000</v>
      </c>
      <c r="G12" s="2" t="s">
        <v>175</v>
      </c>
      <c r="AX12" s="6"/>
      <c r="AY12" s="6"/>
      <c r="AZ12" s="6"/>
    </row>
    <row r="13" spans="1:52" ht="42" customHeight="1" x14ac:dyDescent="0.25">
      <c r="A13" s="51" t="s">
        <v>8</v>
      </c>
      <c r="B13" s="10">
        <v>548079</v>
      </c>
      <c r="C13" s="10">
        <v>5758940000</v>
      </c>
      <c r="D13" s="10">
        <v>1373440000</v>
      </c>
      <c r="E13" s="10">
        <v>3379035000</v>
      </c>
      <c r="F13" s="10">
        <v>1006465000</v>
      </c>
      <c r="G13" s="2" t="s">
        <v>175</v>
      </c>
      <c r="AX13" s="6"/>
      <c r="AY13" s="6"/>
      <c r="AZ13" s="6"/>
    </row>
    <row r="14" spans="1:52" ht="42" customHeight="1" x14ac:dyDescent="0.25">
      <c r="A14" s="51" t="s">
        <v>270</v>
      </c>
      <c r="B14" s="7">
        <v>597780</v>
      </c>
      <c r="C14" s="7">
        <v>6759405000</v>
      </c>
      <c r="D14" s="7">
        <v>1428960000</v>
      </c>
      <c r="E14" s="7">
        <v>3743230000</v>
      </c>
      <c r="F14" s="160">
        <v>1157875000</v>
      </c>
      <c r="G14" s="160">
        <v>429340000</v>
      </c>
      <c r="AX14" s="6"/>
      <c r="AY14" s="6"/>
      <c r="AZ14" s="6"/>
    </row>
    <row r="15" spans="1:52" x14ac:dyDescent="0.25">
      <c r="A15" s="53"/>
      <c r="G15" s="31" t="s">
        <v>76</v>
      </c>
    </row>
    <row r="16" spans="1:52" x14ac:dyDescent="0.25">
      <c r="A16" s="28" t="s">
        <v>279</v>
      </c>
    </row>
    <row r="17" spans="1:8" x14ac:dyDescent="0.25">
      <c r="A17" s="28"/>
    </row>
    <row r="18" spans="1:8" s="28" customFormat="1" x14ac:dyDescent="0.25">
      <c r="A18" s="25"/>
      <c r="B18" s="25"/>
      <c r="C18" s="25"/>
      <c r="D18" s="25"/>
      <c r="E18" s="25"/>
      <c r="F18" s="25"/>
      <c r="G18" s="25"/>
      <c r="H18" s="25"/>
    </row>
    <row r="19" spans="1:8" s="28" customFormat="1" x14ac:dyDescent="0.25">
      <c r="A19" s="25"/>
      <c r="B19" s="25"/>
      <c r="C19" s="25"/>
      <c r="D19" s="25"/>
      <c r="E19" s="25"/>
      <c r="F19" s="25"/>
      <c r="G19" s="25"/>
      <c r="H19" s="25"/>
    </row>
    <row r="21" spans="1:8" s="28" customFormat="1" x14ac:dyDescent="0.25">
      <c r="A21" s="25"/>
      <c r="B21" s="25"/>
      <c r="C21" s="25"/>
      <c r="D21" s="25"/>
      <c r="E21" s="25"/>
      <c r="F21" s="25"/>
      <c r="G21" s="25"/>
      <c r="H21" s="25"/>
    </row>
    <row r="22" spans="1:8" s="28" customFormat="1" x14ac:dyDescent="0.25">
      <c r="A22" s="25"/>
      <c r="B22" s="25"/>
      <c r="C22" s="25"/>
      <c r="D22" s="25"/>
      <c r="E22" s="25"/>
      <c r="F22" s="25"/>
      <c r="G22" s="25"/>
      <c r="H22" s="25"/>
    </row>
    <row r="23" spans="1:8" s="28" customFormat="1" x14ac:dyDescent="0.25">
      <c r="A23" s="25"/>
      <c r="B23" s="25"/>
      <c r="C23" s="25"/>
      <c r="D23" s="25"/>
      <c r="E23" s="25"/>
      <c r="F23" s="25"/>
      <c r="G23" s="25"/>
      <c r="H23" s="25"/>
    </row>
    <row r="26" spans="1:8" x14ac:dyDescent="0.25">
      <c r="E26" s="25" t="s">
        <v>133</v>
      </c>
    </row>
  </sheetData>
  <sheetProtection formatCells="0"/>
  <customSheetViews>
    <customSheetView guid="{B304FECD-7A13-4EAD-9A7D-32F8888554D4}" scale="80" showPageBreaks="1" printArea="1" view="pageLayout">
      <selection sqref="A1:XFD1048576"/>
      <pageMargins left="0.25" right="0.25" top="0.75" bottom="0.75" header="0.3" footer="0.3"/>
      <pageSetup paperSize="9" orientation="portrait" r:id="rId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B3CC309-E314-44B5-8449-9F1F01183D57}" scale="80" showPageBreaks="1" printArea="1" view="pageLayout">
      <selection sqref="A1:XFD1048576"/>
      <pageMargins left="0.25" right="0.25" top="0.75" bottom="0.75" header="0.3" footer="0.3"/>
      <pageSetup paperSize="9" orientation="portrait" r:id="rId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CEF093-A507-4166-9F66-C99BE415FD59}" scale="80" showPageBreaks="1" printArea="1" view="pageLayout">
      <selection sqref="A1:XFD1048576"/>
      <pageMargins left="0.25" right="0.25" top="0.75" bottom="0.75" header="0.3" footer="0.3"/>
      <pageSetup paperSize="9" orientation="portrait" r:id="rId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075CA8F-FD86-43D5-8C10-B27371AFE3F8}" scale="85" showPageBreaks="1" printArea="1" view="pageLayout">
      <selection activeCell="CJ11" sqref="CJ11"/>
      <pageMargins left="0.25" right="0.25" top="0.75" bottom="0.75" header="0.3" footer="0.3"/>
      <pageSetup paperSize="9" orientation="portrait" r:id="rId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93526E8-77EF-4A5F-B90A-38ECE9D7EDBA}" scale="85" showPageBreaks="1" printArea="1" view="pageLayout">
      <selection activeCell="B14" sqref="B14"/>
      <pageMargins left="0.25" right="0.25" top="0.75" bottom="0.75" header="0.3" footer="0.3"/>
      <pageSetup paperSize="9" orientation="portrait" r:id="rId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5D5E5F1-AAE2-4224-BBFC-923A2E5A6487}" scale="85" showPageBreaks="1" printArea="1" view="pageLayout">
      <selection activeCell="B14" sqref="B14"/>
      <pageMargins left="0.25" right="0.25" top="0.75" bottom="0.75" header="0.3" footer="0.3"/>
      <pageSetup paperSize="9" orientation="portrait" r:id="rId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143389B-72B9-4D1A-B062-74840F42048F}" scale="85" showPageBreaks="1" printArea="1" view="pageLayout">
      <selection activeCell="B14" sqref="B14"/>
      <pageMargins left="0.25" right="0.25" top="0.75" bottom="0.75" header="0.3" footer="0.3"/>
      <pageSetup paperSize="9" orientation="portrait" r:id="rId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959272F-6A38-4EC1-9160-6A800FEFA155}" scale="85" showPageBreaks="1" printArea="1" view="pageLayout">
      <selection activeCell="B14" sqref="B14"/>
      <pageMargins left="0.25" right="0.25" top="0.75" bottom="0.75" header="0.3" footer="0.3"/>
      <pageSetup paperSize="9" orientation="portrait" r:id="rId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A16B769-E5D7-434D-BD52-17CE1199C4F4}" scale="85" showPageBreaks="1" printArea="1" view="pageLayout">
      <selection activeCell="B14" sqref="B14"/>
      <pageMargins left="0.25" right="0.25" top="0.75" bottom="0.75" header="0.3" footer="0.3"/>
      <pageSetup paperSize="9" orientation="portrait" r:id="rId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96059FE1-A01C-4C5B-A429-1FD7DC3E5358}" scale="85" showPageBreaks="1" printArea="1" view="pageLayout">
      <selection activeCell="B14" sqref="B14"/>
      <pageMargins left="0.25" right="0.25" top="0.75" bottom="0.75" header="0.3" footer="0.3"/>
      <pageSetup paperSize="9" orientation="portrait" r:id="rId1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8E390A-EE41-473A-A70F-B75425B20C5F}" scale="85" showPageBreaks="1" printArea="1" view="pageLayout">
      <selection activeCell="B14" sqref="B14"/>
      <pageMargins left="0.25" right="0.25" top="0.75" bottom="0.75" header="0.3" footer="0.3"/>
      <pageSetup paperSize="9" orientation="portrait" r:id="rId1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CF2F4667-7ECC-4113-9BF6-C62EB2C90B76}" scale="85" showPageBreaks="1" printArea="1" view="pageLayout">
      <selection activeCell="B14" sqref="B14"/>
      <pageMargins left="0.25" right="0.25" top="0.75" bottom="0.75" header="0.3" footer="0.3"/>
      <pageSetup paperSize="9" orientation="portrait" r:id="rId1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7C518E9-D91A-4F10-A306-C905BC2AE38A}">
      <selection activeCell="A14" sqref="A14"/>
      <pageMargins left="0" right="0" top="0" bottom="0" header="0" footer="0"/>
      <pageSetup paperSize="9" orientation="portrait" r:id="rId13"/>
      <headerFooter>
        <oddFooter>&amp;L&amp;"HGPｺﾞｼｯｸM,ﾒﾃﾞｨｳﾑ"&amp;A&amp;R&amp;"HGPｺﾞｼｯｸM,ﾒﾃﾞｨｳﾑ"&amp;A</oddFooter>
      </headerFooter>
    </customSheetView>
    <customSheetView guid="{BA1D5D15-B28A-43CF-BB70-5CD45EAF83BC}">
      <selection activeCell="A14" sqref="A14"/>
      <pageMargins left="0" right="0" top="0" bottom="0" header="0" footer="0"/>
      <pageSetup paperSize="9" orientation="portrait" r:id="rId14"/>
      <headerFooter>
        <oddFooter>&amp;L&amp;"HGPｺﾞｼｯｸM,ﾒﾃﾞｨｳﾑ"&amp;A&amp;R&amp;"HGPｺﾞｼｯｸM,ﾒﾃﾞｨｳﾑ"&amp;A</oddFooter>
      </headerFooter>
    </customSheetView>
    <customSheetView guid="{8FA0EC79-6C57-49A8-9F67-BFECAB226302}">
      <selection activeCell="B15" sqref="B15"/>
      <pageMargins left="0" right="0" top="0" bottom="0" header="0" footer="0"/>
      <pageSetup paperSize="9" orientation="portrait" r:id="rId15"/>
      <headerFooter>
        <oddFooter>&amp;L&amp;"HGPｺﾞｼｯｸM,ﾒﾃﾞｨｳﾑ"&amp;A&amp;R&amp;"HGPｺﾞｼｯｸM,ﾒﾃﾞｨｳﾑ"&amp;A</oddFooter>
      </headerFooter>
    </customSheetView>
    <customSheetView guid="{DB5DE4BE-BF21-4393-A0F3-206FDA9295A1}">
      <selection activeCell="B15" sqref="B15"/>
      <pageMargins left="0" right="0" top="0" bottom="0" header="0" footer="0"/>
      <pageSetup paperSize="9" orientation="portrait" r:id="rId16"/>
      <headerFooter>
        <oddFooter>&amp;L&amp;"HGPｺﾞｼｯｸM,ﾒﾃﾞｨｳﾑ"&amp;A&amp;R&amp;"HGPｺﾞｼｯｸM,ﾒﾃﾞｨｳﾑ"&amp;A</oddFooter>
      </headerFooter>
    </customSheetView>
    <customSheetView guid="{BDB16FDC-C9A6-464E-B066-6BFD3C128E61}" showPageBreaks="1" printArea="1" view="pageBreakPreview">
      <selection activeCell="E11" sqref="E11"/>
      <pageMargins left="0" right="0" top="0" bottom="0" header="0" footer="0"/>
      <printOptions horizontalCentered="1"/>
      <pageSetup paperSize="9" fitToHeight="0" orientation="portrait" r:id="rId17"/>
      <headerFooter alignWithMargins="0"/>
    </customSheetView>
    <customSheetView guid="{EAFE70FB-8828-4452-8D4E-FBB1D0E6FBC3}" showPageBreaks="1" printArea="1" view="pageBreakPreview">
      <selection activeCell="E15" sqref="E15"/>
      <pageMargins left="0" right="0" top="0" bottom="0" header="0" footer="0"/>
      <printOptions horizontalCentered="1"/>
      <pageSetup paperSize="9" fitToHeight="0" orientation="portrait" r:id="rId18"/>
      <headerFooter alignWithMargins="0"/>
    </customSheetView>
    <customSheetView guid="{D46A796F-B497-4159-95A0-24635A0CAB61}">
      <selection activeCell="B15" sqref="B15"/>
      <pageMargins left="0" right="0" top="0" bottom="0" header="0" footer="0"/>
      <pageSetup paperSize="9" orientation="portrait" r:id="rId19"/>
      <headerFooter>
        <oddFooter>&amp;L&amp;"HGPｺﾞｼｯｸM,ﾒﾃﾞｨｳﾑ"&amp;A&amp;R&amp;"HGPｺﾞｼｯｸM,ﾒﾃﾞｨｳﾑ"&amp;A</oddFooter>
      </headerFooter>
    </customSheetView>
    <customSheetView guid="{2ABD5D7A-60CE-44C5-B00C-4F676D49A6C9}">
      <selection activeCell="B15" sqref="B15"/>
      <pageMargins left="0" right="0" top="0" bottom="0" header="0" footer="0"/>
      <pageSetup paperSize="9" orientation="portrait" r:id="rId20"/>
      <headerFooter>
        <oddFooter>&amp;L&amp;"HGPｺﾞｼｯｸM,ﾒﾃﾞｨｳﾑ"&amp;A&amp;R&amp;"HGPｺﾞｼｯｸM,ﾒﾃﾞｨｳﾑ"&amp;A</oddFooter>
      </headerFooter>
    </customSheetView>
    <customSheetView guid="{AF8600AF-68AE-4DF5-88A8-0B20099202CF}">
      <selection activeCell="A14" sqref="A14"/>
      <pageMargins left="0" right="0" top="0" bottom="0" header="0" footer="0"/>
      <pageSetup paperSize="9" orientation="portrait" r:id="rId21"/>
      <headerFooter>
        <oddFooter>&amp;L&amp;"HGPｺﾞｼｯｸM,ﾒﾃﾞｨｳﾑ"&amp;A&amp;R&amp;"HGPｺﾞｼｯｸM,ﾒﾃﾞｨｳﾑ"&amp;A</oddFooter>
      </headerFooter>
    </customSheetView>
    <customSheetView guid="{438573F8-0C9C-4161-80B2-64CCB6626F78}">
      <selection activeCell="A14" sqref="A14"/>
      <pageMargins left="0" right="0" top="0" bottom="0" header="0" footer="0"/>
      <pageSetup paperSize="9" orientation="portrait" r:id="rId22"/>
      <headerFooter>
        <oddFooter>&amp;L&amp;"HGPｺﾞｼｯｸM,ﾒﾃﾞｨｳﾑ"&amp;A&amp;R&amp;"HGPｺﾞｼｯｸM,ﾒﾃﾞｨｳﾑ"&amp;A</oddFooter>
      </headerFooter>
    </customSheetView>
    <customSheetView guid="{18957759-A24B-42E8-B03E-81581C5222B9}" scale="85" showPageBreaks="1" printArea="1" view="pageLayout">
      <selection activeCell="H33" sqref="H33"/>
      <pageMargins left="0" right="0" top="0" bottom="0" header="0" footer="0"/>
      <pageSetup paperSize="9" orientation="portrait" r:id="rId23"/>
      <headerFooter>
        <oddFooter>&amp;L&amp;"HGPｺﾞｼｯｸM,ﾒﾃﾞｨｳﾑ"&amp;A&amp;R&amp;"HGPｺﾞｼｯｸM,ﾒﾃﾞｨｳﾑ"&amp;A</oddFooter>
      </headerFooter>
    </customSheetView>
    <customSheetView guid="{1E0BD185-A828-424A-926C-BBC15801841C}" scale="85" showPageBreaks="1" printArea="1" view="pageLayout">
      <selection activeCell="B14" sqref="B14"/>
      <pageMargins left="0.25" right="0.25" top="0.75" bottom="0.75" header="0.3" footer="0.3"/>
      <pageSetup paperSize="9" orientation="portrait" r:id="rId2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B11DD9A4-9AD0-4C29-BAA4-231398B2E4B4}" scale="85" showPageBreaks="1" printArea="1" view="pageLayout">
      <selection activeCell="B14" sqref="B14"/>
      <pageMargins left="0.25" right="0.25" top="0.75" bottom="0.75" header="0.3" footer="0.3"/>
      <pageSetup paperSize="9" orientation="portrait" r:id="rId2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B13CBE1-9FC8-41B5-A760-DA8DE8B872AB}" scale="85" showPageBreaks="1" printArea="1" view="pageLayout">
      <selection activeCell="B14" sqref="B14"/>
      <pageMargins left="0.25" right="0.25" top="0.75" bottom="0.75" header="0.3" footer="0.3"/>
      <pageSetup paperSize="9" orientation="portrait" r:id="rId2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17B2C8C4-3E26-48EF-A1B4-AB146AF07411}" scale="85" showPageBreaks="1" printArea="1" view="pageLayout">
      <selection activeCell="B14" sqref="B14"/>
      <pageMargins left="0.25" right="0.25" top="0.75" bottom="0.75" header="0.3" footer="0.3"/>
      <pageSetup paperSize="9" orientation="portrait" r:id="rId2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E54EE121-9A11-4D1B-9372-55F1F57F0300}" scale="85" showPageBreaks="1" printArea="1" view="pageLayout">
      <selection activeCell="B14" sqref="B14"/>
      <pageMargins left="0.25" right="0.25" top="0.75" bottom="0.75" header="0.3" footer="0.3"/>
      <pageSetup paperSize="9" orientation="portrait" r:id="rId2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7DFF7C2-EB81-4EBE-A255-D86B635DD424}" scale="85" showPageBreaks="1" printArea="1" view="pageLayout">
      <selection activeCell="B14" sqref="B14"/>
      <pageMargins left="0.25" right="0.25" top="0.75" bottom="0.75" header="0.3" footer="0.3"/>
      <pageSetup paperSize="9" orientation="portrait" r:id="rId2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F60C87B-4235-4556-9262-BA11D9AE069D}" scale="80" showPageBreaks="1" printArea="1" view="pageLayout">
      <selection activeCell="G14" sqref="G14"/>
      <pageMargins left="0.25" right="0.25" top="0.75" bottom="0.75" header="0.3" footer="0.3"/>
      <pageSetup paperSize="9" orientation="portrait" r:id="rId3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s>
  <mergeCells count="4">
    <mergeCell ref="C7:G7"/>
    <mergeCell ref="A7:A9"/>
    <mergeCell ref="B7:B9"/>
    <mergeCell ref="C8:C9"/>
  </mergeCells>
  <phoneticPr fontId="2"/>
  <pageMargins left="0.25" right="0.25" top="0.75" bottom="0.75" header="0.3" footer="0.3"/>
  <pageSetup paperSize="9" orientation="portrait" r:id="rId3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H31"/>
  <sheetViews>
    <sheetView view="pageLayout" zoomScale="80" zoomScaleNormal="80" zoomScaleSheetLayoutView="85" zoomScalePageLayoutView="80" workbookViewId="0"/>
  </sheetViews>
  <sheetFormatPr defaultColWidth="1.53125" defaultRowHeight="12" x14ac:dyDescent="0.25"/>
  <cols>
    <col min="1" max="1" width="3.53125" style="25" customWidth="1"/>
    <col min="2" max="2" width="9.796875" style="25" customWidth="1"/>
    <col min="3" max="3" width="7.796875" style="25" customWidth="1"/>
    <col min="4" max="5" width="7.53125" style="25" customWidth="1"/>
    <col min="6" max="16" width="5.796875" style="25" customWidth="1"/>
    <col min="17" max="42" width="1.53125" style="25"/>
    <col min="43" max="44" width="1.53125" style="25" customWidth="1"/>
    <col min="45" max="45" width="1.53125" style="25"/>
    <col min="46" max="47" width="1.53125" style="25" customWidth="1"/>
    <col min="48" max="16384" width="1.53125" style="25"/>
  </cols>
  <sheetData>
    <row r="1" spans="1:34" s="23" customFormat="1" ht="17.25" customHeight="1" x14ac:dyDescent="0.25">
      <c r="A1" s="23" t="str">
        <f ca="1">MID(CELL("FILENAME",A1),FIND("]",CELL("FILENAME",A1))+1,99)&amp;"　"&amp;"保育所の概況"</f>
        <v>72　保育所の概況</v>
      </c>
    </row>
    <row r="2" spans="1:34" ht="9" customHeight="1" x14ac:dyDescent="0.25">
      <c r="A2" s="31"/>
      <c r="B2" s="31"/>
      <c r="C2" s="30"/>
      <c r="D2" s="30"/>
      <c r="E2" s="30"/>
      <c r="F2" s="30"/>
      <c r="G2" s="30"/>
      <c r="H2" s="30"/>
      <c r="I2" s="30"/>
      <c r="J2" s="30"/>
      <c r="K2" s="30"/>
      <c r="L2" s="30"/>
      <c r="M2" s="30"/>
      <c r="N2" s="30"/>
      <c r="O2" s="30"/>
      <c r="P2" s="30"/>
    </row>
    <row r="3" spans="1:34" s="28" customFormat="1" ht="62.25" customHeight="1" x14ac:dyDescent="0.25">
      <c r="A3" s="235" t="s">
        <v>134</v>
      </c>
      <c r="B3" s="250"/>
      <c r="C3" s="250"/>
      <c r="D3" s="250"/>
      <c r="E3" s="250"/>
      <c r="F3" s="250"/>
      <c r="G3" s="250"/>
      <c r="H3" s="250"/>
      <c r="I3" s="250"/>
      <c r="J3" s="250"/>
      <c r="K3" s="250"/>
      <c r="L3" s="250"/>
      <c r="M3" s="250"/>
      <c r="N3" s="250"/>
      <c r="O3" s="250"/>
      <c r="P3" s="250"/>
      <c r="AH3" s="55"/>
    </row>
    <row r="4" spans="1:34" ht="9" customHeight="1" x14ac:dyDescent="0.25">
      <c r="A4" s="30"/>
      <c r="B4" s="30"/>
      <c r="C4" s="30"/>
      <c r="D4" s="30"/>
      <c r="E4" s="30"/>
      <c r="F4" s="30"/>
      <c r="G4" s="30"/>
      <c r="H4" s="30"/>
      <c r="I4" s="30"/>
      <c r="J4" s="30"/>
      <c r="K4" s="30"/>
      <c r="L4" s="30"/>
      <c r="M4" s="30"/>
      <c r="N4" s="30"/>
      <c r="O4" s="30"/>
      <c r="P4" s="30"/>
    </row>
    <row r="5" spans="1:34" ht="1.5" customHeight="1" x14ac:dyDescent="0.25">
      <c r="A5" s="30"/>
      <c r="B5" s="30"/>
      <c r="C5" s="30"/>
      <c r="D5" s="30"/>
      <c r="E5" s="30"/>
      <c r="F5" s="30"/>
      <c r="G5" s="30"/>
      <c r="H5" s="30"/>
      <c r="I5" s="30"/>
      <c r="J5" s="30"/>
      <c r="K5" s="30"/>
      <c r="L5" s="30"/>
      <c r="M5" s="30"/>
      <c r="N5" s="30"/>
      <c r="O5" s="30"/>
      <c r="P5" s="30"/>
    </row>
    <row r="6" spans="1:34" ht="1.5" customHeight="1" x14ac:dyDescent="0.25">
      <c r="A6" s="30"/>
      <c r="B6" s="30"/>
      <c r="C6" s="30"/>
      <c r="D6" s="30"/>
      <c r="E6" s="30"/>
      <c r="F6" s="30"/>
      <c r="G6" s="30"/>
      <c r="H6" s="30"/>
      <c r="I6" s="30"/>
      <c r="J6" s="30"/>
      <c r="K6" s="30"/>
      <c r="L6" s="30"/>
      <c r="M6" s="30"/>
      <c r="N6" s="30"/>
      <c r="O6" s="30"/>
      <c r="P6" s="30"/>
    </row>
    <row r="7" spans="1:34" ht="1.5" customHeight="1" x14ac:dyDescent="0.25">
      <c r="A7" s="30"/>
      <c r="B7" s="30"/>
      <c r="C7" s="30"/>
      <c r="D7" s="30"/>
      <c r="E7" s="30"/>
      <c r="F7" s="30"/>
      <c r="G7" s="30"/>
      <c r="H7" s="30"/>
      <c r="I7" s="30"/>
      <c r="J7" s="30"/>
      <c r="K7" s="30"/>
      <c r="L7" s="30"/>
      <c r="M7" s="30"/>
      <c r="N7" s="30"/>
      <c r="O7" s="30"/>
      <c r="P7" s="30"/>
    </row>
    <row r="8" spans="1:34" s="32" customFormat="1" ht="28.5" customHeight="1" x14ac:dyDescent="0.25">
      <c r="A8" s="209" t="s">
        <v>4</v>
      </c>
      <c r="B8" s="209"/>
      <c r="C8" s="251" t="s">
        <v>271</v>
      </c>
      <c r="D8" s="251" t="s">
        <v>135</v>
      </c>
      <c r="E8" s="254" t="s">
        <v>136</v>
      </c>
      <c r="F8" s="212" t="s">
        <v>137</v>
      </c>
      <c r="G8" s="257"/>
      <c r="H8" s="257"/>
      <c r="I8" s="257"/>
      <c r="J8" s="257"/>
      <c r="K8" s="257"/>
      <c r="L8" s="257"/>
      <c r="M8" s="257"/>
      <c r="N8" s="257"/>
      <c r="O8" s="257"/>
      <c r="P8" s="257"/>
    </row>
    <row r="9" spans="1:34" s="32" customFormat="1" ht="28.5" customHeight="1" x14ac:dyDescent="0.25">
      <c r="A9" s="189"/>
      <c r="B9" s="189"/>
      <c r="C9" s="252"/>
      <c r="D9" s="252"/>
      <c r="E9" s="255"/>
      <c r="F9" s="258" t="s">
        <v>138</v>
      </c>
      <c r="G9" s="260" t="s">
        <v>139</v>
      </c>
      <c r="H9" s="261"/>
      <c r="I9" s="260" t="s">
        <v>140</v>
      </c>
      <c r="J9" s="262"/>
      <c r="K9" s="262"/>
      <c r="L9" s="262"/>
      <c r="M9" s="262"/>
      <c r="N9" s="262"/>
      <c r="O9" s="262"/>
      <c r="P9" s="262"/>
      <c r="AC9" s="93"/>
    </row>
    <row r="10" spans="1:34" s="32" customFormat="1" ht="28.5" customHeight="1" x14ac:dyDescent="0.25">
      <c r="A10" s="211"/>
      <c r="B10" s="211"/>
      <c r="C10" s="253"/>
      <c r="D10" s="253"/>
      <c r="E10" s="256"/>
      <c r="F10" s="259"/>
      <c r="G10" s="94" t="s">
        <v>141</v>
      </c>
      <c r="H10" s="94" t="s">
        <v>142</v>
      </c>
      <c r="I10" s="48">
        <v>1</v>
      </c>
      <c r="J10" s="48">
        <v>2</v>
      </c>
      <c r="K10" s="48">
        <v>3</v>
      </c>
      <c r="L10" s="48">
        <v>4</v>
      </c>
      <c r="M10" s="48">
        <v>5</v>
      </c>
      <c r="N10" s="48">
        <v>6</v>
      </c>
      <c r="O10" s="48">
        <v>7</v>
      </c>
      <c r="P10" s="50">
        <v>8</v>
      </c>
    </row>
    <row r="11" spans="1:34" ht="28.5" customHeight="1" x14ac:dyDescent="0.25">
      <c r="A11" s="248" t="s">
        <v>143</v>
      </c>
      <c r="B11" s="51" t="s">
        <v>5</v>
      </c>
      <c r="C11" s="95">
        <v>4</v>
      </c>
      <c r="D11" s="96">
        <v>19</v>
      </c>
      <c r="E11" s="96">
        <v>40</v>
      </c>
      <c r="F11" s="96">
        <v>33</v>
      </c>
      <c r="G11" s="3">
        <v>33</v>
      </c>
      <c r="H11" s="3" t="s">
        <v>25</v>
      </c>
      <c r="I11" s="31" t="s">
        <v>25</v>
      </c>
      <c r="J11" s="31">
        <v>4</v>
      </c>
      <c r="K11" s="31">
        <v>3</v>
      </c>
      <c r="L11" s="31">
        <v>3</v>
      </c>
      <c r="M11" s="31">
        <v>6</v>
      </c>
      <c r="N11" s="31">
        <v>11</v>
      </c>
      <c r="O11" s="31">
        <v>3</v>
      </c>
      <c r="P11" s="31">
        <v>3</v>
      </c>
    </row>
    <row r="12" spans="1:34" ht="28.5" customHeight="1" x14ac:dyDescent="0.25">
      <c r="A12" s="248"/>
      <c r="B12" s="51" t="s">
        <v>6</v>
      </c>
      <c r="C12" s="97">
        <v>4</v>
      </c>
      <c r="D12" s="98">
        <v>22</v>
      </c>
      <c r="E12" s="98">
        <v>40</v>
      </c>
      <c r="F12" s="98">
        <v>36</v>
      </c>
      <c r="G12" s="2">
        <v>36</v>
      </c>
      <c r="H12" s="2" t="s">
        <v>25</v>
      </c>
      <c r="I12" s="45" t="s">
        <v>25</v>
      </c>
      <c r="J12" s="45">
        <v>2</v>
      </c>
      <c r="K12" s="45">
        <v>5</v>
      </c>
      <c r="L12" s="45">
        <v>4</v>
      </c>
      <c r="M12" s="45">
        <v>9</v>
      </c>
      <c r="N12" s="45">
        <v>12</v>
      </c>
      <c r="O12" s="45">
        <v>4</v>
      </c>
      <c r="P12" s="45" t="s">
        <v>25</v>
      </c>
    </row>
    <row r="13" spans="1:34" ht="28.5" customHeight="1" x14ac:dyDescent="0.25">
      <c r="A13" s="248"/>
      <c r="B13" s="51" t="s">
        <v>7</v>
      </c>
      <c r="C13" s="97">
        <v>4</v>
      </c>
      <c r="D13" s="98">
        <v>13</v>
      </c>
      <c r="E13" s="98">
        <v>40</v>
      </c>
      <c r="F13" s="98">
        <v>39</v>
      </c>
      <c r="G13" s="2">
        <v>39</v>
      </c>
      <c r="H13" s="2" t="s">
        <v>25</v>
      </c>
      <c r="I13" s="45" t="s">
        <v>25</v>
      </c>
      <c r="J13" s="45">
        <v>2</v>
      </c>
      <c r="K13" s="45" t="s">
        <v>25</v>
      </c>
      <c r="L13" s="45">
        <v>6</v>
      </c>
      <c r="M13" s="45">
        <v>11</v>
      </c>
      <c r="N13" s="45">
        <v>12</v>
      </c>
      <c r="O13" s="45">
        <v>4</v>
      </c>
      <c r="P13" s="45">
        <v>4</v>
      </c>
    </row>
    <row r="14" spans="1:34" ht="28.5" customHeight="1" x14ac:dyDescent="0.25">
      <c r="A14" s="248"/>
      <c r="B14" s="75" t="s">
        <v>8</v>
      </c>
      <c r="C14" s="95">
        <v>2</v>
      </c>
      <c r="D14" s="96">
        <v>12</v>
      </c>
      <c r="E14" s="96">
        <v>18</v>
      </c>
      <c r="F14" s="98">
        <v>18</v>
      </c>
      <c r="G14" s="2">
        <v>18</v>
      </c>
      <c r="H14" s="98" t="s">
        <v>26</v>
      </c>
      <c r="I14" s="2" t="s">
        <v>26</v>
      </c>
      <c r="J14" s="45">
        <v>1</v>
      </c>
      <c r="K14" s="45" t="s">
        <v>26</v>
      </c>
      <c r="L14" s="45" t="s">
        <v>26</v>
      </c>
      <c r="M14" s="45">
        <v>5</v>
      </c>
      <c r="N14" s="45">
        <v>9</v>
      </c>
      <c r="O14" s="45">
        <v>1</v>
      </c>
      <c r="P14" s="45">
        <v>2</v>
      </c>
    </row>
    <row r="15" spans="1:34" ht="28.5" customHeight="1" x14ac:dyDescent="0.25">
      <c r="A15" s="248"/>
      <c r="B15" s="75" t="s">
        <v>270</v>
      </c>
      <c r="C15" s="95">
        <v>2</v>
      </c>
      <c r="D15" s="96">
        <v>12</v>
      </c>
      <c r="E15" s="96">
        <v>18</v>
      </c>
      <c r="F15" s="96">
        <v>18</v>
      </c>
      <c r="G15" s="3">
        <v>18</v>
      </c>
      <c r="H15" s="96" t="s">
        <v>25</v>
      </c>
      <c r="I15" s="3">
        <v>1</v>
      </c>
      <c r="J15" s="31">
        <v>2</v>
      </c>
      <c r="K15" s="31" t="s">
        <v>25</v>
      </c>
      <c r="L15" s="31">
        <v>3</v>
      </c>
      <c r="M15" s="31">
        <v>2</v>
      </c>
      <c r="N15" s="31">
        <v>6</v>
      </c>
      <c r="O15" s="31">
        <v>3</v>
      </c>
      <c r="P15" s="31">
        <v>1</v>
      </c>
    </row>
    <row r="16" spans="1:34" ht="28.5" customHeight="1" x14ac:dyDescent="0.25">
      <c r="A16" s="247" t="s">
        <v>144</v>
      </c>
      <c r="B16" s="99" t="s">
        <v>5</v>
      </c>
      <c r="C16" s="100">
        <v>48</v>
      </c>
      <c r="D16" s="101">
        <v>858</v>
      </c>
      <c r="E16" s="101">
        <v>2760</v>
      </c>
      <c r="F16" s="101">
        <v>2704</v>
      </c>
      <c r="G16" s="102">
        <v>1637</v>
      </c>
      <c r="H16" s="102">
        <v>1067</v>
      </c>
      <c r="I16" s="103">
        <v>34</v>
      </c>
      <c r="J16" s="103">
        <v>208</v>
      </c>
      <c r="K16" s="103">
        <v>159</v>
      </c>
      <c r="L16" s="103">
        <v>359</v>
      </c>
      <c r="M16" s="103">
        <v>646</v>
      </c>
      <c r="N16" s="103">
        <v>813</v>
      </c>
      <c r="O16" s="103">
        <v>242</v>
      </c>
      <c r="P16" s="103">
        <v>243</v>
      </c>
    </row>
    <row r="17" spans="1:16" ht="28.5" customHeight="1" x14ac:dyDescent="0.25">
      <c r="A17" s="248"/>
      <c r="B17" s="51" t="s">
        <v>6</v>
      </c>
      <c r="C17" s="97">
        <v>45</v>
      </c>
      <c r="D17" s="98">
        <v>806</v>
      </c>
      <c r="E17" s="98">
        <v>2471</v>
      </c>
      <c r="F17" s="98">
        <v>2361</v>
      </c>
      <c r="G17" s="2">
        <v>1513</v>
      </c>
      <c r="H17" s="2">
        <v>848</v>
      </c>
      <c r="I17" s="45">
        <v>29</v>
      </c>
      <c r="J17" s="45">
        <v>159</v>
      </c>
      <c r="K17" s="45">
        <v>137</v>
      </c>
      <c r="L17" s="45">
        <v>287</v>
      </c>
      <c r="M17" s="45">
        <v>601</v>
      </c>
      <c r="N17" s="45">
        <v>749</v>
      </c>
      <c r="O17" s="45">
        <v>204</v>
      </c>
      <c r="P17" s="45">
        <v>195</v>
      </c>
    </row>
    <row r="18" spans="1:16" ht="28.5" customHeight="1" x14ac:dyDescent="0.25">
      <c r="A18" s="248"/>
      <c r="B18" s="51" t="s">
        <v>7</v>
      </c>
      <c r="C18" s="97">
        <v>47</v>
      </c>
      <c r="D18" s="98">
        <v>606</v>
      </c>
      <c r="E18" s="98">
        <v>2544</v>
      </c>
      <c r="F18" s="98">
        <v>2566</v>
      </c>
      <c r="G18" s="2">
        <v>1629</v>
      </c>
      <c r="H18" s="2">
        <v>937</v>
      </c>
      <c r="I18" s="45">
        <v>23</v>
      </c>
      <c r="J18" s="45">
        <v>182</v>
      </c>
      <c r="K18" s="45">
        <v>121</v>
      </c>
      <c r="L18" s="45">
        <v>320</v>
      </c>
      <c r="M18" s="45">
        <v>680</v>
      </c>
      <c r="N18" s="45">
        <v>791</v>
      </c>
      <c r="O18" s="45">
        <v>213</v>
      </c>
      <c r="P18" s="45">
        <v>236</v>
      </c>
    </row>
    <row r="19" spans="1:16" ht="28.5" customHeight="1" x14ac:dyDescent="0.25">
      <c r="A19" s="248"/>
      <c r="B19" s="75" t="s">
        <v>8</v>
      </c>
      <c r="C19" s="95">
        <v>48</v>
      </c>
      <c r="D19" s="96">
        <v>640</v>
      </c>
      <c r="E19" s="96">
        <v>2525</v>
      </c>
      <c r="F19" s="98">
        <v>2505</v>
      </c>
      <c r="G19" s="2">
        <v>1601</v>
      </c>
      <c r="H19" s="2">
        <v>904</v>
      </c>
      <c r="I19" s="45">
        <v>20</v>
      </c>
      <c r="J19" s="45">
        <v>183</v>
      </c>
      <c r="K19" s="45">
        <v>110</v>
      </c>
      <c r="L19" s="45">
        <v>289</v>
      </c>
      <c r="M19" s="45">
        <v>616</v>
      </c>
      <c r="N19" s="45">
        <v>803</v>
      </c>
      <c r="O19" s="45">
        <v>244</v>
      </c>
      <c r="P19" s="45">
        <v>240</v>
      </c>
    </row>
    <row r="20" spans="1:16" ht="28.5" customHeight="1" x14ac:dyDescent="0.25">
      <c r="A20" s="249"/>
      <c r="B20" s="75" t="s">
        <v>270</v>
      </c>
      <c r="C20" s="95">
        <v>48</v>
      </c>
      <c r="D20" s="96">
        <v>639</v>
      </c>
      <c r="E20" s="96">
        <v>2525</v>
      </c>
      <c r="F20" s="96">
        <v>2542</v>
      </c>
      <c r="G20" s="3">
        <v>1617</v>
      </c>
      <c r="H20" s="3">
        <v>925</v>
      </c>
      <c r="I20" s="31">
        <v>22</v>
      </c>
      <c r="J20" s="31">
        <v>167</v>
      </c>
      <c r="K20" s="31">
        <v>111</v>
      </c>
      <c r="L20" s="31">
        <v>269</v>
      </c>
      <c r="M20" s="31">
        <v>648</v>
      </c>
      <c r="N20" s="31">
        <v>833</v>
      </c>
      <c r="O20" s="31">
        <v>258</v>
      </c>
      <c r="P20" s="31">
        <v>234</v>
      </c>
    </row>
    <row r="21" spans="1:16" ht="28.5" customHeight="1" x14ac:dyDescent="0.25">
      <c r="A21" s="248" t="s">
        <v>145</v>
      </c>
      <c r="B21" s="99" t="s">
        <v>5</v>
      </c>
      <c r="C21" s="104">
        <v>2</v>
      </c>
      <c r="D21" s="101">
        <v>20</v>
      </c>
      <c r="E21" s="101">
        <v>82</v>
      </c>
      <c r="F21" s="101">
        <v>57</v>
      </c>
      <c r="G21" s="102">
        <v>39</v>
      </c>
      <c r="H21" s="102">
        <v>18</v>
      </c>
      <c r="I21" s="103" t="s">
        <v>25</v>
      </c>
      <c r="J21" s="103">
        <v>1</v>
      </c>
      <c r="K21" s="103">
        <v>3</v>
      </c>
      <c r="L21" s="103">
        <v>8</v>
      </c>
      <c r="M21" s="103">
        <v>18</v>
      </c>
      <c r="N21" s="103">
        <v>17</v>
      </c>
      <c r="O21" s="103">
        <v>3</v>
      </c>
      <c r="P21" s="103">
        <v>7</v>
      </c>
    </row>
    <row r="22" spans="1:16" ht="28.5" customHeight="1" x14ac:dyDescent="0.25">
      <c r="A22" s="248"/>
      <c r="B22" s="51" t="s">
        <v>6</v>
      </c>
      <c r="C22" s="97">
        <v>1</v>
      </c>
      <c r="D22" s="98">
        <v>15</v>
      </c>
      <c r="E22" s="98">
        <v>38</v>
      </c>
      <c r="F22" s="98">
        <v>71</v>
      </c>
      <c r="G22" s="2">
        <v>31</v>
      </c>
      <c r="H22" s="2">
        <v>40</v>
      </c>
      <c r="I22" s="45" t="s">
        <v>25</v>
      </c>
      <c r="J22" s="45">
        <v>4</v>
      </c>
      <c r="K22" s="45">
        <v>3</v>
      </c>
      <c r="L22" s="45">
        <v>8</v>
      </c>
      <c r="M22" s="45">
        <v>15</v>
      </c>
      <c r="N22" s="45">
        <v>24</v>
      </c>
      <c r="O22" s="45">
        <v>4</v>
      </c>
      <c r="P22" s="45">
        <v>13</v>
      </c>
    </row>
    <row r="23" spans="1:16" ht="28.5" customHeight="1" x14ac:dyDescent="0.25">
      <c r="A23" s="248"/>
      <c r="B23" s="51" t="s">
        <v>7</v>
      </c>
      <c r="C23" s="97">
        <v>1</v>
      </c>
      <c r="D23" s="98">
        <v>12</v>
      </c>
      <c r="E23" s="98">
        <v>66</v>
      </c>
      <c r="F23" s="98">
        <v>76</v>
      </c>
      <c r="G23" s="2">
        <v>29</v>
      </c>
      <c r="H23" s="2">
        <v>47</v>
      </c>
      <c r="I23" s="45" t="s">
        <v>25</v>
      </c>
      <c r="J23" s="45">
        <v>2</v>
      </c>
      <c r="K23" s="45">
        <v>3</v>
      </c>
      <c r="L23" s="45">
        <v>8</v>
      </c>
      <c r="M23" s="45">
        <v>20</v>
      </c>
      <c r="N23" s="45">
        <v>29</v>
      </c>
      <c r="O23" s="45">
        <v>7</v>
      </c>
      <c r="P23" s="45">
        <v>7</v>
      </c>
    </row>
    <row r="24" spans="1:16" ht="28.5" customHeight="1" x14ac:dyDescent="0.25">
      <c r="A24" s="248"/>
      <c r="B24" s="75" t="s">
        <v>8</v>
      </c>
      <c r="C24" s="95">
        <v>1</v>
      </c>
      <c r="D24" s="96">
        <v>15</v>
      </c>
      <c r="E24" s="96">
        <v>66</v>
      </c>
      <c r="F24" s="98">
        <v>77</v>
      </c>
      <c r="G24" s="2">
        <v>29</v>
      </c>
      <c r="H24" s="2">
        <v>48</v>
      </c>
      <c r="I24" s="45" t="s">
        <v>26</v>
      </c>
      <c r="J24" s="45">
        <v>4</v>
      </c>
      <c r="K24" s="45">
        <v>4</v>
      </c>
      <c r="L24" s="45">
        <v>8</v>
      </c>
      <c r="M24" s="45">
        <v>16</v>
      </c>
      <c r="N24" s="45">
        <v>24</v>
      </c>
      <c r="O24" s="45">
        <v>13</v>
      </c>
      <c r="P24" s="45">
        <v>8</v>
      </c>
    </row>
    <row r="25" spans="1:16" ht="28.5" customHeight="1" x14ac:dyDescent="0.25">
      <c r="A25" s="248"/>
      <c r="B25" s="75" t="s">
        <v>270</v>
      </c>
      <c r="C25" s="95">
        <v>1</v>
      </c>
      <c r="D25" s="96">
        <v>16</v>
      </c>
      <c r="E25" s="96">
        <v>66</v>
      </c>
      <c r="F25" s="96">
        <v>77</v>
      </c>
      <c r="G25" s="3">
        <v>31</v>
      </c>
      <c r="H25" s="3">
        <v>46</v>
      </c>
      <c r="I25" s="31" t="s">
        <v>25</v>
      </c>
      <c r="J25" s="31">
        <v>3</v>
      </c>
      <c r="K25" s="31">
        <v>2</v>
      </c>
      <c r="L25" s="31">
        <v>5</v>
      </c>
      <c r="M25" s="31">
        <v>23</v>
      </c>
      <c r="N25" s="31">
        <v>22</v>
      </c>
      <c r="O25" s="31">
        <v>12</v>
      </c>
      <c r="P25" s="31">
        <v>10</v>
      </c>
    </row>
    <row r="26" spans="1:16" ht="28.5" customHeight="1" x14ac:dyDescent="0.25">
      <c r="A26" s="247" t="s">
        <v>146</v>
      </c>
      <c r="B26" s="99" t="s">
        <v>5</v>
      </c>
      <c r="C26" s="104">
        <v>15</v>
      </c>
      <c r="D26" s="101">
        <v>134</v>
      </c>
      <c r="E26" s="101">
        <v>252</v>
      </c>
      <c r="F26" s="102">
        <v>225</v>
      </c>
      <c r="G26" s="102">
        <v>225</v>
      </c>
      <c r="H26" s="102" t="s">
        <v>25</v>
      </c>
      <c r="I26" s="102">
        <v>4</v>
      </c>
      <c r="J26" s="103">
        <v>24</v>
      </c>
      <c r="K26" s="103">
        <v>13</v>
      </c>
      <c r="L26" s="103">
        <v>28</v>
      </c>
      <c r="M26" s="103">
        <v>67</v>
      </c>
      <c r="N26" s="103">
        <v>59</v>
      </c>
      <c r="O26" s="103">
        <v>16</v>
      </c>
      <c r="P26" s="103">
        <v>14</v>
      </c>
    </row>
    <row r="27" spans="1:16" ht="28.5" customHeight="1" x14ac:dyDescent="0.25">
      <c r="A27" s="248"/>
      <c r="B27" s="51" t="s">
        <v>6</v>
      </c>
      <c r="C27" s="105">
        <v>15</v>
      </c>
      <c r="D27" s="98">
        <v>141</v>
      </c>
      <c r="E27" s="98">
        <v>252</v>
      </c>
      <c r="F27" s="2">
        <v>229</v>
      </c>
      <c r="G27" s="2">
        <v>229</v>
      </c>
      <c r="H27" s="2" t="s">
        <v>25</v>
      </c>
      <c r="I27" s="2">
        <v>3</v>
      </c>
      <c r="J27" s="45">
        <v>18</v>
      </c>
      <c r="K27" s="45">
        <v>15</v>
      </c>
      <c r="L27" s="45">
        <v>28</v>
      </c>
      <c r="M27" s="45">
        <v>58</v>
      </c>
      <c r="N27" s="45">
        <v>78</v>
      </c>
      <c r="O27" s="45">
        <v>13</v>
      </c>
      <c r="P27" s="45">
        <v>16</v>
      </c>
    </row>
    <row r="28" spans="1:16" ht="28.5" customHeight="1" x14ac:dyDescent="0.25">
      <c r="A28" s="248"/>
      <c r="B28" s="51" t="s">
        <v>7</v>
      </c>
      <c r="C28" s="105">
        <v>15</v>
      </c>
      <c r="D28" s="98">
        <v>85</v>
      </c>
      <c r="E28" s="98">
        <v>252</v>
      </c>
      <c r="F28" s="2">
        <v>241</v>
      </c>
      <c r="G28" s="2">
        <v>241</v>
      </c>
      <c r="H28" s="2" t="s">
        <v>25</v>
      </c>
      <c r="I28" s="2">
        <v>1</v>
      </c>
      <c r="J28" s="45">
        <v>16</v>
      </c>
      <c r="K28" s="45">
        <v>18</v>
      </c>
      <c r="L28" s="45">
        <v>31</v>
      </c>
      <c r="M28" s="45">
        <v>64</v>
      </c>
      <c r="N28" s="45">
        <v>78</v>
      </c>
      <c r="O28" s="45">
        <v>20</v>
      </c>
      <c r="P28" s="45">
        <v>13</v>
      </c>
    </row>
    <row r="29" spans="1:16" ht="28.5" customHeight="1" x14ac:dyDescent="0.25">
      <c r="A29" s="248"/>
      <c r="B29" s="75" t="s">
        <v>8</v>
      </c>
      <c r="C29" s="106">
        <v>15</v>
      </c>
      <c r="D29" s="96">
        <v>106</v>
      </c>
      <c r="E29" s="96">
        <v>250</v>
      </c>
      <c r="F29" s="2">
        <v>246</v>
      </c>
      <c r="G29" s="2">
        <v>246</v>
      </c>
      <c r="H29" s="2" t="s">
        <v>26</v>
      </c>
      <c r="I29" s="2">
        <v>2</v>
      </c>
      <c r="J29" s="45">
        <v>13</v>
      </c>
      <c r="K29" s="45">
        <v>7</v>
      </c>
      <c r="L29" s="45">
        <v>28</v>
      </c>
      <c r="M29" s="45">
        <v>67</v>
      </c>
      <c r="N29" s="45">
        <v>80</v>
      </c>
      <c r="O29" s="45">
        <v>24</v>
      </c>
      <c r="P29" s="45">
        <v>25</v>
      </c>
    </row>
    <row r="30" spans="1:16" ht="28.5" customHeight="1" x14ac:dyDescent="0.25">
      <c r="A30" s="249"/>
      <c r="B30" s="75" t="s">
        <v>270</v>
      </c>
      <c r="C30" s="106">
        <v>15</v>
      </c>
      <c r="D30" s="96">
        <v>115</v>
      </c>
      <c r="E30" s="96">
        <v>250</v>
      </c>
      <c r="F30" s="5">
        <v>261</v>
      </c>
      <c r="G30" s="5">
        <v>261</v>
      </c>
      <c r="H30" s="5" t="s">
        <v>25</v>
      </c>
      <c r="I30" s="5">
        <v>2</v>
      </c>
      <c r="J30" s="107">
        <v>18</v>
      </c>
      <c r="K30" s="107">
        <v>7</v>
      </c>
      <c r="L30" s="107">
        <v>29</v>
      </c>
      <c r="M30" s="107">
        <v>61</v>
      </c>
      <c r="N30" s="107">
        <v>109</v>
      </c>
      <c r="O30" s="107">
        <v>22</v>
      </c>
      <c r="P30" s="107">
        <v>13</v>
      </c>
    </row>
    <row r="31" spans="1:16" x14ac:dyDescent="0.25">
      <c r="A31" s="53"/>
      <c r="B31" s="53"/>
      <c r="C31" s="53"/>
      <c r="D31" s="53"/>
      <c r="E31" s="53"/>
      <c r="F31" s="53"/>
      <c r="G31" s="53"/>
      <c r="H31" s="53"/>
      <c r="I31" s="53"/>
      <c r="J31" s="53"/>
      <c r="K31" s="53"/>
      <c r="L31" s="53"/>
      <c r="M31" s="53"/>
      <c r="N31" s="53"/>
      <c r="O31" s="53"/>
      <c r="P31" s="54" t="s">
        <v>147</v>
      </c>
    </row>
  </sheetData>
  <sheetProtection formatCells="0"/>
  <customSheetViews>
    <customSheetView guid="{B304FECD-7A13-4EAD-9A7D-32F8888554D4}" scale="80" showPageBreaks="1" printArea="1" view="pageLayout">
      <selection sqref="A1:XFD1048576"/>
      <colBreaks count="1" manualBreakCount="1">
        <brk id="16" max="1048575" man="1"/>
      </colBreaks>
      <pageMargins left="0.25" right="0.25" top="0.75" bottom="0.75" header="0.3" footer="0.3"/>
      <pageSetup paperSize="9" scale="99" orientation="portrait" r:id="rId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B3CC309-E314-44B5-8449-9F1F01183D57}" scale="80" showPageBreaks="1" printArea="1" view="pageLayout">
      <selection sqref="A1:XFD1048576"/>
      <colBreaks count="1" manualBreakCount="1">
        <brk id="16" max="1048575" man="1"/>
      </colBreaks>
      <pageMargins left="0.25" right="0.25" top="0.75" bottom="0.75" header="0.3" footer="0.3"/>
      <pageSetup paperSize="9" scale="99" orientation="portrait" r:id="rId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CEF093-A507-4166-9F66-C99BE415FD59}" scale="80" showPageBreaks="1" printArea="1" view="pageLayout">
      <selection sqref="A1:XFD1048576"/>
      <colBreaks count="1" manualBreakCount="1">
        <brk id="16" max="1048575" man="1"/>
      </colBreaks>
      <pageMargins left="0.25" right="0.25" top="0.75" bottom="0.75" header="0.3" footer="0.3"/>
      <pageSetup paperSize="9" scale="99" orientation="portrait" r:id="rId3"/>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075CA8F-FD86-43D5-8C10-B27371AFE3F8}" scale="80" showPageBreaks="1" printArea="1" view="pageLayout" topLeftCell="A9">
      <selection activeCell="E12" sqref="E12"/>
      <colBreaks count="1" manualBreakCount="1">
        <brk id="16" max="1048575" man="1"/>
      </colBreaks>
      <pageMargins left="0.25" right="0.25" top="0.75" bottom="0.75" header="0.3" footer="0.3"/>
      <pageSetup paperSize="9" scale="99" orientation="portrait" r:id="rId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93526E8-77EF-4A5F-B90A-38ECE9D7EDBA}" scale="80" showPageBreaks="1" printArea="1" view="pageLayout" topLeftCell="A4">
      <selection activeCell="D21" sqref="D21"/>
      <colBreaks count="1" manualBreakCount="1">
        <brk id="16" max="1048575" man="1"/>
      </colBreaks>
      <pageMargins left="0.25" right="0.25" top="0.75" bottom="0.75" header="0.3" footer="0.3"/>
      <pageSetup paperSize="9" scale="99" orientation="portrait" r:id="rId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5D5E5F1-AAE2-4224-BBFC-923A2E5A6487}" scale="70" showPageBreaks="1" printArea="1" view="pageLayout">
      <selection activeCell="I30" sqref="I30:P30"/>
      <colBreaks count="1" manualBreakCount="1">
        <brk id="16" max="1048575" man="1"/>
      </colBreaks>
      <pageMargins left="0.25" right="0.25" top="0.75" bottom="0.75" header="0.3" footer="0.3"/>
      <pageSetup paperSize="9" scale="99" orientation="portrait" r:id="rId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0143389B-72B9-4D1A-B062-74840F42048F}" scale="70" showPageBreaks="1" printArea="1" view="pageLayout">
      <selection activeCell="I30" sqref="I30:P30"/>
      <colBreaks count="1" manualBreakCount="1">
        <brk id="16" max="1048575" man="1"/>
      </colBreaks>
      <pageMargins left="0.25" right="0.25" top="0.75" bottom="0.75" header="0.3" footer="0.3"/>
      <pageSetup paperSize="9" scale="99" orientation="portrait" r:id="rId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959272F-6A38-4EC1-9160-6A800FEFA155}" scale="70" showPageBreaks="1" printArea="1" view="pageLayout">
      <selection activeCell="I30" sqref="I30:P30"/>
      <colBreaks count="1" manualBreakCount="1">
        <brk id="16" max="1048575" man="1"/>
      </colBreaks>
      <pageMargins left="0.25" right="0.25" top="0.75" bottom="0.75" header="0.3" footer="0.3"/>
      <pageSetup paperSize="9" scale="99" orientation="portrait" r:id="rId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6A16B769-E5D7-434D-BD52-17CE1199C4F4}" scale="70" showPageBreaks="1" printArea="1" view="pageLayout">
      <selection activeCell="I30" sqref="I30:P30"/>
      <colBreaks count="1" manualBreakCount="1">
        <brk id="16" max="1048575" man="1"/>
      </colBreaks>
      <pageMargins left="0.25" right="0.25" top="0.75" bottom="0.75" header="0.3" footer="0.3"/>
      <pageSetup paperSize="9" scale="99" orientation="portrait" r:id="rId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96059FE1-A01C-4C5B-A429-1FD7DC3E5358}" scale="70" showPageBreaks="1" printArea="1" view="pageLayout">
      <selection activeCell="I30" sqref="I30:P30"/>
      <colBreaks count="1" manualBreakCount="1">
        <brk id="16" max="1048575" man="1"/>
      </colBreaks>
      <pageMargins left="0.25" right="0.25" top="0.75" bottom="0.75" header="0.3" footer="0.3"/>
      <pageSetup paperSize="9" scale="99" orientation="portrait" r:id="rId1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F8E390A-EE41-473A-A70F-B75425B20C5F}" scale="85" showPageBreaks="1" printArea="1" view="pageLayout">
      <selection activeCell="C30" sqref="C30"/>
      <colBreaks count="1" manualBreakCount="1">
        <brk id="16" max="1048575" man="1"/>
      </colBreaks>
      <pageMargins left="0.25" right="0.25" top="0.75" bottom="0.75" header="0.3" footer="0.3"/>
      <pageSetup paperSize="9" scale="99" orientation="portrait" r:id="rId1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CF2F4667-7ECC-4113-9BF6-C62EB2C90B76}" scale="85" showPageBreaks="1" printArea="1" view="pageLayout">
      <selection activeCell="C30" sqref="C30"/>
      <colBreaks count="1" manualBreakCount="1">
        <brk id="16" max="1048575" man="1"/>
      </colBreaks>
      <pageMargins left="0.25" right="0.25" top="0.75" bottom="0.75" header="0.3" footer="0.3"/>
      <pageSetup paperSize="9" scale="99" orientation="portrait" r:id="rId12"/>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27C518E9-D91A-4F10-A306-C905BC2AE38A}" topLeftCell="A13">
      <selection activeCell="AG26" sqref="AG26"/>
      <colBreaks count="1" manualBreakCount="1">
        <brk id="16" max="1048575" man="1"/>
      </colBreaks>
      <pageMargins left="0" right="0" top="0" bottom="0" header="0" footer="0"/>
      <pageSetup paperSize="9" orientation="portrait" r:id="rId13"/>
      <headerFooter>
        <oddFooter>&amp;L&amp;"HGPｺﾞｼｯｸM,ﾒﾃﾞｨｳﾑ"&amp;A&amp;R&amp;"HGPｺﾞｼｯｸM,ﾒﾃﾞｨｳﾑ"&amp;A</oddFooter>
      </headerFooter>
    </customSheetView>
    <customSheetView guid="{BA1D5D15-B28A-43CF-BB70-5CD45EAF83BC}" topLeftCell="A15">
      <selection activeCell="C30" sqref="C30:E30"/>
      <colBreaks count="1" manualBreakCount="1">
        <brk id="16" max="1048575" man="1"/>
      </colBreaks>
      <pageMargins left="0" right="0" top="0" bottom="0" header="0" footer="0"/>
      <pageSetup paperSize="9" orientation="portrait" r:id="rId14"/>
      <headerFooter>
        <oddFooter>&amp;L&amp;"HGPｺﾞｼｯｸM,ﾒﾃﾞｨｳﾑ"&amp;A&amp;R&amp;"HGPｺﾞｼｯｸM,ﾒﾃﾞｨｳﾑ"&amp;A</oddFooter>
      </headerFooter>
    </customSheetView>
    <customSheetView guid="{8FA0EC79-6C57-49A8-9F67-BFECAB226302}" topLeftCell="A12">
      <selection activeCell="P31" sqref="P31"/>
      <colBreaks count="1" manualBreakCount="1">
        <brk id="16" max="1048575" man="1"/>
      </colBreaks>
      <pageMargins left="0" right="0" top="0" bottom="0" header="0" footer="0"/>
      <pageSetup paperSize="9" orientation="portrait" r:id="rId15"/>
      <headerFooter>
        <oddFooter>&amp;L&amp;"HGPｺﾞｼｯｸM,ﾒﾃﾞｨｳﾑ"&amp;A&amp;R&amp;"HGPｺﾞｼｯｸM,ﾒﾃﾞｨｳﾑ"&amp;A</oddFooter>
      </headerFooter>
    </customSheetView>
    <customSheetView guid="{DB5DE4BE-BF21-4393-A0F3-206FDA9295A1}" topLeftCell="A8">
      <selection activeCell="F31" sqref="F31"/>
      <colBreaks count="1" manualBreakCount="1">
        <brk id="16" max="1048575" man="1"/>
      </colBreaks>
      <pageMargins left="0" right="0" top="0" bottom="0" header="0" footer="0"/>
      <pageSetup paperSize="9" orientation="portrait" r:id="rId16"/>
      <headerFooter>
        <oddFooter>&amp;L&amp;"HGPｺﾞｼｯｸM,ﾒﾃﾞｨｳﾑ"&amp;A&amp;R&amp;"HGPｺﾞｼｯｸM,ﾒﾃﾞｨｳﾑ"&amp;A</oddFooter>
      </headerFooter>
    </customSheetView>
    <customSheetView guid="{BDB16FDC-C9A6-464E-B066-6BFD3C128E61}" showPageBreaks="1" printArea="1" view="pageBreakPreview" topLeftCell="A19">
      <selection activeCell="G24" sqref="G24"/>
      <colBreaks count="1" manualBreakCount="1">
        <brk id="16" max="1048575" man="1"/>
      </colBreaks>
      <pageMargins left="0" right="0" top="0" bottom="0" header="0" footer="0"/>
      <printOptions horizontalCentered="1"/>
      <pageSetup paperSize="9" scale="81" fitToWidth="0" orientation="portrait" r:id="rId17"/>
      <headerFooter alignWithMargins="0"/>
    </customSheetView>
    <customSheetView guid="{EAFE70FB-8828-4452-8D4E-FBB1D0E6FBC3}" scale="85" showPageBreaks="1" printArea="1" view="pageBreakPreview" topLeftCell="A19">
      <selection activeCell="E32" sqref="E32"/>
      <colBreaks count="1" manualBreakCount="1">
        <brk id="16" max="1048575" man="1"/>
      </colBreaks>
      <pageMargins left="0" right="0" top="0" bottom="0" header="0" footer="0"/>
      <printOptions horizontalCentered="1"/>
      <pageSetup paperSize="9" scale="81" fitToWidth="0" orientation="portrait" r:id="rId18"/>
      <headerFooter alignWithMargins="0">
        <oddHeader>&amp;A</oddHeader>
        <oddFooter>&amp;P ページ&amp;R&amp;Z&amp;F</oddFooter>
      </headerFooter>
    </customSheetView>
    <customSheetView guid="{D46A796F-B497-4159-95A0-24635A0CAB61}" topLeftCell="A12">
      <selection activeCell="P31" sqref="P31"/>
      <colBreaks count="1" manualBreakCount="1">
        <brk id="16" max="1048575" man="1"/>
      </colBreaks>
      <pageMargins left="0" right="0" top="0" bottom="0" header="0" footer="0"/>
      <pageSetup paperSize="9" orientation="portrait" r:id="rId19"/>
      <headerFooter>
        <oddFooter>&amp;L&amp;"HGPｺﾞｼｯｸM,ﾒﾃﾞｨｳﾑ"&amp;A&amp;R&amp;"HGPｺﾞｼｯｸM,ﾒﾃﾞｨｳﾑ"&amp;A</oddFooter>
      </headerFooter>
    </customSheetView>
    <customSheetView guid="{2ABD5D7A-60CE-44C5-B00C-4F676D49A6C9}" topLeftCell="A12">
      <selection activeCell="P31" sqref="P31"/>
      <colBreaks count="1" manualBreakCount="1">
        <brk id="16" max="1048575" man="1"/>
      </colBreaks>
      <pageMargins left="0" right="0" top="0" bottom="0" header="0" footer="0"/>
      <pageSetup paperSize="9" orientation="portrait" r:id="rId20"/>
      <headerFooter>
        <oddFooter>&amp;L&amp;"HGPｺﾞｼｯｸM,ﾒﾃﾞｨｳﾑ"&amp;A&amp;R&amp;"HGPｺﾞｼｯｸM,ﾒﾃﾞｨｳﾑ"&amp;A</oddFooter>
      </headerFooter>
    </customSheetView>
    <customSheetView guid="{AF8600AF-68AE-4DF5-88A8-0B20099202CF}" topLeftCell="A28">
      <selection activeCell="P31" sqref="P31"/>
      <colBreaks count="1" manualBreakCount="1">
        <brk id="16" max="1048575" man="1"/>
      </colBreaks>
      <pageMargins left="0" right="0" top="0" bottom="0" header="0" footer="0"/>
      <pageSetup paperSize="9" orientation="portrait" r:id="rId21"/>
      <headerFooter>
        <oddFooter>&amp;L&amp;"HGPｺﾞｼｯｸM,ﾒﾃﾞｨｳﾑ"&amp;A&amp;R&amp;"HGPｺﾞｼｯｸM,ﾒﾃﾞｨｳﾑ"&amp;A</oddFooter>
      </headerFooter>
    </customSheetView>
    <customSheetView guid="{438573F8-0C9C-4161-80B2-64CCB6626F78}">
      <selection activeCell="A8" sqref="A8:B10"/>
      <colBreaks count="1" manualBreakCount="1">
        <brk id="16" max="1048575" man="1"/>
      </colBreaks>
      <pageMargins left="0" right="0" top="0" bottom="0" header="0" footer="0"/>
      <pageSetup paperSize="9" orientation="portrait" r:id="rId22"/>
      <headerFooter>
        <oddFooter>&amp;L&amp;"HGPｺﾞｼｯｸM,ﾒﾃﾞｨｳﾑ"&amp;A&amp;R&amp;"HGPｺﾞｼｯｸM,ﾒﾃﾞｨｳﾑ"&amp;A</oddFooter>
      </headerFooter>
    </customSheetView>
    <customSheetView guid="{18957759-A24B-42E8-B03E-81581C5222B9}" scale="85" showPageBreaks="1" printArea="1" view="pageLayout">
      <selection activeCell="H33" sqref="H33"/>
      <colBreaks count="1" manualBreakCount="1">
        <brk id="16" max="1048575" man="1"/>
      </colBreaks>
      <pageMargins left="0" right="0" top="0" bottom="0" header="0" footer="0"/>
      <pageSetup paperSize="9" orientation="portrait" r:id="rId23"/>
      <headerFooter>
        <oddFooter>&amp;L&amp;"HGPｺﾞｼｯｸM,ﾒﾃﾞｨｳﾑ"&amp;A&amp;R&amp;"HGPｺﾞｼｯｸM,ﾒﾃﾞｨｳﾑ"&amp;A</oddFooter>
      </headerFooter>
    </customSheetView>
    <customSheetView guid="{1E0BD185-A828-424A-926C-BBC15801841C}" scale="85" showPageBreaks="1" printArea="1" view="pageLayout">
      <selection activeCell="C30" sqref="C30"/>
      <colBreaks count="1" manualBreakCount="1">
        <brk id="16" max="1048575" man="1"/>
      </colBreaks>
      <pageMargins left="0.25" right="0.25" top="0.75" bottom="0.75" header="0.3" footer="0.3"/>
      <pageSetup paperSize="9" scale="99" orientation="portrait" r:id="rId24"/>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B11DD9A4-9AD0-4C29-BAA4-231398B2E4B4}" scale="85" showPageBreaks="1" printArea="1" view="pageLayout">
      <selection activeCell="C30" sqref="C30"/>
      <colBreaks count="1" manualBreakCount="1">
        <brk id="16" max="1048575" man="1"/>
      </colBreaks>
      <pageMargins left="0.25" right="0.25" top="0.75" bottom="0.75" header="0.3" footer="0.3"/>
      <pageSetup paperSize="9" scale="99" orientation="portrait" r:id="rId25"/>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AB13CBE1-9FC8-41B5-A760-DA8DE8B872AB}" scale="70" showPageBreaks="1" printArea="1" view="pageLayout">
      <selection activeCell="I30" sqref="I30:P30"/>
      <colBreaks count="1" manualBreakCount="1">
        <brk id="16" max="1048575" man="1"/>
      </colBreaks>
      <pageMargins left="0.25" right="0.25" top="0.75" bottom="0.75" header="0.3" footer="0.3"/>
      <pageSetup paperSize="9" scale="99" orientation="portrait" r:id="rId26"/>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17B2C8C4-3E26-48EF-A1B4-AB146AF07411}" scale="70" showPageBreaks="1" printArea="1" view="pageLayout">
      <selection activeCell="I30" sqref="I30:P30"/>
      <colBreaks count="1" manualBreakCount="1">
        <brk id="16" max="1048575" man="1"/>
      </colBreaks>
      <pageMargins left="0.25" right="0.25" top="0.75" bottom="0.75" header="0.3" footer="0.3"/>
      <pageSetup paperSize="9" scale="99" orientation="portrait" r:id="rId27"/>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E54EE121-9A11-4D1B-9372-55F1F57F0300}" scale="70" showPageBreaks="1" printArea="1" view="pageLayout">
      <selection activeCell="I30" sqref="I30:P30"/>
      <colBreaks count="1" manualBreakCount="1">
        <brk id="16" max="1048575" man="1"/>
      </colBreaks>
      <pageMargins left="0.25" right="0.25" top="0.75" bottom="0.75" header="0.3" footer="0.3"/>
      <pageSetup paperSize="9" scale="99" orientation="portrait" r:id="rId28"/>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7DFF7C2-EB81-4EBE-A255-D86B635DD424}" scale="80" showPageBreaks="1" printArea="1" view="pageLayout" topLeftCell="A4">
      <selection activeCell="D21" sqref="D21"/>
      <colBreaks count="1" manualBreakCount="1">
        <brk id="16" max="1048575" man="1"/>
      </colBreaks>
      <pageMargins left="0.25" right="0.25" top="0.75" bottom="0.75" header="0.3" footer="0.3"/>
      <pageSetup paperSize="9" scale="99" orientation="portrait" r:id="rId29"/>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 guid="{3F60C87B-4235-4556-9262-BA11D9AE069D}" scale="80" showPageBreaks="1" printArea="1" view="pageLayout" topLeftCell="A3">
      <selection sqref="A1:XFD1048576"/>
      <colBreaks count="1" manualBreakCount="1">
        <brk id="16" max="1048575" man="1"/>
      </colBreaks>
      <pageMargins left="0.25" right="0.25" top="0.75" bottom="0.75" header="0.3" footer="0.3"/>
      <pageSetup paperSize="9" scale="99" orientation="portrait" r:id="rId30"/>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ustomSheetView>
  </customSheetViews>
  <mergeCells count="13">
    <mergeCell ref="A16:A20"/>
    <mergeCell ref="A21:A25"/>
    <mergeCell ref="A26:A30"/>
    <mergeCell ref="A11:A15"/>
    <mergeCell ref="A3:P3"/>
    <mergeCell ref="A8:B10"/>
    <mergeCell ref="C8:C10"/>
    <mergeCell ref="D8:D10"/>
    <mergeCell ref="E8:E10"/>
    <mergeCell ref="F8:P8"/>
    <mergeCell ref="F9:F10"/>
    <mergeCell ref="G9:H9"/>
    <mergeCell ref="I9:P9"/>
  </mergeCells>
  <phoneticPr fontId="2"/>
  <pageMargins left="0.25" right="0.25" top="0.75" bottom="0.75" header="0.3" footer="0.3"/>
  <pageSetup paperSize="9" scale="99" orientation="portrait" r:id="rId31"/>
  <headerFooter>
    <oddHeader>&amp;L&amp;"HGPｺﾞｼｯｸM,ﾒﾃﾞｨｳﾑ"&amp;8第11章　社会保障&amp;R&amp;"HGPｺﾞｼｯｸM,ﾒﾃﾞｨｳﾑ"&amp;8第11章　社会保障</oddHeader>
    <oddFooter>&amp;L&amp;"HGPｺﾞｼｯｸM,ﾒﾃﾞｨｳﾑ"&amp;A&amp;R&amp;"HGPｺﾞｼｯｸM,ﾒﾃﾞｨｳﾑ"&amp;A</oddFooter>
  </headerFooter>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16</vt:i4>
      </vt:variant>
    </vt:vector>
  </HeadingPairs>
  <TitlesOfParts>
    <vt:vector size="34" baseType="lpstr">
      <vt:lpstr>目次</vt:lpstr>
      <vt:lpstr>66(1)</vt:lpstr>
      <vt:lpstr>66(2)</vt:lpstr>
      <vt:lpstr>67</vt:lpstr>
      <vt:lpstr>68</vt:lpstr>
      <vt:lpstr>69</vt:lpstr>
      <vt:lpstr>70</vt:lpstr>
      <vt:lpstr>71</vt:lpstr>
      <vt:lpstr>72</vt:lpstr>
      <vt:lpstr>73</vt:lpstr>
      <vt:lpstr>74</vt:lpstr>
      <vt:lpstr>75</vt:lpstr>
      <vt:lpstr>76</vt:lpstr>
      <vt:lpstr>77</vt:lpstr>
      <vt:lpstr>78</vt:lpstr>
      <vt:lpstr>79</vt:lpstr>
      <vt:lpstr>80</vt:lpstr>
      <vt:lpstr>81</vt:lpstr>
      <vt:lpstr>'66(1)'!Print_Area</vt:lpstr>
      <vt:lpstr>'66(2)'!Print_Area</vt:lpstr>
      <vt:lpstr>'67'!Print_Area</vt:lpstr>
      <vt:lpstr>'68'!Print_Area</vt:lpstr>
      <vt:lpstr>'69'!Print_Area</vt:lpstr>
      <vt:lpstr>'70'!Print_Area</vt:lpstr>
      <vt:lpstr>'71'!Print_Area</vt:lpstr>
      <vt:lpstr>'72'!Print_Area</vt:lpstr>
      <vt:lpstr>'73'!Print_Area</vt:lpstr>
      <vt:lpstr>'74'!Print_Area</vt:lpstr>
      <vt:lpstr>'75'!Print_Area</vt:lpstr>
      <vt:lpstr>'76'!Print_Area</vt:lpstr>
      <vt:lpstr>'77'!Print_Area</vt:lpstr>
      <vt:lpstr>'79'!Print_Area</vt:lpstr>
      <vt:lpstr>'80'!Print_Area</vt:lpstr>
      <vt:lpstr>'81'!Print_Area</vt:lpstr>
    </vt:vector>
  </TitlesOfParts>
  <Manager/>
  <Company>豊中市役所</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toyozaimu</dc:creator>
  <cp:keywords/>
  <dc:description/>
  <cp:lastModifiedBy>統計係</cp:lastModifiedBy>
  <cp:revision/>
  <cp:lastPrinted>2026-03-10T06:16:11Z</cp:lastPrinted>
  <dcterms:created xsi:type="dcterms:W3CDTF">2006-05-24T04:23:09Z</dcterms:created>
  <dcterms:modified xsi:type="dcterms:W3CDTF">2026-03-23T03:05:48Z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2024-06-27T07:51:41Z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b2780992-d269-476d-aabc-6006d8220b75</vt:lpwstr>
  </property>
  <property fmtid="{D5CDD505-2E9C-101B-9397-08002B2CF9AE}" pid="7" name="MSIP_Label_defa4170-0d19-0005-0004-bc88714345d2_ActionId">
    <vt:lpwstr>4ba9ad69-5b1b-4a11-a1b1-056542d5e78b</vt:lpwstr>
  </property>
  <property fmtid="{D5CDD505-2E9C-101B-9397-08002B2CF9AE}" pid="8" name="MSIP_Label_defa4170-0d19-0005-0004-bc88714345d2_ContentBits">
    <vt:lpwstr>0</vt:lpwstr>
  </property>
</Properties>
</file>