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https://api.box.com/wopi/files/2173174098634/WOPIServiceId_TP_BOX_2/WOPIUserId_-/"/>
    </mc:Choice>
  </mc:AlternateContent>
  <xr:revisionPtr revIDLastSave="2" documentId="13_ncr:1_{7B5FF29C-8DE9-4C65-B471-C2E676786859}" xr6:coauthVersionLast="47" xr6:coauthVersionMax="47" xr10:uidLastSave="{5ECC1941-31D0-4A2B-A07B-2B655DD2DF7D}"/>
  <bookViews>
    <workbookView xWindow="-98" yWindow="-98" windowWidth="21795" windowHeight="13875" tabRatio="863" xr2:uid="{00000000-000D-0000-FFFF-FFFF00000000}"/>
  </bookViews>
  <sheets>
    <sheet name="目次" sheetId="1" r:id="rId1"/>
    <sheet name="95" sheetId="2" r:id="rId2"/>
    <sheet name="96" sheetId="3" r:id="rId3"/>
    <sheet name="97" sheetId="4" r:id="rId4"/>
    <sheet name="98" sheetId="5" r:id="rId5"/>
    <sheet name="99" sheetId="6" r:id="rId6"/>
    <sheet name="100" sheetId="7" r:id="rId7"/>
    <sheet name="101" sheetId="8" r:id="rId8"/>
    <sheet name="102" sheetId="9" r:id="rId9"/>
    <sheet name="103(1)" sheetId="10" r:id="rId10"/>
    <sheet name="103(2)" sheetId="11" r:id="rId11"/>
  </sheets>
  <definedNames>
    <definedName name="ATU_hyo01" localSheetId="6">#REF!</definedName>
    <definedName name="ATU_hyo01" localSheetId="7">#REF!</definedName>
    <definedName name="ATU_hyo01" localSheetId="9">#REF!</definedName>
    <definedName name="ATU_hyo01" localSheetId="1">#REF!</definedName>
    <definedName name="ATU_hyo01" localSheetId="2">#REF!</definedName>
    <definedName name="ATU_hyo01" localSheetId="3">#REF!</definedName>
    <definedName name="ATU_hyo01" localSheetId="4">#REF!</definedName>
    <definedName name="ATU_hyo01">#REF!</definedName>
    <definedName name="_xlnm.Print_Area" localSheetId="6">'100'!$A$1:$H$49</definedName>
    <definedName name="_xlnm.Print_Area" localSheetId="7">'101'!$A$1:$K$16</definedName>
    <definedName name="_xlnm.Print_Area" localSheetId="9">'103(1)'!$A$1:$J$50</definedName>
    <definedName name="_xlnm.Print_Area" localSheetId="10">'103(2)'!$A$1:$G$18</definedName>
    <definedName name="_xlnm.Print_Area" localSheetId="1">'95'!$A$1:$J$220</definedName>
    <definedName name="_xlnm.Print_Area" localSheetId="2">'96'!$A$1:$H$52</definedName>
    <definedName name="_xlnm.Print_Area" localSheetId="3">'97'!$A$1:$J$84</definedName>
    <definedName name="_xlnm.Print_Area" localSheetId="4">'98'!$A$1:$I$144</definedName>
    <definedName name="_xlnm.Print_Area" localSheetId="5">'99'!$A$1:$I$40</definedName>
    <definedName name="_xlnm.Print_Titles" localSheetId="9">'103(1)'!$7:$7</definedName>
    <definedName name="_xlnm.Print_Titles" localSheetId="1">'95'!$8:$9</definedName>
    <definedName name="_xlnm.Print_Titles" localSheetId="3">'97'!$7:$7</definedName>
    <definedName name="_xlnm.Print_Titles" localSheetId="4">'98'!$7:$7</definedName>
    <definedName name="sho" localSheetId="9">#REF!</definedName>
    <definedName name="sho" localSheetId="1">#REF!</definedName>
    <definedName name="sho" localSheetId="2">#REF!</definedName>
    <definedName name="sho" localSheetId="3">#REF!</definedName>
    <definedName name="sho" localSheetId="4">#REF!</definedName>
    <definedName name="sho">#REF!</definedName>
    <definedName name="Z_04B33D97_114B_469B_B401_6EC3EC6328A4_.wvu.PrintArea" localSheetId="6" hidden="1">'100'!$A$1:$H$49</definedName>
    <definedName name="Z_04B33D97_114B_469B_B401_6EC3EC6328A4_.wvu.PrintArea" localSheetId="7" hidden="1">'101'!$A$1:$K$16</definedName>
    <definedName name="Z_04B33D97_114B_469B_B401_6EC3EC6328A4_.wvu.PrintArea" localSheetId="9" hidden="1">'103(1)'!$A$1:$J$50</definedName>
    <definedName name="Z_04B33D97_114B_469B_B401_6EC3EC6328A4_.wvu.PrintArea" localSheetId="10" hidden="1">'103(2)'!$A$1:$G$18</definedName>
    <definedName name="Z_04B33D97_114B_469B_B401_6EC3EC6328A4_.wvu.PrintArea" localSheetId="1" hidden="1">'95'!$A$1:$J$220</definedName>
    <definedName name="Z_04B33D97_114B_469B_B401_6EC3EC6328A4_.wvu.PrintArea" localSheetId="2" hidden="1">'96'!$A$1:$H$52</definedName>
    <definedName name="Z_04B33D97_114B_469B_B401_6EC3EC6328A4_.wvu.PrintArea" localSheetId="3" hidden="1">'97'!$A$1:$J$84</definedName>
    <definedName name="Z_04B33D97_114B_469B_B401_6EC3EC6328A4_.wvu.PrintArea" localSheetId="4" hidden="1">'98'!$A$1:$I$144</definedName>
    <definedName name="Z_04B33D97_114B_469B_B401_6EC3EC6328A4_.wvu.PrintArea" localSheetId="5" hidden="1">'99'!$A$1:$I$40</definedName>
    <definedName name="Z_04B33D97_114B_469B_B401_6EC3EC6328A4_.wvu.PrintTitles" localSheetId="9" hidden="1">'103(1)'!$7:$7</definedName>
    <definedName name="Z_04B33D97_114B_469B_B401_6EC3EC6328A4_.wvu.PrintTitles" localSheetId="1" hidden="1">'95'!$8:$9</definedName>
    <definedName name="Z_04B33D97_114B_469B_B401_6EC3EC6328A4_.wvu.PrintTitles" localSheetId="3" hidden="1">'97'!$7:$7</definedName>
    <definedName name="Z_04B33D97_114B_469B_B401_6EC3EC6328A4_.wvu.PrintTitles" localSheetId="4" hidden="1">'98'!$7:$7</definedName>
    <definedName name="Z_23CE5E2D_1988_4E37_B3CE_BD949B7BFC37_.wvu.PrintArea" localSheetId="6" hidden="1">'100'!$A$1:$H$49</definedName>
    <definedName name="Z_23CE5E2D_1988_4E37_B3CE_BD949B7BFC37_.wvu.PrintArea" localSheetId="7" hidden="1">'101'!$A$1:$K$16</definedName>
    <definedName name="Z_23CE5E2D_1988_4E37_B3CE_BD949B7BFC37_.wvu.PrintArea" localSheetId="9" hidden="1">'103(1)'!$A$1:$J$50</definedName>
    <definedName name="Z_23CE5E2D_1988_4E37_B3CE_BD949B7BFC37_.wvu.PrintArea" localSheetId="10" hidden="1">'103(2)'!$A$1:$G$18</definedName>
    <definedName name="Z_23CE5E2D_1988_4E37_B3CE_BD949B7BFC37_.wvu.PrintArea" localSheetId="1" hidden="1">'95'!$A$1:$J$220</definedName>
    <definedName name="Z_23CE5E2D_1988_4E37_B3CE_BD949B7BFC37_.wvu.PrintArea" localSheetId="2" hidden="1">'96'!$A$1:$H$52</definedName>
    <definedName name="Z_23CE5E2D_1988_4E37_B3CE_BD949B7BFC37_.wvu.PrintArea" localSheetId="3" hidden="1">'97'!$A$1:$J$84</definedName>
    <definedName name="Z_23CE5E2D_1988_4E37_B3CE_BD949B7BFC37_.wvu.PrintArea" localSheetId="4" hidden="1">'98'!$A$1:$I$144</definedName>
    <definedName name="Z_23CE5E2D_1988_4E37_B3CE_BD949B7BFC37_.wvu.PrintArea" localSheetId="5" hidden="1">'99'!$A$1:$I$40</definedName>
    <definedName name="Z_23CE5E2D_1988_4E37_B3CE_BD949B7BFC37_.wvu.PrintTitles" localSheetId="9" hidden="1">'103(1)'!$7:$7</definedName>
    <definedName name="Z_23CE5E2D_1988_4E37_B3CE_BD949B7BFC37_.wvu.PrintTitles" localSheetId="1" hidden="1">'95'!$8:$9</definedName>
    <definedName name="Z_23CE5E2D_1988_4E37_B3CE_BD949B7BFC37_.wvu.PrintTitles" localSheetId="3" hidden="1">'97'!$7:$7</definedName>
    <definedName name="Z_23CE5E2D_1988_4E37_B3CE_BD949B7BFC37_.wvu.PrintTitles" localSheetId="4" hidden="1">'98'!$7:$7</definedName>
    <definedName name="Z_4D1E5155_E33F_466F_8DC4_26CDC04CB961_.wvu.PrintArea" localSheetId="6" hidden="1">'100'!$A$1:$H$49</definedName>
    <definedName name="Z_4D1E5155_E33F_466F_8DC4_26CDC04CB961_.wvu.PrintArea" localSheetId="7" hidden="1">'101'!$A$1:$K$16</definedName>
    <definedName name="Z_4D1E5155_E33F_466F_8DC4_26CDC04CB961_.wvu.PrintArea" localSheetId="9" hidden="1">'103(1)'!$A$1:$J$50</definedName>
    <definedName name="Z_4D1E5155_E33F_466F_8DC4_26CDC04CB961_.wvu.PrintArea" localSheetId="10" hidden="1">'103(2)'!$A$1:$G$18</definedName>
    <definedName name="Z_4D1E5155_E33F_466F_8DC4_26CDC04CB961_.wvu.PrintArea" localSheetId="1" hidden="1">'95'!$A$1:$J$220</definedName>
    <definedName name="Z_4D1E5155_E33F_466F_8DC4_26CDC04CB961_.wvu.PrintArea" localSheetId="2" hidden="1">'96'!$A$1:$H$52</definedName>
    <definedName name="Z_4D1E5155_E33F_466F_8DC4_26CDC04CB961_.wvu.PrintArea" localSheetId="3" hidden="1">'97'!$A$1:$J$84</definedName>
    <definedName name="Z_4D1E5155_E33F_466F_8DC4_26CDC04CB961_.wvu.PrintArea" localSheetId="4" hidden="1">'98'!$A$1:$I$144</definedName>
    <definedName name="Z_4D1E5155_E33F_466F_8DC4_26CDC04CB961_.wvu.PrintArea" localSheetId="5" hidden="1">'99'!$A$1:$I$40</definedName>
    <definedName name="Z_4D1E5155_E33F_466F_8DC4_26CDC04CB961_.wvu.PrintTitles" localSheetId="9" hidden="1">'103(1)'!$7:$7</definedName>
    <definedName name="Z_4D1E5155_E33F_466F_8DC4_26CDC04CB961_.wvu.PrintTitles" localSheetId="1" hidden="1">'95'!$8:$9</definedName>
    <definedName name="Z_4D1E5155_E33F_466F_8DC4_26CDC04CB961_.wvu.PrintTitles" localSheetId="3" hidden="1">'97'!$7:$7</definedName>
    <definedName name="Z_4D1E5155_E33F_466F_8DC4_26CDC04CB961_.wvu.PrintTitles" localSheetId="4" hidden="1">'98'!$7:$7</definedName>
    <definedName name="Z_615C6C8B_DE4B_43C2_8837_1D3A903DF828_.wvu.PrintArea" localSheetId="6" hidden="1">'100'!$A$1:$H$49</definedName>
    <definedName name="Z_615C6C8B_DE4B_43C2_8837_1D3A903DF828_.wvu.PrintArea" localSheetId="7" hidden="1">'101'!$A$1:$K$16</definedName>
    <definedName name="Z_615C6C8B_DE4B_43C2_8837_1D3A903DF828_.wvu.PrintArea" localSheetId="9" hidden="1">'103(1)'!$A$1:$J$50</definedName>
    <definedName name="Z_615C6C8B_DE4B_43C2_8837_1D3A903DF828_.wvu.PrintArea" localSheetId="10" hidden="1">'103(2)'!$A$1:$G$18</definedName>
    <definedName name="Z_615C6C8B_DE4B_43C2_8837_1D3A903DF828_.wvu.PrintArea" localSheetId="1" hidden="1">'95'!$A$1:$J$220</definedName>
    <definedName name="Z_615C6C8B_DE4B_43C2_8837_1D3A903DF828_.wvu.PrintArea" localSheetId="2" hidden="1">'96'!$A$1:$H$52</definedName>
    <definedName name="Z_615C6C8B_DE4B_43C2_8837_1D3A903DF828_.wvu.PrintArea" localSheetId="3" hidden="1">'97'!$A$1:$J$84</definedName>
    <definedName name="Z_615C6C8B_DE4B_43C2_8837_1D3A903DF828_.wvu.PrintArea" localSheetId="4" hidden="1">'98'!$A$1:$I$144</definedName>
    <definedName name="Z_615C6C8B_DE4B_43C2_8837_1D3A903DF828_.wvu.PrintArea" localSheetId="5" hidden="1">'99'!$A$1:$I$40</definedName>
    <definedName name="Z_615C6C8B_DE4B_43C2_8837_1D3A903DF828_.wvu.PrintTitles" localSheetId="9" hidden="1">'103(1)'!$7:$7</definedName>
    <definedName name="Z_615C6C8B_DE4B_43C2_8837_1D3A903DF828_.wvu.PrintTitles" localSheetId="1" hidden="1">'95'!$8:$9</definedName>
    <definedName name="Z_615C6C8B_DE4B_43C2_8837_1D3A903DF828_.wvu.PrintTitles" localSheetId="3" hidden="1">'97'!$7:$7</definedName>
    <definedName name="Z_615C6C8B_DE4B_43C2_8837_1D3A903DF828_.wvu.PrintTitles" localSheetId="4" hidden="1">'98'!$7:$7</definedName>
    <definedName name="Z_8AB3417E_2C3A_460A_9C3A_4848E97227F4_.wvu.PrintArea" localSheetId="6" hidden="1">'100'!$A$1:$H$49</definedName>
    <definedName name="Z_8AB3417E_2C3A_460A_9C3A_4848E97227F4_.wvu.PrintArea" localSheetId="7" hidden="1">'101'!$A$1:$K$16</definedName>
    <definedName name="Z_8AB3417E_2C3A_460A_9C3A_4848E97227F4_.wvu.PrintArea" localSheetId="9" hidden="1">'103(1)'!$A$1:$J$50</definedName>
    <definedName name="Z_8AB3417E_2C3A_460A_9C3A_4848E97227F4_.wvu.PrintArea" localSheetId="10" hidden="1">'103(2)'!$A$1:$G$18</definedName>
    <definedName name="Z_8AB3417E_2C3A_460A_9C3A_4848E97227F4_.wvu.PrintArea" localSheetId="1" hidden="1">'95'!$A$1:$J$218</definedName>
    <definedName name="Z_8AB3417E_2C3A_460A_9C3A_4848E97227F4_.wvu.PrintArea" localSheetId="2" hidden="1">'96'!$A$1:$H$51</definedName>
    <definedName name="Z_8AB3417E_2C3A_460A_9C3A_4848E97227F4_.wvu.PrintArea" localSheetId="3" hidden="1">'97'!$A$1:$J$85</definedName>
    <definedName name="Z_8AB3417E_2C3A_460A_9C3A_4848E97227F4_.wvu.PrintArea" localSheetId="4" hidden="1">'98'!$A$1:$I$144</definedName>
    <definedName name="Z_8AB3417E_2C3A_460A_9C3A_4848E97227F4_.wvu.PrintArea" localSheetId="5" hidden="1">'99'!$A$1:$I$39</definedName>
    <definedName name="Z_8AB3417E_2C3A_460A_9C3A_4848E97227F4_.wvu.PrintTitles" localSheetId="9" hidden="1">'103(1)'!$7:$7</definedName>
    <definedName name="Z_8AB3417E_2C3A_460A_9C3A_4848E97227F4_.wvu.PrintTitles" localSheetId="1" hidden="1">'95'!$8:$9</definedName>
    <definedName name="Z_8AB3417E_2C3A_460A_9C3A_4848E97227F4_.wvu.PrintTitles" localSheetId="3" hidden="1">'97'!$7:$7</definedName>
    <definedName name="Z_8AB3417E_2C3A_460A_9C3A_4848E97227F4_.wvu.PrintTitles" localSheetId="4" hidden="1">'98'!$7:$7</definedName>
    <definedName name="Z_8D4023CB_96DD_46EC_A793_6E5112C82479_.wvu.PrintArea" localSheetId="6" hidden="1">'100'!$A$1:$H$49</definedName>
    <definedName name="Z_8D4023CB_96DD_46EC_A793_6E5112C82479_.wvu.PrintArea" localSheetId="7" hidden="1">'101'!$A$1:$K$16</definedName>
    <definedName name="Z_8D4023CB_96DD_46EC_A793_6E5112C82479_.wvu.PrintArea" localSheetId="9" hidden="1">'103(1)'!$A$1:$J$50</definedName>
    <definedName name="Z_8D4023CB_96DD_46EC_A793_6E5112C82479_.wvu.PrintArea" localSheetId="10" hidden="1">'103(2)'!$A$1:$G$18</definedName>
    <definedName name="Z_8D4023CB_96DD_46EC_A793_6E5112C82479_.wvu.PrintArea" localSheetId="1" hidden="1">'95'!$A$1:$J$220</definedName>
    <definedName name="Z_8D4023CB_96DD_46EC_A793_6E5112C82479_.wvu.PrintArea" localSheetId="2" hidden="1">'96'!$A$1:$H$52</definedName>
    <definedName name="Z_8D4023CB_96DD_46EC_A793_6E5112C82479_.wvu.PrintArea" localSheetId="3" hidden="1">'97'!$A$1:$J$84</definedName>
    <definedName name="Z_8D4023CB_96DD_46EC_A793_6E5112C82479_.wvu.PrintArea" localSheetId="4" hidden="1">'98'!$A$1:$I$144</definedName>
    <definedName name="Z_8D4023CB_96DD_46EC_A793_6E5112C82479_.wvu.PrintArea" localSheetId="5" hidden="1">'99'!$A$1:$I$40</definedName>
    <definedName name="Z_8D4023CB_96DD_46EC_A793_6E5112C82479_.wvu.PrintTitles" localSheetId="9" hidden="1">'103(1)'!$7:$7</definedName>
    <definedName name="Z_8D4023CB_96DD_46EC_A793_6E5112C82479_.wvu.PrintTitles" localSheetId="1" hidden="1">'95'!$8:$9</definedName>
    <definedName name="Z_8D4023CB_96DD_46EC_A793_6E5112C82479_.wvu.PrintTitles" localSheetId="3" hidden="1">'97'!$7:$7</definedName>
    <definedName name="Z_8D4023CB_96DD_46EC_A793_6E5112C82479_.wvu.PrintTitles" localSheetId="4" hidden="1">'98'!$7:$7</definedName>
    <definedName name="Z_D9151671_D05B_4D43_85C2_0EFDEA2C2D57_.wvu.PrintArea" localSheetId="6" hidden="1">'100'!$A$1:$H$49</definedName>
    <definedName name="Z_D9151671_D05B_4D43_85C2_0EFDEA2C2D57_.wvu.PrintArea" localSheetId="7" hidden="1">'101'!$A$1:$K$16</definedName>
    <definedName name="Z_D9151671_D05B_4D43_85C2_0EFDEA2C2D57_.wvu.PrintArea" localSheetId="9" hidden="1">'103(1)'!$A$1:$J$50</definedName>
    <definedName name="Z_D9151671_D05B_4D43_85C2_0EFDEA2C2D57_.wvu.PrintArea" localSheetId="10" hidden="1">'103(2)'!$A$1:$G$18</definedName>
    <definedName name="Z_D9151671_D05B_4D43_85C2_0EFDEA2C2D57_.wvu.PrintArea" localSheetId="1" hidden="1">'95'!$A$1:$J$220</definedName>
    <definedName name="Z_D9151671_D05B_4D43_85C2_0EFDEA2C2D57_.wvu.PrintArea" localSheetId="2" hidden="1">'96'!$A$1:$H$52</definedName>
    <definedName name="Z_D9151671_D05B_4D43_85C2_0EFDEA2C2D57_.wvu.PrintArea" localSheetId="3" hidden="1">'97'!$A$1:$J$84</definedName>
    <definedName name="Z_D9151671_D05B_4D43_85C2_0EFDEA2C2D57_.wvu.PrintArea" localSheetId="4" hidden="1">'98'!$A$1:$I$144</definedName>
    <definedName name="Z_D9151671_D05B_4D43_85C2_0EFDEA2C2D57_.wvu.PrintArea" localSheetId="5" hidden="1">'99'!$A$1:$I$40</definedName>
    <definedName name="Z_D9151671_D05B_4D43_85C2_0EFDEA2C2D57_.wvu.PrintTitles" localSheetId="9" hidden="1">'103(1)'!$7:$7</definedName>
    <definedName name="Z_D9151671_D05B_4D43_85C2_0EFDEA2C2D57_.wvu.PrintTitles" localSheetId="1" hidden="1">'95'!$8:$9</definedName>
    <definedName name="Z_D9151671_D05B_4D43_85C2_0EFDEA2C2D57_.wvu.PrintTitles" localSheetId="3" hidden="1">'97'!$7:$7</definedName>
    <definedName name="Z_D9151671_D05B_4D43_85C2_0EFDEA2C2D57_.wvu.PrintTitles" localSheetId="4" hidden="1">'98'!$7:$7</definedName>
    <definedName name="Z_E00AFF56_413A_472D_A85C_ACD826FE5EDA_.wvu.PrintArea" localSheetId="6" hidden="1">'100'!$A$1:$H$49</definedName>
    <definedName name="Z_E00AFF56_413A_472D_A85C_ACD826FE5EDA_.wvu.PrintArea" localSheetId="7" hidden="1">'101'!$A$1:$K$16</definedName>
    <definedName name="Z_E00AFF56_413A_472D_A85C_ACD826FE5EDA_.wvu.PrintArea" localSheetId="9" hidden="1">'103(1)'!$A$1:$J$50</definedName>
    <definedName name="Z_E00AFF56_413A_472D_A85C_ACD826FE5EDA_.wvu.PrintArea" localSheetId="10" hidden="1">'103(2)'!$A$1:$G$18</definedName>
    <definedName name="Z_E00AFF56_413A_472D_A85C_ACD826FE5EDA_.wvu.PrintArea" localSheetId="1" hidden="1">'95'!$A$1:$J$220</definedName>
    <definedName name="Z_E00AFF56_413A_472D_A85C_ACD826FE5EDA_.wvu.PrintArea" localSheetId="2" hidden="1">'96'!$A$1:$H$52</definedName>
    <definedName name="Z_E00AFF56_413A_472D_A85C_ACD826FE5EDA_.wvu.PrintArea" localSheetId="3" hidden="1">'97'!$A$1:$J$84</definedName>
    <definedName name="Z_E00AFF56_413A_472D_A85C_ACD826FE5EDA_.wvu.PrintArea" localSheetId="4" hidden="1">'98'!$A$1:$I$144</definedName>
    <definedName name="Z_E00AFF56_413A_472D_A85C_ACD826FE5EDA_.wvu.PrintArea" localSheetId="5" hidden="1">'99'!$A$1:$I$40</definedName>
    <definedName name="Z_E00AFF56_413A_472D_A85C_ACD826FE5EDA_.wvu.PrintTitles" localSheetId="9" hidden="1">'103(1)'!$7:$7</definedName>
    <definedName name="Z_E00AFF56_413A_472D_A85C_ACD826FE5EDA_.wvu.PrintTitles" localSheetId="1" hidden="1">'95'!$8:$9</definedName>
    <definedName name="Z_E00AFF56_413A_472D_A85C_ACD826FE5EDA_.wvu.PrintTitles" localSheetId="3" hidden="1">'97'!$7:$7</definedName>
    <definedName name="Z_E00AFF56_413A_472D_A85C_ACD826FE5EDA_.wvu.PrintTitles" localSheetId="4" hidden="1">'98'!$7:$7</definedName>
    <definedName name="体操">#REF!</definedName>
  </definedNames>
  <calcPr calcId="191029"/>
  <customWorkbookViews>
    <customWorkbookView name="中村 祥子 - 個人用ビュー" guid="{04B33D97-114B-469B-B401-6EC3EC6328A4}" mergeInterval="0" personalView="1" maximized="1" xWindow="2872" yWindow="-8" windowWidth="1936" windowHeight="1048" tabRatio="863" activeSheetId="11"/>
    <customWorkbookView name="北田 健治 - 個人用ビュー" guid="{E00AFF56-413A-472D-A85C-ACD826FE5EDA}" mergeInterval="0" personalView="1" yWindow="11" windowWidth="1920" windowHeight="1068" tabRatio="863" activeSheetId="9"/>
    <customWorkbookView name="清水 真理子 - 個人用ビュー" guid="{8AB3417E-2C3A-460A-9C3A-4848E97227F4}" mergeInterval="0" personalView="1" maximized="1" xWindow="-13" yWindow="-13" windowWidth="2906" windowHeight="1850" tabRatio="863" activeSheetId="6"/>
    <customWorkbookView name="三浦 陽子 - 個人用ビュー" guid="{615C6C8B-DE4B-43C2-8837-1D3A903DF828}" mergeInterval="0" personalView="1" maximized="1" xWindow="-13" yWindow="-13" windowWidth="2906" windowHeight="1850" tabRatio="863" activeSheetId="1"/>
    <customWorkbookView name="長谷川 清恵 - 個人用ビュー" guid="{D9151671-D05B-4D43-85C2-0EFDEA2C2D57}" mergeInterval="0" personalView="1" maximized="1" xWindow="-11" yWindow="-11" windowWidth="2518" windowHeight="1614" tabRatio="863" activeSheetId="7"/>
    <customWorkbookView name="豊中市 - 個人用ビュー" guid="{4D1E5155-E33F-466F-8DC4-26CDC04CB961}" mergeInterval="0" personalView="1" maximized="1" xWindow="-9" yWindow="-9" windowWidth="1938" windowHeight="1048" tabRatio="863" activeSheetId="3"/>
    <customWorkbookView name="吉川 由珠 - 個人用ビュー" guid="{8D4023CB-96DD-46EC-A793-6E5112C82479}" mergeInterval="0" personalView="1" maximized="1" xWindow="-1928" yWindow="-8" windowWidth="1936" windowHeight="1048" tabRatio="863" activeSheetId="6"/>
    <customWorkbookView name="統計係 - 個人用ビュー" guid="{23CE5E2D-1988-4E37-B3CE-BD949B7BFC37}" mergeInterval="0" personalView="1" maximized="1" xWindow="2872" yWindow="642" windowWidth="1936" windowHeight="1048" tabRatio="863" activeSheetId="10"/>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11" l="1"/>
  <c r="A1" i="10"/>
  <c r="B14" i="1" a="1"/>
  <c r="B13" i="1" a="1"/>
  <c r="B14" i="1" l="1"/>
  <c r="B13" i="1"/>
  <c r="A1" i="5"/>
  <c r="B8" i="1" a="1"/>
  <c r="B8" i="1" l="1"/>
  <c r="A1" i="4"/>
  <c r="B7" i="1" a="1"/>
  <c r="B7" i="1" l="1"/>
  <c r="A1" i="2"/>
  <c r="B5" i="1" a="1"/>
  <c r="B5" i="1" l="1"/>
  <c r="A1" i="3"/>
  <c r="B6" i="1" a="1"/>
  <c r="B6" i="1" l="1"/>
  <c r="A1" i="9"/>
  <c r="A1" i="8"/>
  <c r="A1" i="7"/>
  <c r="A1" i="6"/>
  <c r="B10" i="1" a="1"/>
  <c r="B11" i="1" a="1"/>
  <c r="B12" i="1" a="1"/>
  <c r="B9" i="1" a="1"/>
  <c r="B12" i="1" l="1"/>
  <c r="B11" i="1"/>
  <c r="B10" i="1"/>
  <c r="B9"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<sst xmlns="http://schemas.openxmlformats.org/spreadsheetml/2006/main" count="1282" uniqueCount="249">
  <si>
    <t>資　料    教育委員会　読書振興課　岡町図書館</t>
    <rPh sb="7" eb="9">
      <t>キョウイク</t>
    </rPh>
    <rPh sb="9" eb="12">
      <t>イインカイ</t>
    </rPh>
    <rPh sb="13" eb="18">
      <t>ドクショシンコウカ</t>
    </rPh>
    <phoneticPr fontId="0"/>
  </si>
  <si>
    <t>野畑</t>
    <rPh sb="0" eb="2">
      <t>ノバタ</t>
    </rPh>
    <phoneticPr fontId="2"/>
  </si>
  <si>
    <t>千里</t>
    <rPh sb="0" eb="2">
      <t>センリ</t>
    </rPh>
    <phoneticPr fontId="2"/>
  </si>
  <si>
    <t>高川</t>
    <rPh sb="0" eb="2">
      <t>タカガワ</t>
    </rPh>
    <phoneticPr fontId="2"/>
  </si>
  <si>
    <t>庄内</t>
    <rPh sb="0" eb="2">
      <t>ショウナイ</t>
    </rPh>
    <phoneticPr fontId="2"/>
  </si>
  <si>
    <t>服部</t>
    <rPh sb="0" eb="2">
      <t>ハットリ</t>
    </rPh>
    <phoneticPr fontId="2"/>
  </si>
  <si>
    <t>岡町</t>
    <rPh sb="0" eb="2">
      <t>オカマチ</t>
    </rPh>
    <phoneticPr fontId="2"/>
  </si>
  <si>
    <t>予約受付</t>
    <rPh sb="0" eb="2">
      <t>ヨヤク</t>
    </rPh>
    <rPh sb="2" eb="4">
      <t>ウケツケ</t>
    </rPh>
    <phoneticPr fontId="2"/>
  </si>
  <si>
    <t>東豊中</t>
    <rPh sb="0" eb="3">
      <t>ヒガシトヨナカ</t>
    </rPh>
    <phoneticPr fontId="2"/>
  </si>
  <si>
    <t>継続貸出</t>
    <rPh sb="0" eb="2">
      <t>ケイゾク</t>
    </rPh>
    <rPh sb="2" eb="4">
      <t>カシダシ</t>
    </rPh>
    <phoneticPr fontId="2"/>
  </si>
  <si>
    <t>-</t>
  </si>
  <si>
    <t>館内窓口</t>
    <rPh sb="0" eb="1">
      <t>カン</t>
    </rPh>
    <rPh sb="1" eb="2">
      <t>ナイ</t>
    </rPh>
    <rPh sb="2" eb="3">
      <t>マド</t>
    </rPh>
    <rPh sb="3" eb="4">
      <t>クチ</t>
    </rPh>
    <phoneticPr fontId="2"/>
  </si>
  <si>
    <t>令和4年度</t>
    <rPh sb="3" eb="5">
      <t>ネンド</t>
    </rPh>
    <phoneticPr fontId="2"/>
  </si>
  <si>
    <t>令和3年度</t>
    <rPh sb="3" eb="5">
      <t>ネンド</t>
    </rPh>
    <phoneticPr fontId="2"/>
  </si>
  <si>
    <t>令和2年度</t>
    <rPh sb="3" eb="5">
      <t>ネンド</t>
    </rPh>
    <phoneticPr fontId="2"/>
  </si>
  <si>
    <t>区分</t>
    <rPh sb="0" eb="2">
      <t>クブン</t>
    </rPh>
    <phoneticPr fontId="2"/>
  </si>
  <si>
    <t>（単位　件、回、冊）</t>
    <rPh sb="4" eb="5">
      <t>ケン</t>
    </rPh>
    <rPh sb="6" eb="7">
      <t>カイ</t>
    </rPh>
    <phoneticPr fontId="2"/>
  </si>
  <si>
    <t>-</t>
    <phoneticPr fontId="2"/>
  </si>
  <si>
    <t>千里公民館　</t>
    <phoneticPr fontId="2"/>
  </si>
  <si>
    <t>庄内公民館　</t>
    <rPh sb="0" eb="2">
      <t>ショウナイ</t>
    </rPh>
    <phoneticPr fontId="2"/>
  </si>
  <si>
    <t>螢池公民館　</t>
    <phoneticPr fontId="2"/>
  </si>
  <si>
    <t>中央公民館</t>
    <phoneticPr fontId="2"/>
  </si>
  <si>
    <t>利用者数</t>
  </si>
  <si>
    <t>件数</t>
  </si>
  <si>
    <t>人数</t>
  </si>
  <si>
    <t>回数</t>
  </si>
  <si>
    <t>有料</t>
  </si>
  <si>
    <t>減免</t>
  </si>
  <si>
    <t>計</t>
  </si>
  <si>
    <t>講座・講習会</t>
  </si>
  <si>
    <t>行事</t>
  </si>
  <si>
    <t>展示会</t>
  </si>
  <si>
    <t>資　料　　都市活力部　スポーツ振興課</t>
    <phoneticPr fontId="2"/>
  </si>
  <si>
    <t>その他</t>
    <phoneticPr fontId="2"/>
  </si>
  <si>
    <t>トレーニング</t>
    <phoneticPr fontId="2"/>
  </si>
  <si>
    <t>人数</t>
    <rPh sb="0" eb="1">
      <t>ニン</t>
    </rPh>
    <phoneticPr fontId="2"/>
  </si>
  <si>
    <t>件数</t>
    <phoneticPr fontId="2"/>
  </si>
  <si>
    <t>フットサル</t>
    <phoneticPr fontId="2"/>
  </si>
  <si>
    <t>テニス</t>
  </si>
  <si>
    <t>人数</t>
    <rPh sb="0" eb="2">
      <t>ニンズウ</t>
    </rPh>
    <phoneticPr fontId="2"/>
  </si>
  <si>
    <t>件数</t>
    <rPh sb="0" eb="2">
      <t>ケンスウ</t>
    </rPh>
    <phoneticPr fontId="2"/>
  </si>
  <si>
    <t>バトントワリング</t>
    <phoneticPr fontId="2"/>
  </si>
  <si>
    <t xml:space="preserve">体 操 </t>
    <phoneticPr fontId="2"/>
  </si>
  <si>
    <t>ハンドボール</t>
    <phoneticPr fontId="2"/>
  </si>
  <si>
    <t>件数</t>
    <rPh sb="0" eb="1">
      <t>ケン</t>
    </rPh>
    <phoneticPr fontId="2"/>
  </si>
  <si>
    <t>卓球</t>
  </si>
  <si>
    <t>バドミントン</t>
    <phoneticPr fontId="2"/>
  </si>
  <si>
    <t>バスケットボール</t>
    <phoneticPr fontId="2"/>
  </si>
  <si>
    <t>バレーボール</t>
    <phoneticPr fontId="2"/>
  </si>
  <si>
    <t>総数</t>
  </si>
  <si>
    <t>令和4年度</t>
    <rPh sb="0" eb="2">
      <t>レイワ</t>
    </rPh>
    <rPh sb="3" eb="5">
      <t>ネンド</t>
    </rPh>
    <phoneticPr fontId="2"/>
  </si>
  <si>
    <t>令和3年度</t>
    <rPh sb="0" eb="2">
      <t>レイワ</t>
    </rPh>
    <rPh sb="3" eb="5">
      <t>ネンド</t>
    </rPh>
    <phoneticPr fontId="2"/>
  </si>
  <si>
    <t>令和2年度</t>
    <rPh sb="0" eb="2">
      <t>レイワ</t>
    </rPh>
    <rPh sb="3" eb="5">
      <t>ネンド</t>
    </rPh>
    <phoneticPr fontId="2"/>
  </si>
  <si>
    <t>その他</t>
  </si>
  <si>
    <t>テニス</t>
    <phoneticPr fontId="2"/>
  </si>
  <si>
    <t>太極拳</t>
    <rPh sb="0" eb="3">
      <t>タイキョクケン</t>
    </rPh>
    <phoneticPr fontId="2"/>
  </si>
  <si>
    <t>ヨーガ</t>
    <phoneticPr fontId="2"/>
  </si>
  <si>
    <t>剣道</t>
  </si>
  <si>
    <t>体操</t>
  </si>
  <si>
    <t>合気道</t>
  </si>
  <si>
    <t>空手道</t>
  </si>
  <si>
    <t>少林寺拳法</t>
  </si>
  <si>
    <t>柔道</t>
  </si>
  <si>
    <t>人数</t>
    <phoneticPr fontId="2"/>
  </si>
  <si>
    <t>バトントワリング</t>
  </si>
  <si>
    <t>体力診断</t>
  </si>
  <si>
    <t>トレーニング</t>
  </si>
  <si>
    <t>バレーボール</t>
  </si>
  <si>
    <t>チアリーディング</t>
    <phoneticPr fontId="2"/>
  </si>
  <si>
    <t>なぎなた</t>
    <phoneticPr fontId="2"/>
  </si>
  <si>
    <t>体力診断</t>
    <phoneticPr fontId="2"/>
  </si>
  <si>
    <t>太極拳</t>
    <rPh sb="0" eb="1">
      <t>タイ</t>
    </rPh>
    <phoneticPr fontId="4"/>
  </si>
  <si>
    <t>体操</t>
    <phoneticPr fontId="2"/>
  </si>
  <si>
    <t>人数</t>
    <rPh sb="0" eb="2">
      <t>ニンズウ</t>
    </rPh>
    <phoneticPr fontId="4"/>
  </si>
  <si>
    <t>件数</t>
    <rPh sb="0" eb="2">
      <t>ケンスウ</t>
    </rPh>
    <phoneticPr fontId="4"/>
  </si>
  <si>
    <t>少林寺拳法</t>
    <rPh sb="0" eb="3">
      <t>ショウリンジ</t>
    </rPh>
    <rPh sb="3" eb="5">
      <t>ケンポウ</t>
    </rPh>
    <phoneticPr fontId="4"/>
  </si>
  <si>
    <t>空手道</t>
    <rPh sb="0" eb="2">
      <t>カラテ</t>
    </rPh>
    <rPh sb="2" eb="3">
      <t>ドウ</t>
    </rPh>
    <phoneticPr fontId="4"/>
  </si>
  <si>
    <t>卓球</t>
    <phoneticPr fontId="2"/>
  </si>
  <si>
    <t>総数</t>
    <phoneticPr fontId="2"/>
  </si>
  <si>
    <t>資　料　　都市活力部　魅力文化創造課</t>
    <phoneticPr fontId="2"/>
  </si>
  <si>
    <t>会議室</t>
  </si>
  <si>
    <t>ホール</t>
  </si>
  <si>
    <t>練習室
（アクア）</t>
    <rPh sb="0" eb="3">
      <t>レンシュウシツ</t>
    </rPh>
    <phoneticPr fontId="2"/>
  </si>
  <si>
    <t>音楽室
（アクア）</t>
    <rPh sb="0" eb="3">
      <t>オンガクシツ</t>
    </rPh>
    <phoneticPr fontId="2"/>
  </si>
  <si>
    <t>和室</t>
    <rPh sb="0" eb="2">
      <t>ワシツ</t>
    </rPh>
    <phoneticPr fontId="2"/>
  </si>
  <si>
    <t>スタジオ</t>
    <phoneticPr fontId="2"/>
  </si>
  <si>
    <t>ミーティング
ルーム</t>
    <phoneticPr fontId="4"/>
  </si>
  <si>
    <t>練習室</t>
    <rPh sb="0" eb="2">
      <t>レンシュウ</t>
    </rPh>
    <rPh sb="2" eb="3">
      <t>シツ</t>
    </rPh>
    <phoneticPr fontId="4"/>
  </si>
  <si>
    <t>多目的室</t>
    <rPh sb="0" eb="3">
      <t>タモクテキ</t>
    </rPh>
    <rPh sb="3" eb="4">
      <t>シツ</t>
    </rPh>
    <phoneticPr fontId="2"/>
  </si>
  <si>
    <t>展示室</t>
    <rPh sb="0" eb="3">
      <t>テンジシツ</t>
    </rPh>
    <phoneticPr fontId="2"/>
  </si>
  <si>
    <t>小ホール</t>
    <rPh sb="0" eb="1">
      <t>ショウ</t>
    </rPh>
    <phoneticPr fontId="2"/>
  </si>
  <si>
    <t>中ホール
(アクア)</t>
    <rPh sb="0" eb="1">
      <t>チュウ</t>
    </rPh>
    <phoneticPr fontId="2"/>
  </si>
  <si>
    <t>大ホール</t>
    <rPh sb="0" eb="1">
      <t>ダイ</t>
    </rPh>
    <phoneticPr fontId="2"/>
  </si>
  <si>
    <t>資　料    都市活力部　スポーツ振興課</t>
    <phoneticPr fontId="2"/>
  </si>
  <si>
    <t>体操</t>
    <rPh sb="0" eb="2">
      <t>タイソウ</t>
    </rPh>
    <phoneticPr fontId="2"/>
  </si>
  <si>
    <t>バドミントン</t>
  </si>
  <si>
    <t>ヨーガ</t>
  </si>
  <si>
    <t>太極拳</t>
  </si>
  <si>
    <t>なぎなた</t>
  </si>
  <si>
    <t>居合道</t>
  </si>
  <si>
    <t>躰道</t>
  </si>
  <si>
    <t>日本拳法</t>
    <phoneticPr fontId="2"/>
  </si>
  <si>
    <t>少林寺拳法</t>
    <rPh sb="0" eb="3">
      <t>ショウリンジ</t>
    </rPh>
    <rPh sb="3" eb="5">
      <t>ケンポウ</t>
    </rPh>
    <phoneticPr fontId="2"/>
  </si>
  <si>
    <t>注1）    令和3年度は、仮移転中の為主催事業のみ実施。</t>
    <phoneticPr fontId="2"/>
  </si>
  <si>
    <t>資　料    教育委員会事務局　青少年交流文化館いぶき</t>
    <phoneticPr fontId="2"/>
  </si>
  <si>
    <t>主催行事</t>
    <rPh sb="2" eb="4">
      <t>ギョウジ</t>
    </rPh>
    <phoneticPr fontId="4"/>
  </si>
  <si>
    <t>公共団体</t>
    <rPh sb="2" eb="4">
      <t>ダンタイ</t>
    </rPh>
    <phoneticPr fontId="4"/>
  </si>
  <si>
    <t>資　料    教育委員会事務局　社会教育課</t>
    <phoneticPr fontId="2"/>
  </si>
  <si>
    <t>延べ人数</t>
    <phoneticPr fontId="2"/>
  </si>
  <si>
    <t>実人数</t>
    <phoneticPr fontId="2"/>
  </si>
  <si>
    <t>団体数</t>
  </si>
  <si>
    <t>年度</t>
    <rPh sb="0" eb="2">
      <t>ネンド</t>
    </rPh>
    <phoneticPr fontId="2"/>
  </si>
  <si>
    <t>千里北町公園</t>
    <rPh sb="0" eb="6">
      <t>センリキタマチコウエン</t>
    </rPh>
    <phoneticPr fontId="2"/>
  </si>
  <si>
    <t>大門公園</t>
  </si>
  <si>
    <t>野畑</t>
  </si>
  <si>
    <t>豊島公園</t>
  </si>
  <si>
    <t>日数</t>
  </si>
  <si>
    <t>ふれあい緑地</t>
    <rPh sb="4" eb="5">
      <t>ミドリ</t>
    </rPh>
    <rPh sb="5" eb="6">
      <t>チ</t>
    </rPh>
    <phoneticPr fontId="2"/>
  </si>
  <si>
    <t>二ノ切少年</t>
    <rPh sb="0" eb="1">
      <t>ニ</t>
    </rPh>
    <rPh sb="2" eb="3">
      <t>キリ</t>
    </rPh>
    <rPh sb="3" eb="4">
      <t>ショウ</t>
    </rPh>
    <rPh sb="4" eb="5">
      <t>ネン</t>
    </rPh>
    <phoneticPr fontId="2"/>
  </si>
  <si>
    <t>バーベキュー広場</t>
    <phoneticPr fontId="2"/>
  </si>
  <si>
    <t>野外音楽堂</t>
    <phoneticPr fontId="4"/>
  </si>
  <si>
    <t>スポーツ広場</t>
    <phoneticPr fontId="4"/>
  </si>
  <si>
    <t>プール</t>
    <phoneticPr fontId="2"/>
  </si>
  <si>
    <t>テニスコート</t>
    <phoneticPr fontId="2"/>
  </si>
  <si>
    <r>
      <t>軟式野球場</t>
    </r>
    <r>
      <rPr>
        <vertAlign val="superscript"/>
        <sz val="10"/>
        <rFont val="ＭＳ Ｐ明朝"/>
        <family val="1"/>
        <charset val="128"/>
      </rPr>
      <t/>
    </r>
    <rPh sb="0" eb="2">
      <t>ナンシキ</t>
    </rPh>
    <rPh sb="2" eb="5">
      <t>ヤキュウジョウ</t>
    </rPh>
    <phoneticPr fontId="2"/>
  </si>
  <si>
    <t>陸上競技場</t>
    <phoneticPr fontId="2"/>
  </si>
  <si>
    <t>資　料　　教育委員会　読書振興課　各図書館</t>
    <rPh sb="5" eb="7">
      <t>キョウイク</t>
    </rPh>
    <rPh sb="7" eb="10">
      <t>イインカイ</t>
    </rPh>
    <rPh sb="11" eb="13">
      <t>ドクショ</t>
    </rPh>
    <rPh sb="13" eb="16">
      <t>シンコウカ</t>
    </rPh>
    <rPh sb="17" eb="18">
      <t>カク</t>
    </rPh>
    <phoneticPr fontId="2"/>
  </si>
  <si>
    <t>高川図書館</t>
    <phoneticPr fontId="2"/>
  </si>
  <si>
    <t>野畑図書館</t>
    <phoneticPr fontId="2"/>
  </si>
  <si>
    <t>東豊中図書館</t>
    <phoneticPr fontId="2"/>
  </si>
  <si>
    <t>千里図書館</t>
  </si>
  <si>
    <t>庄内幸町図書館</t>
    <phoneticPr fontId="2"/>
  </si>
  <si>
    <t>庄内図書館</t>
    <phoneticPr fontId="2"/>
  </si>
  <si>
    <t>服部図書館</t>
  </si>
  <si>
    <t>蔵書数</t>
    <phoneticPr fontId="2"/>
  </si>
  <si>
    <t>1)</t>
    <phoneticPr fontId="2"/>
  </si>
  <si>
    <t>雑誌</t>
    <phoneticPr fontId="2"/>
  </si>
  <si>
    <t>文学</t>
    <phoneticPr fontId="2"/>
  </si>
  <si>
    <t>言語</t>
    <phoneticPr fontId="2"/>
  </si>
  <si>
    <t>産業</t>
    <phoneticPr fontId="2"/>
  </si>
  <si>
    <t>技術</t>
  </si>
  <si>
    <t>歴史</t>
  </si>
  <si>
    <t>哲学</t>
    <phoneticPr fontId="2"/>
  </si>
  <si>
    <t>総記</t>
  </si>
  <si>
    <t>貸出人員</t>
    <phoneticPr fontId="2"/>
  </si>
  <si>
    <t>（単位　人、冊、回）</t>
  </si>
  <si>
    <t>資　料　　教育委員会　中央公民館</t>
    <phoneticPr fontId="2"/>
  </si>
  <si>
    <t>トップページアクセス数</t>
    <rPh sb="10" eb="11">
      <t>スウ</t>
    </rPh>
    <phoneticPr fontId="2"/>
  </si>
  <si>
    <t>オンライン対面朗読回数</t>
    <rPh sb="5" eb="7">
      <t>タイメン</t>
    </rPh>
    <rPh sb="7" eb="9">
      <t>ロウドク</t>
    </rPh>
    <rPh sb="9" eb="11">
      <t>カイスウ</t>
    </rPh>
    <phoneticPr fontId="2"/>
  </si>
  <si>
    <t>22歳以上</t>
    <phoneticPr fontId="2"/>
  </si>
  <si>
    <t>18～21歳</t>
    <phoneticPr fontId="2"/>
  </si>
  <si>
    <t>12～17歳</t>
    <phoneticPr fontId="2"/>
  </si>
  <si>
    <t>11歳以下</t>
    <phoneticPr fontId="2"/>
  </si>
  <si>
    <t>社会科学</t>
    <phoneticPr fontId="2"/>
  </si>
  <si>
    <t>自然科学</t>
    <phoneticPr fontId="2"/>
  </si>
  <si>
    <t>児童図書</t>
    <phoneticPr fontId="2"/>
  </si>
  <si>
    <t>点字図書</t>
    <phoneticPr fontId="2"/>
  </si>
  <si>
    <t>録音図書</t>
    <rPh sb="0" eb="2">
      <t>ロクオン</t>
    </rPh>
    <rPh sb="2" eb="4">
      <t>トショ</t>
    </rPh>
    <phoneticPr fontId="4"/>
  </si>
  <si>
    <t>ＡＶ資料</t>
    <rPh sb="2" eb="4">
      <t>シリョウ</t>
    </rPh>
    <phoneticPr fontId="2"/>
  </si>
  <si>
    <t>レク・ニュースポーツ</t>
    <phoneticPr fontId="4"/>
  </si>
  <si>
    <t>レク・ニュースポーツ</t>
    <phoneticPr fontId="2"/>
  </si>
  <si>
    <t>文化芸術センター</t>
    <rPh sb="0" eb="2">
      <t>ブンカ</t>
    </rPh>
    <rPh sb="2" eb="4">
      <t>ゲイジュツ</t>
    </rPh>
    <phoneticPr fontId="2"/>
  </si>
  <si>
    <t>ローズ文化ホール</t>
    <phoneticPr fontId="2"/>
  </si>
  <si>
    <t>その他団体</t>
    <rPh sb="0" eb="3">
      <t>ソノタ</t>
    </rPh>
    <rPh sb="3" eb="5">
      <t>ダンタイ</t>
    </rPh>
    <phoneticPr fontId="4"/>
  </si>
  <si>
    <t>青少年団体</t>
    <phoneticPr fontId="2"/>
  </si>
  <si>
    <t>部屋利用総数</t>
    <rPh sb="0" eb="1">
      <t>ブ</t>
    </rPh>
    <rPh sb="1" eb="2">
      <t>ヤ</t>
    </rPh>
    <rPh sb="2" eb="3">
      <t>リ</t>
    </rPh>
    <rPh sb="3" eb="4">
      <t>ヨウ</t>
    </rPh>
    <rPh sb="4" eb="5">
      <t>フサ</t>
    </rPh>
    <rPh sb="5" eb="6">
      <t>カズ</t>
    </rPh>
    <phoneticPr fontId="4"/>
  </si>
  <si>
    <t>ふれあい緑地少年</t>
    <rPh sb="4" eb="6">
      <t>リョクチ</t>
    </rPh>
    <rPh sb="6" eb="8">
      <t>ショウネン</t>
    </rPh>
    <phoneticPr fontId="2"/>
  </si>
  <si>
    <t>目次</t>
    <rPh sb="0" eb="2">
      <t>モクジ</t>
    </rPh>
    <phoneticPr fontId="2"/>
  </si>
  <si>
    <t>項目　タイトル</t>
    <rPh sb="0" eb="2">
      <t>コウモク</t>
    </rPh>
    <phoneticPr fontId="2"/>
  </si>
  <si>
    <t>←各タイトルをクリックすると各ページへ</t>
    <rPh sb="1" eb="2">
      <t>カク</t>
    </rPh>
    <rPh sb="14" eb="15">
      <t>カク</t>
    </rPh>
    <phoneticPr fontId="2"/>
  </si>
  <si>
    <t>件数</t>
    <rPh sb="0" eb="1">
      <t>ケン</t>
    </rPh>
    <rPh sb="1" eb="2">
      <t>スウ</t>
    </rPh>
    <phoneticPr fontId="2"/>
  </si>
  <si>
    <t>人数</t>
    <rPh sb="0" eb="1">
      <t>ヒト</t>
    </rPh>
    <rPh sb="1" eb="2">
      <t>スウ</t>
    </rPh>
    <phoneticPr fontId="2"/>
  </si>
  <si>
    <t>注1)    令和3年4月1日～令和4年2月28日の間、空調設備設置等工事に伴い休館。</t>
    <phoneticPr fontId="2"/>
  </si>
  <si>
    <t>注2)    令和3年10月13日～令和4年8月31日の間、防矢ネット設置工事に伴い利用中止。</t>
    <phoneticPr fontId="2"/>
  </si>
  <si>
    <t>OPACとは、「Online Public Access Catalog」の略で、図書館において公共利用に供されるオンライン蔵書目録のことである。ＷｅｂＯＰＡＣについては、館外（利用者の自宅等）からのインターネットアクセスによる利用数である。</t>
    <phoneticPr fontId="2"/>
  </si>
  <si>
    <t>館内ＯＰＡＣ</t>
    <rPh sb="0" eb="2">
      <t>カンナイ</t>
    </rPh>
    <phoneticPr fontId="2"/>
  </si>
  <si>
    <t>W e b O P A C</t>
    <phoneticPr fontId="2"/>
  </si>
  <si>
    <r>
      <t>令和3年度</t>
    </r>
    <r>
      <rPr>
        <vertAlign val="superscript"/>
        <sz val="10"/>
        <rFont val="HGPｺﾞｼｯｸM"/>
        <family val="3"/>
        <charset val="128"/>
      </rPr>
      <t>1)</t>
    </r>
    <rPh sb="0" eb="2">
      <t>レイワ</t>
    </rPh>
    <rPh sb="3" eb="5">
      <t>ネンド</t>
    </rPh>
    <phoneticPr fontId="2"/>
  </si>
  <si>
    <r>
      <t>令和4年度</t>
    </r>
    <r>
      <rPr>
        <vertAlign val="superscript"/>
        <sz val="10"/>
        <rFont val="HGPｺﾞｼｯｸM"/>
        <family val="3"/>
        <charset val="128"/>
      </rPr>
      <t>2)</t>
    </r>
    <rPh sb="0" eb="2">
      <t>レイワ</t>
    </rPh>
    <rPh sb="3" eb="5">
      <t>ネンド</t>
    </rPh>
    <phoneticPr fontId="2"/>
  </si>
  <si>
    <r>
      <t>弓道</t>
    </r>
    <r>
      <rPr>
        <vertAlign val="superscript"/>
        <sz val="10"/>
        <rFont val="HGPｺﾞｼｯｸM"/>
        <family val="3"/>
        <charset val="128"/>
      </rPr>
      <t>2)</t>
    </r>
    <phoneticPr fontId="2"/>
  </si>
  <si>
    <t>グリーンスポーツセンター</t>
    <phoneticPr fontId="2"/>
  </si>
  <si>
    <t>岡町図書館</t>
    <rPh sb="0" eb="2">
      <t>オカマチ</t>
    </rPh>
    <rPh sb="2" eb="5">
      <t>トショカン</t>
    </rPh>
    <phoneticPr fontId="2"/>
  </si>
  <si>
    <t>対面朗読利用回数</t>
    <phoneticPr fontId="2"/>
  </si>
  <si>
    <t>芸術・マンガ</t>
    <phoneticPr fontId="2"/>
  </si>
  <si>
    <t>分類別
貸出冊数</t>
    <phoneticPr fontId="2"/>
  </si>
  <si>
    <t>グループ
との共催</t>
    <rPh sb="7" eb="9">
      <t>キョウサイ</t>
    </rPh>
    <phoneticPr fontId="2"/>
  </si>
  <si>
    <t>グループ・
団体利用</t>
    <phoneticPr fontId="2"/>
  </si>
  <si>
    <t>豊島体育館</t>
    <phoneticPr fontId="2"/>
  </si>
  <si>
    <t>柴原体育館</t>
    <phoneticPr fontId="2"/>
  </si>
  <si>
    <t>2)</t>
    <phoneticPr fontId="2"/>
  </si>
  <si>
    <t>庄内体育館</t>
  </si>
  <si>
    <t>千里体育館</t>
  </si>
  <si>
    <t>高川スポーツルーム</t>
  </si>
  <si>
    <t>3)</t>
    <phoneticPr fontId="2"/>
  </si>
  <si>
    <t>注1）　　岡町図書館は動く図書館および図書室の貸出分も含む。</t>
    <rPh sb="0" eb="1">
      <t>チュウ</t>
    </rPh>
    <rPh sb="5" eb="7">
      <t>オカマチ</t>
    </rPh>
    <rPh sb="7" eb="10">
      <t>トショカン</t>
    </rPh>
    <phoneticPr fontId="2"/>
  </si>
  <si>
    <t>庭球場</t>
    <rPh sb="0" eb="3">
      <t>テイキュウジョウ</t>
    </rPh>
    <phoneticPr fontId="2"/>
  </si>
  <si>
    <t>温水プール</t>
    <rPh sb="0" eb="2">
      <t>オンスイ</t>
    </rPh>
    <phoneticPr fontId="2"/>
  </si>
  <si>
    <t>野球場</t>
    <rPh sb="0" eb="3">
      <t>ヤキュウジョウ</t>
    </rPh>
    <phoneticPr fontId="2"/>
  </si>
  <si>
    <t>球技場・その他</t>
    <rPh sb="0" eb="3">
      <t>キュウギジョウ</t>
    </rPh>
    <rPh sb="6" eb="7">
      <t>タ</t>
    </rPh>
    <phoneticPr fontId="2"/>
  </si>
  <si>
    <t>区分数</t>
    <rPh sb="0" eb="2">
      <t>クブン</t>
    </rPh>
    <rPh sb="2" eb="3">
      <t>スウ</t>
    </rPh>
    <phoneticPr fontId="2"/>
  </si>
  <si>
    <t>中豊島コミュニティプラザ</t>
    <rPh sb="0" eb="1">
      <t>ナカ</t>
    </rPh>
    <rPh sb="1" eb="3">
      <t>テシマ</t>
    </rPh>
    <phoneticPr fontId="2"/>
  </si>
  <si>
    <t>大池コミュニティプラザ</t>
    <rPh sb="0" eb="2">
      <t>オオイケ</t>
    </rPh>
    <phoneticPr fontId="2"/>
  </si>
  <si>
    <r>
      <t>千里東町公園</t>
    </r>
    <r>
      <rPr>
        <vertAlign val="superscript"/>
        <sz val="10"/>
        <rFont val="HGPｺﾞｼｯｸM"/>
        <family val="3"/>
        <charset val="128"/>
      </rPr>
      <t>1)</t>
    </r>
    <phoneticPr fontId="2"/>
  </si>
  <si>
    <r>
      <t>ふれあい緑地</t>
    </r>
    <r>
      <rPr>
        <vertAlign val="superscript"/>
        <sz val="10"/>
        <rFont val="HGPｺﾞｼｯｸM"/>
        <family val="3"/>
        <charset val="128"/>
      </rPr>
      <t>2)</t>
    </r>
    <rPh sb="4" eb="6">
      <t>リョクチ</t>
    </rPh>
    <phoneticPr fontId="2"/>
  </si>
  <si>
    <t>注1)    令和5年1月10日～2月15日の間、人工芝張替工事に伴い休場。</t>
    <phoneticPr fontId="2"/>
  </si>
  <si>
    <t>注2）    会議室の利用件数・人数も含む。令和3年1月6日～2月3日の間、一部改修工事に伴い3・4番コート使用中止。</t>
    <rPh sb="0" eb="1">
      <t>チュウ</t>
    </rPh>
    <rPh sb="7" eb="10">
      <t>カイギシツ</t>
    </rPh>
    <rPh sb="11" eb="13">
      <t>リヨウ</t>
    </rPh>
    <rPh sb="13" eb="15">
      <t>ケンスウ</t>
    </rPh>
    <rPh sb="16" eb="18">
      <t>ニンズウ</t>
    </rPh>
    <rPh sb="19" eb="20">
      <t>フク</t>
    </rPh>
    <phoneticPr fontId="2"/>
  </si>
  <si>
    <t>資　料    大阪府　池田土木事務所</t>
    <phoneticPr fontId="2"/>
  </si>
  <si>
    <t>第12章　教育および文化</t>
    <rPh sb="0" eb="1">
      <t>ダイ</t>
    </rPh>
    <rPh sb="3" eb="4">
      <t>ショウ</t>
    </rPh>
    <rPh sb="5" eb="7">
      <t>キョウイク</t>
    </rPh>
    <rPh sb="10" eb="12">
      <t>ブンカ</t>
    </rPh>
    <phoneticPr fontId="2"/>
  </si>
  <si>
    <t>令和5年度</t>
    <rPh sb="0" eb="2">
      <t>レイワ</t>
    </rPh>
    <rPh sb="3" eb="5">
      <t>ネンド</t>
    </rPh>
    <phoneticPr fontId="2"/>
  </si>
  <si>
    <t>令和5年度</t>
    <rPh sb="3" eb="5">
      <t>ネンド</t>
    </rPh>
    <phoneticPr fontId="2"/>
  </si>
  <si>
    <t>注1）    令和2年9月1日～12月31日の間、空調設備設置等工事に伴い休館。令和4年11月1日～令和5年2月28日の間、天井改修工事に伴い第1競技場のみ利用中止。</t>
    <rPh sb="0" eb="1">
      <t>チュウ</t>
    </rPh>
    <phoneticPr fontId="2"/>
  </si>
  <si>
    <t>注2）　　令和元年12月1日～令和2年6月30日の間、空調設備等改修工事に伴い休館。</t>
    <phoneticPr fontId="4"/>
  </si>
  <si>
    <r>
      <t>公民館主催</t>
    </r>
    <r>
      <rPr>
        <sz val="10"/>
        <color theme="1"/>
        <rFont val="HGPｺﾞｼｯｸM"/>
        <family val="3"/>
        <charset val="128"/>
      </rPr>
      <t>・
共催</t>
    </r>
    <r>
      <rPr>
        <sz val="10"/>
        <rFont val="HGPｺﾞｼｯｸM"/>
        <family val="3"/>
        <charset val="128"/>
      </rPr>
      <t>事業</t>
    </r>
    <rPh sb="7" eb="9">
      <t>キョウサイ</t>
    </rPh>
    <phoneticPr fontId="2"/>
  </si>
  <si>
    <t>4)</t>
    <phoneticPr fontId="2"/>
  </si>
  <si>
    <t>注4）　　令和2年12月12日～令和3年5月31日の間、空調設備等改修工事に伴い休館。</t>
    <phoneticPr fontId="4"/>
  </si>
  <si>
    <t>…</t>
    <phoneticPr fontId="2"/>
  </si>
  <si>
    <r>
      <t>親子運動</t>
    </r>
    <r>
      <rPr>
        <vertAlign val="superscript"/>
        <sz val="10"/>
        <rFont val="HGPｺﾞｼｯｸM"/>
        <family val="3"/>
        <charset val="128"/>
      </rPr>
      <t>3)</t>
    </r>
    <phoneticPr fontId="2"/>
  </si>
  <si>
    <t>注3)    令和4年度から体操に含む。</t>
    <phoneticPr fontId="2"/>
  </si>
  <si>
    <t>人工芝サッカー場</t>
    <rPh sb="0" eb="3">
      <t>ジンコウシバ</t>
    </rPh>
    <rPh sb="7" eb="8">
      <t>ジョウ</t>
    </rPh>
    <phoneticPr fontId="2"/>
  </si>
  <si>
    <t>注１）    中ホール(アクア文化ホール）は、令和3年7月から令和4年3月まで改修工事のため休館。</t>
    <rPh sb="0" eb="1">
      <t>チュウ</t>
    </rPh>
    <phoneticPr fontId="2"/>
  </si>
  <si>
    <r>
      <t>令和5年度</t>
    </r>
    <r>
      <rPr>
        <vertAlign val="superscript"/>
        <sz val="10"/>
        <rFont val="HGPｺﾞｼｯｸM"/>
        <family val="3"/>
        <charset val="128"/>
      </rPr>
      <t>2)</t>
    </r>
    <rPh sb="0" eb="2">
      <t>レイワ</t>
    </rPh>
    <rPh sb="3" eb="5">
      <t>ネンド</t>
    </rPh>
    <phoneticPr fontId="2"/>
  </si>
  <si>
    <t>注2）　　令和4年4月1日から旧少年文化館と施設統合し、青少年交流文化館いぶきとして事業実施。</t>
    <rPh sb="5" eb="7">
      <t>レイワ</t>
    </rPh>
    <rPh sb="8" eb="9">
      <t>ネン</t>
    </rPh>
    <rPh sb="10" eb="11">
      <t>ガツ</t>
    </rPh>
    <rPh sb="12" eb="13">
      <t>ニチ</t>
    </rPh>
    <rPh sb="15" eb="16">
      <t>キュウ</t>
    </rPh>
    <rPh sb="16" eb="18">
      <t>ショウネン</t>
    </rPh>
    <rPh sb="18" eb="20">
      <t>ブンカ</t>
    </rPh>
    <rPh sb="20" eb="21">
      <t>カン</t>
    </rPh>
    <rPh sb="22" eb="24">
      <t>シセツ</t>
    </rPh>
    <rPh sb="24" eb="26">
      <t>トウゴウ</t>
    </rPh>
    <phoneticPr fontId="2"/>
  </si>
  <si>
    <r>
      <t>豊島</t>
    </r>
    <r>
      <rPr>
        <vertAlign val="superscript"/>
        <sz val="10"/>
        <color theme="1"/>
        <rFont val="HGPｺﾞｼｯｸM"/>
        <family val="3"/>
        <charset val="128"/>
      </rPr>
      <t>3)</t>
    </r>
    <rPh sb="0" eb="2">
      <t>トシマ</t>
    </rPh>
    <phoneticPr fontId="2"/>
  </si>
  <si>
    <r>
      <t>二ノ切</t>
    </r>
    <r>
      <rPr>
        <vertAlign val="superscript"/>
        <sz val="10"/>
        <color theme="1"/>
        <rFont val="HGPｺﾞｼｯｸM"/>
        <family val="3"/>
        <charset val="128"/>
      </rPr>
      <t>4)</t>
    </r>
    <rPh sb="0" eb="1">
      <t>ニ</t>
    </rPh>
    <rPh sb="2" eb="3">
      <t>キリ</t>
    </rPh>
    <phoneticPr fontId="2"/>
  </si>
  <si>
    <r>
      <t>豊島公園</t>
    </r>
    <r>
      <rPr>
        <vertAlign val="superscript"/>
        <sz val="10"/>
        <rFont val="HGPｺﾞｼｯｸM"/>
        <family val="3"/>
        <charset val="128"/>
      </rPr>
      <t>5)</t>
    </r>
    <phoneticPr fontId="2"/>
  </si>
  <si>
    <r>
      <t>球技場</t>
    </r>
    <r>
      <rPr>
        <vertAlign val="superscript"/>
        <sz val="10"/>
        <rFont val="HGPｺﾞｼｯｸM"/>
        <family val="3"/>
        <charset val="128"/>
      </rPr>
      <t>6)</t>
    </r>
    <rPh sb="0" eb="1">
      <t>キュウ</t>
    </rPh>
    <rPh sb="1" eb="2">
      <t>ワザ</t>
    </rPh>
    <rPh sb="2" eb="3">
      <t>バ</t>
    </rPh>
    <phoneticPr fontId="2"/>
  </si>
  <si>
    <r>
      <t>バーベキュー場</t>
    </r>
    <r>
      <rPr>
        <vertAlign val="superscript"/>
        <sz val="10"/>
        <rFont val="HGPｺﾞｼｯｸM"/>
        <family val="3"/>
        <charset val="128"/>
      </rPr>
      <t>7)</t>
    </r>
    <rPh sb="6" eb="7">
      <t>ジョウ</t>
    </rPh>
    <phoneticPr fontId="2"/>
  </si>
  <si>
    <t>注4）    令和2年12月1日～令和3年2月28日の間、建替え工事に伴い休館。</t>
    <phoneticPr fontId="2"/>
  </si>
  <si>
    <t>注6）    平成30年10月1日～令和2年9月30日の間、改修工事に伴い使用中止。</t>
    <phoneticPr fontId="2"/>
  </si>
  <si>
    <t>注7）    令和2年10月から利用開始。</t>
    <rPh sb="0" eb="1">
      <t>チュウ</t>
    </rPh>
    <phoneticPr fontId="2"/>
  </si>
  <si>
    <t>注3）    令和5年7月10日～令和5年7月18日の間、給湯設備更新工事に伴い休館。</t>
    <phoneticPr fontId="2"/>
  </si>
  <si>
    <t>蛍池</t>
    <rPh sb="0" eb="1">
      <t>ホタル</t>
    </rPh>
    <rPh sb="1" eb="2">
      <t>イケ</t>
    </rPh>
    <phoneticPr fontId="2"/>
  </si>
  <si>
    <t>…</t>
  </si>
  <si>
    <t>注2）　　庄内図書館は令和5年2月20日庄内コラボセンター内に移転、これに伴い庄内幸町図書館は同日に閉館。</t>
    <rPh sb="5" eb="7">
      <t>ショウナイ</t>
    </rPh>
    <rPh sb="7" eb="10">
      <t>トショカン</t>
    </rPh>
    <rPh sb="11" eb="13">
      <t>レイワ</t>
    </rPh>
    <rPh sb="14" eb="15">
      <t>ネン</t>
    </rPh>
    <rPh sb="16" eb="17">
      <t>ガツ</t>
    </rPh>
    <rPh sb="19" eb="20">
      <t>カ</t>
    </rPh>
    <rPh sb="20" eb="22">
      <t>ショウナイ</t>
    </rPh>
    <rPh sb="29" eb="30">
      <t>ナイ</t>
    </rPh>
    <rPh sb="31" eb="33">
      <t>イテン</t>
    </rPh>
    <rPh sb="37" eb="38">
      <t>トモナ</t>
    </rPh>
    <rPh sb="39" eb="43">
      <t>ショサイ</t>
    </rPh>
    <rPh sb="43" eb="46">
      <t>トショカン</t>
    </rPh>
    <rPh sb="47" eb="49">
      <t>ドウジツ</t>
    </rPh>
    <rPh sb="50" eb="52">
      <t>ヘイカン</t>
    </rPh>
    <phoneticPr fontId="2"/>
  </si>
  <si>
    <r>
      <t>庄内幸町</t>
    </r>
    <r>
      <rPr>
        <vertAlign val="superscript"/>
        <sz val="10"/>
        <rFont val="HGPｺﾞｼｯｸM"/>
        <family val="3"/>
        <charset val="128"/>
      </rPr>
      <t>1)</t>
    </r>
    <rPh sb="0" eb="2">
      <t>ショウナイ</t>
    </rPh>
    <rPh sb="2" eb="4">
      <t>サイワイマチ</t>
    </rPh>
    <phoneticPr fontId="2"/>
  </si>
  <si>
    <t>注1）　　庄内幸町図書館は令和5年2月20日をもって閉館。</t>
    <rPh sb="0" eb="1">
      <t>チュウ</t>
    </rPh>
    <rPh sb="5" eb="9">
      <t>ショサイ</t>
    </rPh>
    <rPh sb="9" eb="12">
      <t>トショカン</t>
    </rPh>
    <rPh sb="13" eb="15">
      <t>レイワ</t>
    </rPh>
    <rPh sb="16" eb="17">
      <t>ネン</t>
    </rPh>
    <rPh sb="18" eb="19">
      <t>ガツ</t>
    </rPh>
    <rPh sb="21" eb="22">
      <t>ニチ</t>
    </rPh>
    <rPh sb="26" eb="28">
      <t>ヘイカン</t>
    </rPh>
    <phoneticPr fontId="2"/>
  </si>
  <si>
    <t>蔵書数のうち、録音図書、雑誌、ＡＶ資料、その他は総数に含まない。録音図書とは音訳図書およびデイジー図書（音声情報をデジタル化してCD－Rに記録したもの）をいう。AV資料はレコード・カセットテープ・CD・ビデオの合計。その他は地図・紙芝居・相互貸借資料等の合計である。蔵書数は表示最新年度末現在数である。</t>
    <rPh sb="137" eb="139">
      <t>ヒョウジ</t>
    </rPh>
    <rPh sb="139" eb="141">
      <t>サイシン</t>
    </rPh>
    <phoneticPr fontId="2"/>
  </si>
  <si>
    <t>注2）    ローズ文化ホールは、令和6年1月から令和7年3月まで改修工事のため休館。</t>
    <rPh sb="25" eb="27">
      <t>レイワ</t>
    </rPh>
    <rPh sb="28" eb="29">
      <t>ネン</t>
    </rPh>
    <rPh sb="30" eb="31">
      <t>ガツ</t>
    </rPh>
    <phoneticPr fontId="2"/>
  </si>
  <si>
    <r>
      <t>件数</t>
    </r>
    <r>
      <rPr>
        <vertAlign val="superscript"/>
        <sz val="10"/>
        <rFont val="HGPｺﾞｼｯｸM"/>
        <family val="3"/>
        <charset val="128"/>
      </rPr>
      <t>1)</t>
    </r>
    <rPh sb="0" eb="2">
      <t>ケンスウ</t>
    </rPh>
    <phoneticPr fontId="2"/>
  </si>
  <si>
    <t>注1）　　競技会等による場合は会を1件、各種団体等による場合は構成員1人につき1件として計上している。</t>
    <rPh sb="0" eb="1">
      <t>チュウ</t>
    </rPh>
    <phoneticPr fontId="2"/>
  </si>
  <si>
    <t>令和6年度</t>
    <rPh sb="3" eb="5">
      <t>ネンド</t>
    </rPh>
    <phoneticPr fontId="2"/>
  </si>
  <si>
    <t>令和6年度</t>
    <rPh sb="0" eb="2">
      <t>レイワ</t>
    </rPh>
    <rPh sb="3" eb="5">
      <t>ネンド</t>
    </rPh>
    <phoneticPr fontId="2"/>
  </si>
  <si>
    <r>
      <t>令和6年度</t>
    </r>
    <r>
      <rPr>
        <vertAlign val="superscript"/>
        <sz val="10"/>
        <rFont val="HGPｺﾞｼｯｸM"/>
        <family val="3"/>
        <charset val="128"/>
      </rPr>
      <t>2)</t>
    </r>
    <rPh sb="0" eb="2">
      <t>レイワ</t>
    </rPh>
    <rPh sb="3" eb="5">
      <t>ネンド</t>
    </rPh>
    <phoneticPr fontId="2"/>
  </si>
  <si>
    <t>-</t>
    <phoneticPr fontId="2"/>
  </si>
  <si>
    <t>-</t>
    <phoneticPr fontId="2"/>
  </si>
  <si>
    <t>注3）　　令和6年1月31日～令和7年3月16日の間、空調新設等改修工事に伴い休館。</t>
    <phoneticPr fontId="4"/>
  </si>
  <si>
    <t>蛍池図書館</t>
    <rPh sb="0" eb="2">
      <t>ホタルガイケ</t>
    </rPh>
    <rPh sb="2" eb="5">
      <t>トショカン</t>
    </rPh>
    <phoneticPr fontId="2"/>
  </si>
  <si>
    <t>注3）　　蛍池図書館はリニューアル工事のため令和6年6月17日から令和7年3月31日まで休館。</t>
    <rPh sb="5" eb="7">
      <t>ホタルガイケ</t>
    </rPh>
    <rPh sb="7" eb="10">
      <t>トショカン</t>
    </rPh>
    <rPh sb="17" eb="19">
      <t>コウジ</t>
    </rPh>
    <rPh sb="22" eb="24">
      <t>レイワ</t>
    </rPh>
    <rPh sb="25" eb="26">
      <t>ネン</t>
    </rPh>
    <rPh sb="27" eb="28">
      <t>ガツ</t>
    </rPh>
    <rPh sb="30" eb="31">
      <t>ニチ</t>
    </rPh>
    <rPh sb="33" eb="35">
      <t>レイワ</t>
    </rPh>
    <rPh sb="36" eb="37">
      <t>ネン</t>
    </rPh>
    <rPh sb="38" eb="39">
      <t>ガツ</t>
    </rPh>
    <rPh sb="41" eb="42">
      <t>ニチ</t>
    </rPh>
    <rPh sb="44" eb="46">
      <t>キュウカン</t>
    </rPh>
    <phoneticPr fontId="2"/>
  </si>
  <si>
    <t>注5）    会議室の利用件数・人数、高校野球発祥の地・豊中ミュージアムの入場者数も含む。令和5年11月1日～令和6年11月30日の間、大規模改修工事に伴い休場。</t>
    <rPh sb="78" eb="80">
      <t>キュウジョウ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</si>
</sst>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quot;△ &quot;#,##0"/>
    <numFmt numFmtId="177" formatCode="#,##0;[Red]#,##0"/>
    <numFmt numFmtId="178" formatCode="#,##0.0;[Red]\-#,##0.0"/>
  </numFmts>
  <fonts count="17" x14ac:knownFonts="1">
    <font>
      <sz val="11"/>
      <name val="ＭＳ Ｐゴシック"/>
      <family val="3"/>
      <charset val="128"/>
    </font>
    <font>
      <sz val="11"/>
      <name val="ＭＳ Ｐゴシック"/>
      <family val="3"/>
      <charset val="128"/>
    </font>
    <font>
      <sz val="6"/>
      <name val="ＭＳ Ｐゴシック"/>
      <family val="3"/>
      <charset val="128"/>
    </font>
    <font>
      <vertAlign val="superscript"/>
      <sz val="10"/>
      <name val="ＭＳ Ｐ明朝"/>
      <family val="1"/>
      <charset val="128"/>
    </font>
    <font>
      <sz val="6"/>
      <name val="ＭＳ Ｐ明朝"/>
      <family val="1"/>
      <charset val="128"/>
    </font>
    <font>
      <sz val="10"/>
      <name val="HGPｺﾞｼｯｸM"/>
      <family val="3"/>
      <charset val="128"/>
    </font>
    <font>
      <sz val="9"/>
      <color theme="1"/>
      <name val="HGPｺﾞｼｯｸM"/>
      <family val="3"/>
      <charset val="128"/>
    </font>
    <font>
      <sz val="11"/>
      <name val="HGPｺﾞｼｯｸM"/>
      <family val="3"/>
      <charset val="128"/>
    </font>
    <font>
      <sz val="16"/>
      <name val="HGPｺﾞｼｯｸM"/>
      <family val="3"/>
      <charset val="128"/>
    </font>
    <font>
      <sz val="9"/>
      <name val="HGPｺﾞｼｯｸM"/>
      <family val="3"/>
      <charset val="128"/>
    </font>
    <font>
      <sz val="9.5"/>
      <name val="HGPｺﾞｼｯｸM"/>
      <family val="3"/>
      <charset val="128"/>
    </font>
    <font>
      <vertAlign val="superscript"/>
      <sz val="10"/>
      <name val="HGPｺﾞｼｯｸM"/>
      <family val="3"/>
      <charset val="128"/>
    </font>
    <font>
      <sz val="16"/>
      <color theme="1"/>
      <name val="HGPｺﾞｼｯｸM"/>
      <family val="3"/>
      <charset val="128"/>
    </font>
    <font>
      <sz val="10"/>
      <color theme="1"/>
      <name val="HGPｺﾞｼｯｸM"/>
      <family val="3"/>
      <charset val="128"/>
    </font>
    <font>
      <vertAlign val="superscript"/>
      <sz val="10"/>
      <color theme="1"/>
      <name val="HGPｺﾞｼｯｸM"/>
      <family val="3"/>
      <charset val="128"/>
    </font>
    <font>
      <sz val="20"/>
      <name val="HGPｺﾞｼｯｸM"/>
      <family val="3"/>
      <charset val="128"/>
    </font>
    <font>
      <u/>
      <sz val="11"/>
      <color theme="10"/>
      <name val="ＭＳ Ｐゴシック"/>
      <family val="3"/>
      <charset val="128"/>
    </font>
  </fonts>
  <fills count="4">
    <fill>
      <patternFill patternType="none"/>
    </fill>
    <fill>
      <patternFill patternType="gray125"/>
    </fill>
    <fill>
      <patternFill patternType="solid">
        <fgColor theme="0"/>
        <bgColor indexed="64"/>
      </patternFill>
    </fill>
    <fill>
      <patternFill patternType="solid">
        <fgColor theme="0" tint="-0.14999847407452621"/>
        <bgColor indexed="64"/>
      </patternFill>
    </fill>
  </fills>
  <borders count="34">
    <border>
      <left/>
      <right/>
      <top/>
      <bottom/>
      <diagonal/>
    </border>
    <border>
      <left/>
      <right/>
      <top/>
      <bottom style="thin">
        <color indexed="64"/>
      </bottom>
      <diagonal/>
    </border>
    <border>
      <left style="hair">
        <color indexed="64"/>
      </left>
      <right style="hair">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bottom style="thin">
        <color indexed="64"/>
      </bottom>
      <diagonal/>
    </border>
    <border>
      <left style="hair">
        <color indexed="64"/>
      </left>
      <right style="hair">
        <color indexed="64"/>
      </right>
      <top/>
      <bottom style="thin">
        <color indexed="64"/>
      </bottom>
      <diagonal/>
    </border>
    <border>
      <left style="hair">
        <color indexed="64"/>
      </left>
      <right/>
      <top/>
      <bottom/>
      <diagonal/>
    </border>
    <border>
      <left/>
      <right/>
      <top style="hair">
        <color indexed="64"/>
      </top>
      <bottom/>
      <diagonal/>
    </border>
    <border>
      <left/>
      <right style="hair">
        <color indexed="64"/>
      </right>
      <top/>
      <bottom style="hair">
        <color indexed="64"/>
      </bottom>
      <diagonal/>
    </border>
    <border>
      <left/>
      <right/>
      <top/>
      <bottom style="hair">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bottom/>
      <diagonal/>
    </border>
    <border>
      <left/>
      <right/>
      <top style="thin">
        <color indexed="64"/>
      </top>
      <bottom/>
      <diagonal/>
    </border>
    <border>
      <left/>
      <right style="hair">
        <color indexed="64"/>
      </right>
      <top style="thin">
        <color indexed="64"/>
      </top>
      <bottom/>
      <diagonal/>
    </border>
    <border>
      <left/>
      <right/>
      <top style="thin">
        <color indexed="64"/>
      </top>
      <bottom style="hair">
        <color indexed="64"/>
      </bottom>
      <diagonal/>
    </border>
    <border>
      <left/>
      <right style="hair">
        <color indexed="64"/>
      </right>
      <top/>
      <bottom style="thin">
        <color indexed="64"/>
      </bottom>
      <diagonal/>
    </border>
    <border>
      <left/>
      <right style="hair">
        <color indexed="64"/>
      </right>
      <top style="hair">
        <color indexed="64"/>
      </top>
      <bottom/>
      <diagonal/>
    </border>
    <border>
      <left/>
      <right/>
      <top style="dotted">
        <color rgb="FF3F3F3F"/>
      </top>
      <bottom style="dotted">
        <color rgb="FF3F3F3F"/>
      </bottom>
      <diagonal/>
    </border>
    <border>
      <left style="hair">
        <color indexed="64"/>
      </left>
      <right style="hair">
        <color indexed="64"/>
      </right>
      <top/>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style="hair">
        <color auto="1"/>
      </left>
      <right style="hair">
        <color auto="1"/>
      </right>
      <top/>
      <bottom style="hair">
        <color auto="1"/>
      </bottom>
      <diagonal/>
    </border>
    <border>
      <left style="hair">
        <color auto="1"/>
      </left>
      <right style="hair">
        <color auto="1"/>
      </right>
      <top style="hair">
        <color auto="1"/>
      </top>
      <bottom/>
      <diagonal/>
    </border>
    <border>
      <left style="hair">
        <color indexed="64"/>
      </left>
      <right/>
      <top style="thin">
        <color indexed="64"/>
      </top>
      <bottom/>
      <diagonal/>
    </border>
    <border>
      <left/>
      <right/>
      <top/>
      <bottom style="dotted">
        <color auto="1"/>
      </bottom>
      <diagonal/>
    </border>
    <border>
      <left/>
      <right/>
      <top style="dotted">
        <color auto="1"/>
      </top>
      <bottom style="dotted">
        <color auto="1"/>
      </bottom>
      <diagonal/>
    </border>
  </borders>
  <cellStyleXfs count="4">
    <xf numFmtId="0" fontId="0" fillId="0" borderId="0"/>
    <xf numFmtId="38" fontId="1" fillId="0" borderId="0" applyFont="0" applyFill="0" applyBorder="0" applyAlignment="0" applyProtection="0"/>
    <xf numFmtId="0" fontId="6" fillId="2" borderId="25">
      <alignment vertical="center"/>
    </xf>
    <xf numFmtId="0" fontId="16" fillId="0" borderId="0" applyNumberFormat="0" applyFill="0" applyBorder="0" applyAlignment="0" applyProtection="0"/>
  </cellStyleXfs>
  <cellXfs count="298">
    <xf numFmtId="0" fontId="0" fillId="0" borderId="0" xfId="0"/>
    <xf numFmtId="0" fontId="0" fillId="2" borderId="0" xfId="0" applyFill="1"/>
    <xf numFmtId="0" fontId="5" fillId="2" borderId="0" xfId="0" applyFont="1" applyFill="1" applyAlignment="1">
      <alignment vertical="center"/>
    </xf>
    <xf numFmtId="0" fontId="7" fillId="2" borderId="0" xfId="0" applyFont="1" applyFill="1" applyAlignment="1">
      <alignment vertical="center"/>
    </xf>
    <xf numFmtId="0" fontId="8" fillId="2" borderId="0" xfId="0" applyFont="1" applyFill="1" applyAlignment="1">
      <alignment horizontal="left" vertical="center"/>
    </xf>
    <xf numFmtId="0" fontId="5" fillId="2" borderId="0" xfId="0" applyFont="1" applyFill="1" applyAlignment="1">
      <alignment horizontal="center" vertical="center"/>
    </xf>
    <xf numFmtId="0" fontId="5" fillId="2" borderId="0" xfId="0" applyFont="1" applyFill="1" applyAlignment="1">
      <alignment horizontal="distributed" vertical="center" justifyLastLine="1"/>
    </xf>
    <xf numFmtId="38" fontId="5" fillId="2" borderId="12" xfId="1" applyFont="1" applyFill="1" applyBorder="1" applyAlignment="1">
      <alignment horizontal="right" vertical="center"/>
    </xf>
    <xf numFmtId="38" fontId="5" fillId="2" borderId="11" xfId="1" applyFont="1" applyFill="1" applyBorder="1" applyAlignment="1">
      <alignment horizontal="right" vertical="center"/>
    </xf>
    <xf numFmtId="38" fontId="5" fillId="2" borderId="0" xfId="1" applyFont="1" applyFill="1" applyBorder="1" applyAlignment="1">
      <alignment horizontal="right" vertical="center"/>
    </xf>
    <xf numFmtId="38" fontId="5" fillId="2" borderId="0" xfId="1" applyFont="1" applyFill="1" applyBorder="1" applyAlignment="1" applyProtection="1">
      <alignment horizontal="right" vertical="center"/>
      <protection locked="0"/>
    </xf>
    <xf numFmtId="38" fontId="5" fillId="2" borderId="14" xfId="1" applyFont="1" applyFill="1" applyBorder="1" applyAlignment="1" applyProtection="1">
      <alignment horizontal="right" vertical="center"/>
      <protection locked="0"/>
    </xf>
    <xf numFmtId="0" fontId="5" fillId="2" borderId="0" xfId="0" applyFont="1" applyFill="1" applyAlignment="1">
      <alignment horizontal="right" vertical="center"/>
    </xf>
    <xf numFmtId="38" fontId="5" fillId="2" borderId="1" xfId="1" applyFont="1" applyFill="1" applyBorder="1" applyAlignment="1" applyProtection="1">
      <alignment horizontal="right" vertical="center"/>
      <protection locked="0"/>
    </xf>
    <xf numFmtId="38" fontId="5" fillId="2" borderId="0" xfId="1" applyFont="1" applyFill="1" applyBorder="1" applyAlignment="1">
      <alignment vertical="center" justifyLastLine="1"/>
    </xf>
    <xf numFmtId="0" fontId="8" fillId="2" borderId="0" xfId="0" applyFont="1" applyFill="1" applyAlignment="1">
      <alignment vertical="center"/>
    </xf>
    <xf numFmtId="0" fontId="5" fillId="2" borderId="0" xfId="0" applyFont="1" applyFill="1" applyAlignment="1">
      <alignment horizontal="left" vertical="center"/>
    </xf>
    <xf numFmtId="0" fontId="5" fillId="2" borderId="0" xfId="0" applyFont="1" applyFill="1" applyAlignment="1">
      <alignment horizontal="left" vertical="center" wrapText="1"/>
    </xf>
    <xf numFmtId="0" fontId="5" fillId="2" borderId="6" xfId="0" applyFont="1" applyFill="1" applyBorder="1" applyAlignment="1">
      <alignment horizontal="distributed" vertical="center"/>
    </xf>
    <xf numFmtId="38" fontId="5" fillId="2" borderId="1" xfId="1" applyFont="1" applyFill="1" applyBorder="1" applyAlignment="1">
      <alignment horizontal="right" vertical="center"/>
    </xf>
    <xf numFmtId="0" fontId="12" fillId="2" borderId="0" xfId="0" applyFont="1" applyFill="1" applyAlignment="1">
      <alignment horizontal="left" vertical="center"/>
    </xf>
    <xf numFmtId="0" fontId="13" fillId="2" borderId="0" xfId="0" applyFont="1" applyFill="1" applyAlignment="1">
      <alignment horizontal="left" vertical="center"/>
    </xf>
    <xf numFmtId="0" fontId="13" fillId="2" borderId="0" xfId="0" applyFont="1" applyFill="1" applyAlignment="1">
      <alignment horizontal="left" vertical="center" wrapText="1"/>
    </xf>
    <xf numFmtId="0" fontId="13" fillId="2" borderId="0" xfId="0" applyFont="1" applyFill="1" applyAlignment="1">
      <alignment vertical="center"/>
    </xf>
    <xf numFmtId="38" fontId="5" fillId="2" borderId="0" xfId="1" applyFont="1" applyFill="1" applyBorder="1" applyAlignment="1">
      <alignment vertical="center"/>
    </xf>
    <xf numFmtId="38" fontId="5" fillId="2" borderId="0" xfId="1" applyFont="1" applyFill="1" applyBorder="1" applyAlignment="1" applyProtection="1">
      <alignment vertical="center"/>
      <protection locked="0"/>
    </xf>
    <xf numFmtId="38" fontId="5" fillId="2" borderId="1" xfId="1" applyFont="1" applyFill="1" applyBorder="1" applyAlignment="1" applyProtection="1">
      <alignment vertical="center"/>
      <protection locked="0"/>
    </xf>
    <xf numFmtId="0" fontId="5" fillId="2" borderId="0" xfId="0" applyFont="1" applyFill="1" applyAlignment="1">
      <alignment horizontal="distributed" vertical="center" wrapText="1" justifyLastLine="1"/>
    </xf>
    <xf numFmtId="178" fontId="5" fillId="2" borderId="4" xfId="1" applyNumberFormat="1" applyFont="1" applyFill="1" applyBorder="1" applyAlignment="1">
      <alignment horizontal="distributed" vertical="distributed"/>
    </xf>
    <xf numFmtId="38" fontId="5" fillId="2" borderId="0" xfId="1" applyFont="1" applyFill="1" applyBorder="1" applyAlignment="1">
      <alignment vertical="distributed" justifyLastLine="1"/>
    </xf>
    <xf numFmtId="38" fontId="5" fillId="2" borderId="0" xfId="1" applyFont="1" applyFill="1" applyBorder="1" applyAlignment="1" applyProtection="1">
      <alignment vertical="distributed" justifyLastLine="1"/>
      <protection locked="0"/>
    </xf>
    <xf numFmtId="38" fontId="5" fillId="2" borderId="0" xfId="1" applyFont="1" applyFill="1" applyBorder="1" applyAlignment="1" applyProtection="1">
      <alignment vertical="center" justifyLastLine="1"/>
      <protection locked="0"/>
    </xf>
    <xf numFmtId="38" fontId="5" fillId="2" borderId="4" xfId="1" applyFont="1" applyFill="1" applyBorder="1" applyAlignment="1">
      <alignment horizontal="distributed" vertical="distributed"/>
    </xf>
    <xf numFmtId="38" fontId="5" fillId="2" borderId="7" xfId="1" applyFont="1" applyFill="1" applyBorder="1" applyAlignment="1">
      <alignment horizontal="distributed" vertical="center" justifyLastLine="1" shrinkToFit="1"/>
    </xf>
    <xf numFmtId="0" fontId="5" fillId="2" borderId="20" xfId="0" applyFont="1" applyFill="1" applyBorder="1" applyAlignment="1">
      <alignment vertical="center"/>
    </xf>
    <xf numFmtId="38" fontId="5" fillId="2" borderId="0" xfId="1" applyFont="1" applyFill="1" applyBorder="1" applyAlignment="1">
      <alignment horizontal="right" vertical="center" shrinkToFit="1"/>
    </xf>
    <xf numFmtId="38" fontId="5" fillId="2" borderId="0" xfId="1" applyFont="1" applyFill="1" applyBorder="1" applyAlignment="1" applyProtection="1">
      <alignment horizontal="right" vertical="center" shrinkToFit="1"/>
      <protection locked="0"/>
    </xf>
    <xf numFmtId="0" fontId="8" fillId="2" borderId="0" xfId="0" applyFont="1" applyFill="1" applyAlignment="1">
      <alignment horizontal="center" vertical="center" shrinkToFit="1"/>
    </xf>
    <xf numFmtId="0" fontId="5" fillId="2" borderId="0" xfId="0" applyFont="1" applyFill="1" applyAlignment="1">
      <alignment horizontal="center" vertical="center" shrinkToFit="1"/>
    </xf>
    <xf numFmtId="0" fontId="5" fillId="2" borderId="0" xfId="0" applyFont="1" applyFill="1" applyAlignment="1">
      <alignment horizontal="center" vertical="center" wrapText="1" shrinkToFit="1"/>
    </xf>
    <xf numFmtId="38" fontId="5" fillId="2" borderId="0" xfId="0" applyNumberFormat="1" applyFont="1" applyFill="1" applyAlignment="1">
      <alignment horizontal="right" vertical="center"/>
    </xf>
    <xf numFmtId="177" fontId="5" fillId="2" borderId="0" xfId="0" applyNumberFormat="1" applyFont="1" applyFill="1" applyAlignment="1">
      <alignment horizontal="right" vertical="center"/>
    </xf>
    <xf numFmtId="177" fontId="5" fillId="2" borderId="0" xfId="0" applyNumberFormat="1" applyFont="1" applyFill="1" applyAlignment="1" applyProtection="1">
      <alignment horizontal="right" vertical="center"/>
      <protection locked="0"/>
    </xf>
    <xf numFmtId="0" fontId="5" fillId="2" borderId="2" xfId="0" applyFont="1" applyFill="1" applyBorder="1" applyAlignment="1">
      <alignment horizontal="distributed" vertical="center"/>
    </xf>
    <xf numFmtId="177" fontId="5" fillId="2" borderId="1" xfId="0" applyNumberFormat="1" applyFont="1" applyFill="1" applyBorder="1" applyAlignment="1">
      <alignment horizontal="right" vertical="center"/>
    </xf>
    <xf numFmtId="177" fontId="5" fillId="2" borderId="1" xfId="0" applyNumberFormat="1" applyFont="1" applyFill="1" applyBorder="1" applyAlignment="1" applyProtection="1">
      <alignment horizontal="right" vertical="center"/>
      <protection locked="0"/>
    </xf>
    <xf numFmtId="176" fontId="5" fillId="2" borderId="0" xfId="1" applyNumberFormat="1" applyFont="1" applyFill="1" applyBorder="1" applyAlignment="1">
      <alignment horizontal="right" vertical="center"/>
    </xf>
    <xf numFmtId="176" fontId="5" fillId="2" borderId="0" xfId="1" applyNumberFormat="1" applyFont="1" applyFill="1" applyBorder="1" applyAlignment="1" applyProtection="1">
      <alignment horizontal="right" vertical="center"/>
      <protection locked="0"/>
    </xf>
    <xf numFmtId="176" fontId="5" fillId="2" borderId="0" xfId="1" applyNumberFormat="1" applyFont="1" applyFill="1" applyBorder="1" applyAlignment="1" applyProtection="1">
      <alignment vertical="center"/>
      <protection locked="0"/>
    </xf>
    <xf numFmtId="176" fontId="5" fillId="2" borderId="0" xfId="1" applyNumberFormat="1" applyFont="1" applyFill="1" applyBorder="1" applyAlignment="1">
      <alignment vertical="center"/>
    </xf>
    <xf numFmtId="0" fontId="5" fillId="2" borderId="0" xfId="0" applyFont="1" applyFill="1" applyAlignment="1">
      <alignment vertical="center" justifyLastLine="1"/>
    </xf>
    <xf numFmtId="0" fontId="5" fillId="2" borderId="0" xfId="0" applyFont="1" applyFill="1" applyAlignment="1" applyProtection="1">
      <alignment vertical="center" justifyLastLine="1"/>
      <protection locked="0"/>
    </xf>
    <xf numFmtId="0" fontId="8" fillId="2" borderId="0" xfId="0" applyFont="1" applyFill="1" applyAlignment="1">
      <alignment horizontal="center" vertical="center"/>
    </xf>
    <xf numFmtId="0" fontId="5" fillId="2" borderId="0" xfId="0" applyFont="1" applyFill="1" applyAlignment="1">
      <alignment horizontal="center" vertical="center" wrapText="1"/>
    </xf>
    <xf numFmtId="177" fontId="5" fillId="2" borderId="0" xfId="1" applyNumberFormat="1" applyFont="1" applyFill="1" applyBorder="1" applyAlignment="1">
      <alignment vertical="center"/>
    </xf>
    <xf numFmtId="177" fontId="5" fillId="2" borderId="0" xfId="1" applyNumberFormat="1" applyFont="1" applyFill="1" applyBorder="1" applyAlignment="1" applyProtection="1">
      <alignment vertical="center"/>
      <protection locked="0"/>
    </xf>
    <xf numFmtId="0" fontId="5" fillId="2" borderId="4" xfId="0" applyFont="1" applyFill="1" applyBorder="1" applyAlignment="1">
      <alignment horizontal="distributed" vertical="distributed"/>
    </xf>
    <xf numFmtId="177" fontId="5" fillId="2" borderId="0" xfId="0" applyNumberFormat="1" applyFont="1" applyFill="1" applyAlignment="1">
      <alignment vertical="center"/>
    </xf>
    <xf numFmtId="177" fontId="5" fillId="2" borderId="0" xfId="0" applyNumberFormat="1" applyFont="1" applyFill="1" applyAlignment="1" applyProtection="1">
      <alignment vertical="center"/>
      <protection locked="0"/>
    </xf>
    <xf numFmtId="49" fontId="5" fillId="2" borderId="0" xfId="1" applyNumberFormat="1" applyFont="1" applyFill="1" applyBorder="1" applyAlignment="1">
      <alignment horizontal="right" vertical="center"/>
    </xf>
    <xf numFmtId="0" fontId="5" fillId="2" borderId="0" xfId="0" applyFont="1" applyFill="1"/>
    <xf numFmtId="38" fontId="13" fillId="2" borderId="0" xfId="0" applyNumberFormat="1" applyFont="1" applyFill="1" applyAlignment="1">
      <alignment horizontal="right" vertical="center" justifyLastLine="1"/>
    </xf>
    <xf numFmtId="38" fontId="5" fillId="2" borderId="0" xfId="0" applyNumberFormat="1" applyFont="1" applyFill="1" applyAlignment="1">
      <alignment horizontal="right" vertical="center" justifyLastLine="1"/>
    </xf>
    <xf numFmtId="38" fontId="5" fillId="2" borderId="1" xfId="0" applyNumberFormat="1" applyFont="1" applyFill="1" applyBorder="1" applyAlignment="1">
      <alignment horizontal="right" vertical="center" justifyLastLine="1"/>
    </xf>
    <xf numFmtId="0" fontId="5" fillId="2" borderId="19" xfId="0" applyFont="1" applyFill="1" applyBorder="1" applyAlignment="1">
      <alignment vertical="center"/>
    </xf>
    <xf numFmtId="0" fontId="5" fillId="2" borderId="13" xfId="0" applyFont="1" applyFill="1" applyBorder="1" applyAlignment="1">
      <alignment vertical="center"/>
    </xf>
    <xf numFmtId="0" fontId="5" fillId="2" borderId="23" xfId="0" applyFont="1" applyFill="1" applyBorder="1" applyAlignment="1">
      <alignment vertical="center"/>
    </xf>
    <xf numFmtId="0" fontId="5" fillId="2" borderId="10" xfId="0" applyFont="1" applyFill="1" applyBorder="1" applyAlignment="1">
      <alignment vertical="center"/>
    </xf>
    <xf numFmtId="0" fontId="5" fillId="2" borderId="26" xfId="0" applyFont="1" applyFill="1" applyBorder="1" applyAlignment="1">
      <alignment vertical="center"/>
    </xf>
    <xf numFmtId="38" fontId="5" fillId="2" borderId="17" xfId="1" applyFont="1" applyFill="1" applyBorder="1" applyAlignment="1">
      <alignment horizontal="distributed" vertical="center" justifyLastLine="1"/>
    </xf>
    <xf numFmtId="38" fontId="5" fillId="2" borderId="0" xfId="1" applyFont="1" applyFill="1" applyBorder="1" applyAlignment="1">
      <alignment horizontal="distributed" vertical="center" justifyLastLine="1"/>
    </xf>
    <xf numFmtId="38" fontId="5" fillId="2" borderId="12" xfId="1" applyFont="1" applyFill="1" applyBorder="1" applyAlignment="1" applyProtection="1">
      <alignment horizontal="right" vertical="center"/>
      <protection locked="0"/>
    </xf>
    <xf numFmtId="0" fontId="5" fillId="2" borderId="13" xfId="0" applyFont="1" applyFill="1" applyBorder="1" applyAlignment="1">
      <alignment horizontal="distributed" vertical="center" textRotation="255" wrapText="1"/>
    </xf>
    <xf numFmtId="0" fontId="5" fillId="2" borderId="26" xfId="0" applyFont="1" applyFill="1" applyBorder="1" applyAlignment="1">
      <alignment horizontal="distributed" vertical="center"/>
    </xf>
    <xf numFmtId="38" fontId="10" fillId="2" borderId="4" xfId="1" applyFont="1" applyFill="1" applyBorder="1" applyAlignment="1">
      <alignment horizontal="distributed" vertical="center" wrapText="1"/>
    </xf>
    <xf numFmtId="38" fontId="9" fillId="2" borderId="4" xfId="1" applyFont="1" applyFill="1" applyBorder="1" applyAlignment="1">
      <alignment horizontal="distributed" vertical="center" wrapText="1"/>
    </xf>
    <xf numFmtId="38" fontId="10" fillId="2" borderId="4" xfId="1" applyFont="1" applyFill="1" applyBorder="1" applyAlignment="1">
      <alignment horizontal="distributed" vertical="center"/>
    </xf>
    <xf numFmtId="38" fontId="10" fillId="2" borderId="4" xfId="1" applyFont="1" applyFill="1" applyBorder="1" applyAlignment="1">
      <alignment horizontal="distributed" vertical="center" shrinkToFit="1"/>
    </xf>
    <xf numFmtId="38" fontId="10" fillId="2" borderId="4" xfId="1" applyFont="1" applyFill="1" applyBorder="1" applyAlignment="1">
      <alignment horizontal="distributed" vertical="center" wrapText="1" shrinkToFit="1"/>
    </xf>
    <xf numFmtId="0" fontId="10" fillId="2" borderId="4" xfId="0" applyFont="1" applyFill="1" applyBorder="1" applyAlignment="1">
      <alignment horizontal="distributed" vertical="center" wrapText="1"/>
    </xf>
    <xf numFmtId="38" fontId="5" fillId="2" borderId="14" xfId="1" applyFont="1" applyFill="1" applyBorder="1" applyAlignment="1">
      <alignment horizontal="right" vertical="center"/>
    </xf>
    <xf numFmtId="38" fontId="5" fillId="2" borderId="0" xfId="1" applyFont="1" applyFill="1" applyBorder="1" applyAlignment="1">
      <alignment horizontal="distributed" vertical="center" justifyLastLine="1" shrinkToFit="1"/>
    </xf>
    <xf numFmtId="0" fontId="5" fillId="2" borderId="0" xfId="0" applyFont="1" applyFill="1" applyAlignment="1">
      <alignment horizontal="distributed" vertical="distributed" textRotation="255" justifyLastLine="1"/>
    </xf>
    <xf numFmtId="0" fontId="5" fillId="2" borderId="29" xfId="0" applyFont="1" applyFill="1" applyBorder="1" applyAlignment="1">
      <alignment vertical="center"/>
    </xf>
    <xf numFmtId="0" fontId="5" fillId="2" borderId="29" xfId="0" applyFont="1" applyFill="1" applyBorder="1" applyAlignment="1">
      <alignment horizontal="distributed" vertical="center"/>
    </xf>
    <xf numFmtId="0" fontId="5" fillId="2" borderId="10" xfId="0" applyFont="1" applyFill="1" applyBorder="1" applyAlignment="1">
      <alignment horizontal="distributed" vertical="center"/>
    </xf>
    <xf numFmtId="0" fontId="11" fillId="2" borderId="19" xfId="0" applyFont="1" applyFill="1" applyBorder="1" applyAlignment="1">
      <alignment horizontal="distributed" vertical="center" wrapText="1"/>
    </xf>
    <xf numFmtId="0" fontId="11" fillId="2" borderId="19" xfId="0" applyFont="1" applyFill="1" applyBorder="1" applyAlignment="1">
      <alignment horizontal="center" vertical="center"/>
    </xf>
    <xf numFmtId="0" fontId="11" fillId="2" borderId="23" xfId="0" applyFont="1" applyFill="1" applyBorder="1" applyAlignment="1">
      <alignment horizontal="center" vertical="center"/>
    </xf>
    <xf numFmtId="176" fontId="5" fillId="2" borderId="14" xfId="1" applyNumberFormat="1" applyFont="1" applyFill="1" applyBorder="1" applyAlignment="1">
      <alignment vertical="center"/>
    </xf>
    <xf numFmtId="176" fontId="5" fillId="2" borderId="14" xfId="1" applyNumberFormat="1" applyFont="1" applyFill="1" applyBorder="1" applyAlignment="1" applyProtection="1">
      <alignment vertical="center"/>
      <protection locked="0"/>
    </xf>
    <xf numFmtId="176" fontId="5" fillId="2" borderId="14" xfId="1" applyNumberFormat="1" applyFont="1" applyFill="1" applyBorder="1" applyAlignment="1">
      <alignment horizontal="right" vertical="center"/>
    </xf>
    <xf numFmtId="176" fontId="5" fillId="2" borderId="14" xfId="1" applyNumberFormat="1" applyFont="1" applyFill="1" applyBorder="1" applyAlignment="1" applyProtection="1">
      <alignment horizontal="right" vertical="center"/>
      <protection locked="0"/>
    </xf>
    <xf numFmtId="38" fontId="5" fillId="2" borderId="29" xfId="1" applyFont="1" applyFill="1" applyBorder="1" applyAlignment="1">
      <alignment horizontal="distributed" vertical="center"/>
    </xf>
    <xf numFmtId="38" fontId="5" fillId="2" borderId="12" xfId="1" applyFont="1" applyFill="1" applyBorder="1" applyAlignment="1">
      <alignment vertical="center"/>
    </xf>
    <xf numFmtId="38" fontId="5" fillId="2" borderId="12" xfId="1" applyFont="1" applyFill="1" applyBorder="1" applyAlignment="1" applyProtection="1">
      <alignment vertical="center"/>
      <protection locked="0"/>
    </xf>
    <xf numFmtId="38" fontId="5" fillId="2" borderId="14" xfId="1" applyFont="1" applyFill="1" applyBorder="1" applyAlignment="1">
      <alignment vertical="center"/>
    </xf>
    <xf numFmtId="38" fontId="5" fillId="2" borderId="14" xfId="1" applyFont="1" applyFill="1" applyBorder="1" applyAlignment="1" applyProtection="1">
      <alignment vertical="center"/>
      <protection locked="0"/>
    </xf>
    <xf numFmtId="38" fontId="5" fillId="2" borderId="4" xfId="1" applyFont="1" applyFill="1" applyBorder="1" applyAlignment="1">
      <alignment horizontal="distributed" vertical="center"/>
    </xf>
    <xf numFmtId="38" fontId="5" fillId="2" borderId="7" xfId="1" applyFont="1" applyFill="1" applyBorder="1" applyAlignment="1">
      <alignment horizontal="distributed" vertical="center" justifyLastLine="1"/>
    </xf>
    <xf numFmtId="38" fontId="5" fillId="2" borderId="4" xfId="1" applyFont="1" applyFill="1" applyBorder="1" applyAlignment="1">
      <alignment horizontal="distributed" vertical="center" justifyLastLine="1"/>
    </xf>
    <xf numFmtId="0" fontId="5" fillId="2" borderId="22" xfId="0" applyFont="1" applyFill="1" applyBorder="1" applyAlignment="1">
      <alignment horizontal="distributed" vertical="center" justifyLastLine="1"/>
    </xf>
    <xf numFmtId="0" fontId="5" fillId="2" borderId="4" xfId="0" applyFont="1" applyFill="1" applyBorder="1" applyAlignment="1">
      <alignment horizontal="distributed" vertical="center"/>
    </xf>
    <xf numFmtId="0" fontId="5" fillId="2" borderId="4" xfId="0" applyFont="1" applyFill="1" applyBorder="1" applyAlignment="1">
      <alignment horizontal="distributed" vertical="center" wrapText="1"/>
    </xf>
    <xf numFmtId="0" fontId="5" fillId="2" borderId="0" xfId="0" applyFont="1" applyFill="1" applyAlignment="1">
      <alignment horizontal="distributed" vertical="center"/>
    </xf>
    <xf numFmtId="0" fontId="5" fillId="2" borderId="0" xfId="0" applyFont="1" applyFill="1" applyAlignment="1">
      <alignment vertical="center" wrapText="1"/>
    </xf>
    <xf numFmtId="38" fontId="5" fillId="2" borderId="5" xfId="1" applyFont="1" applyFill="1" applyBorder="1" applyAlignment="1">
      <alignment horizontal="distributed" vertical="center" wrapText="1"/>
    </xf>
    <xf numFmtId="38" fontId="5" fillId="2" borderId="5" xfId="1" applyFont="1" applyFill="1" applyBorder="1" applyAlignment="1">
      <alignment horizontal="distributed" vertical="center"/>
    </xf>
    <xf numFmtId="38" fontId="5" fillId="2" borderId="2" xfId="1" applyFont="1" applyFill="1" applyBorder="1" applyAlignment="1">
      <alignment horizontal="distributed" vertical="center"/>
    </xf>
    <xf numFmtId="38" fontId="5" fillId="2" borderId="5" xfId="1" applyFont="1" applyFill="1" applyBorder="1" applyAlignment="1">
      <alignment horizontal="distributed" vertical="center" wrapText="1" shrinkToFit="1"/>
    </xf>
    <xf numFmtId="38" fontId="5" fillId="2" borderId="6" xfId="1" applyFont="1" applyFill="1" applyBorder="1" applyAlignment="1">
      <alignment horizontal="distributed" vertical="center" justifyLastLine="1"/>
    </xf>
    <xf numFmtId="0" fontId="5" fillId="2" borderId="7" xfId="0" applyFont="1" applyFill="1" applyBorder="1" applyAlignment="1">
      <alignment horizontal="distributed" vertical="center" justifyLastLine="1"/>
    </xf>
    <xf numFmtId="0" fontId="5" fillId="2" borderId="6" xfId="0" applyFont="1" applyFill="1" applyBorder="1" applyAlignment="1">
      <alignment horizontal="distributed" vertical="center" justifyLastLine="1"/>
    </xf>
    <xf numFmtId="0" fontId="5" fillId="2" borderId="19" xfId="0" applyFont="1" applyFill="1" applyBorder="1" applyAlignment="1">
      <alignment horizontal="distributed" vertical="center"/>
    </xf>
    <xf numFmtId="0" fontId="5" fillId="2" borderId="7" xfId="0" applyFont="1" applyFill="1" applyBorder="1" applyAlignment="1">
      <alignment horizontal="distributed" vertical="center"/>
    </xf>
    <xf numFmtId="38" fontId="5" fillId="2" borderId="12" xfId="1" applyFont="1" applyFill="1" applyBorder="1" applyAlignment="1" applyProtection="1">
      <alignment horizontal="right" vertical="center"/>
    </xf>
    <xf numFmtId="38" fontId="5" fillId="2" borderId="0" xfId="1" applyFont="1" applyFill="1" applyBorder="1" applyAlignment="1" applyProtection="1">
      <alignment horizontal="right" vertical="center"/>
    </xf>
    <xf numFmtId="38" fontId="5" fillId="2" borderId="14" xfId="1" applyFont="1" applyFill="1" applyBorder="1" applyAlignment="1" applyProtection="1">
      <alignment horizontal="right" vertical="center"/>
    </xf>
    <xf numFmtId="38" fontId="13" fillId="2" borderId="0" xfId="1" applyFont="1" applyFill="1" applyBorder="1" applyAlignment="1" applyProtection="1">
      <alignment horizontal="right" vertical="center"/>
    </xf>
    <xf numFmtId="38" fontId="5" fillId="2" borderId="1" xfId="1" applyFont="1" applyFill="1" applyBorder="1" applyAlignment="1" applyProtection="1">
      <alignment horizontal="right" vertical="center"/>
    </xf>
    <xf numFmtId="176" fontId="5" fillId="2" borderId="0" xfId="1" applyNumberFormat="1" applyFont="1" applyFill="1" applyBorder="1" applyAlignment="1" applyProtection="1">
      <alignment vertical="center"/>
    </xf>
    <xf numFmtId="177" fontId="5" fillId="2" borderId="0" xfId="1" applyNumberFormat="1" applyFont="1" applyFill="1" applyBorder="1" applyAlignment="1" applyProtection="1">
      <alignment vertical="center"/>
    </xf>
    <xf numFmtId="176" fontId="5" fillId="2" borderId="0" xfId="1" applyNumberFormat="1" applyFont="1" applyFill="1" applyBorder="1" applyAlignment="1" applyProtection="1">
      <alignment horizontal="right" vertical="center"/>
    </xf>
    <xf numFmtId="176" fontId="5" fillId="2" borderId="14" xfId="1" applyNumberFormat="1" applyFont="1" applyFill="1" applyBorder="1" applyAlignment="1" applyProtection="1">
      <alignment vertical="center"/>
    </xf>
    <xf numFmtId="38" fontId="5" fillId="2" borderId="0" xfId="1" applyFont="1" applyFill="1" applyBorder="1" applyAlignment="1" applyProtection="1">
      <alignment vertical="center"/>
    </xf>
    <xf numFmtId="176" fontId="5" fillId="2" borderId="14" xfId="1" applyNumberFormat="1" applyFont="1" applyFill="1" applyBorder="1" applyAlignment="1" applyProtection="1">
      <alignment horizontal="right" vertical="center"/>
    </xf>
    <xf numFmtId="38" fontId="5" fillId="2" borderId="0" xfId="1" applyFont="1" applyFill="1" applyBorder="1" applyAlignment="1" applyProtection="1">
      <alignment horizontal="right" vertical="center" shrinkToFit="1"/>
    </xf>
    <xf numFmtId="38" fontId="5" fillId="2" borderId="12" xfId="1" applyFont="1" applyFill="1" applyBorder="1" applyAlignment="1" applyProtection="1">
      <alignment vertical="center"/>
    </xf>
    <xf numFmtId="38" fontId="5" fillId="2" borderId="0" xfId="1" applyFont="1" applyFill="1" applyBorder="1" applyAlignment="1" applyProtection="1">
      <alignment vertical="distributed" justifyLastLine="1"/>
    </xf>
    <xf numFmtId="38" fontId="5" fillId="2" borderId="0" xfId="1" applyFont="1" applyFill="1" applyBorder="1" applyAlignment="1" applyProtection="1">
      <alignment vertical="center" justifyLastLine="1"/>
    </xf>
    <xf numFmtId="38" fontId="5" fillId="2" borderId="14" xfId="1" applyFont="1" applyFill="1" applyBorder="1" applyAlignment="1" applyProtection="1">
      <alignment vertical="center"/>
    </xf>
    <xf numFmtId="0" fontId="5" fillId="2" borderId="13" xfId="0" applyFont="1" applyFill="1" applyBorder="1" applyAlignment="1">
      <alignment horizontal="center" vertical="distributed" textRotation="255" justifyLastLine="1"/>
    </xf>
    <xf numFmtId="0" fontId="5" fillId="2" borderId="0" xfId="0" applyFont="1" applyFill="1" applyAlignment="1">
      <alignment horizontal="left"/>
    </xf>
    <xf numFmtId="38" fontId="5" fillId="2" borderId="13" xfId="1" applyFont="1" applyFill="1" applyBorder="1" applyAlignment="1">
      <alignment horizontal="distributed" vertical="center" wrapText="1"/>
    </xf>
    <xf numFmtId="38" fontId="13" fillId="2" borderId="14" xfId="1" applyFont="1" applyFill="1" applyBorder="1" applyAlignment="1">
      <alignment horizontal="distributed" vertical="center"/>
    </xf>
    <xf numFmtId="38" fontId="13" fillId="2" borderId="0" xfId="1" applyFont="1" applyFill="1" applyBorder="1" applyAlignment="1">
      <alignment horizontal="right" vertical="center"/>
    </xf>
    <xf numFmtId="0" fontId="5" fillId="2" borderId="13" xfId="0" applyFont="1" applyFill="1" applyBorder="1" applyAlignment="1">
      <alignment vertical="distributed" textRotation="255" justifyLastLine="1"/>
    </xf>
    <xf numFmtId="0" fontId="9" fillId="2" borderId="0" xfId="0" applyFont="1" applyFill="1" applyAlignment="1">
      <alignment vertical="center"/>
    </xf>
    <xf numFmtId="0" fontId="9" fillId="3" borderId="0" xfId="0" applyFont="1" applyFill="1" applyAlignment="1">
      <alignment vertical="center"/>
    </xf>
    <xf numFmtId="0" fontId="5" fillId="2" borderId="20" xfId="0" applyFont="1" applyFill="1" applyBorder="1" applyAlignment="1">
      <alignment horizontal="right" vertical="center"/>
    </xf>
    <xf numFmtId="38" fontId="5" fillId="0" borderId="0" xfId="0" applyNumberFormat="1" applyFont="1" applyAlignment="1">
      <alignment horizontal="right" vertical="center"/>
    </xf>
    <xf numFmtId="38" fontId="5" fillId="0" borderId="0" xfId="0" applyNumberFormat="1" applyFont="1" applyAlignment="1">
      <alignment horizontal="right" vertical="center" justifyLastLine="1"/>
    </xf>
    <xf numFmtId="38" fontId="5" fillId="0" borderId="0" xfId="1" applyFont="1" applyFill="1" applyBorder="1" applyAlignment="1" applyProtection="1">
      <alignment horizontal="right" vertical="center"/>
    </xf>
    <xf numFmtId="38" fontId="5" fillId="0" borderId="1" xfId="0" applyNumberFormat="1" applyFont="1" applyBorder="1" applyAlignment="1">
      <alignment horizontal="right" vertical="center" justifyLastLine="1"/>
    </xf>
    <xf numFmtId="38" fontId="13" fillId="0" borderId="0" xfId="0" applyNumberFormat="1" applyFont="1" applyAlignment="1" applyProtection="1">
      <alignment horizontal="right" vertical="center"/>
      <protection locked="0"/>
    </xf>
    <xf numFmtId="38" fontId="13" fillId="0" borderId="0" xfId="0" applyNumberFormat="1" applyFont="1" applyAlignment="1" applyProtection="1">
      <alignment horizontal="right" vertical="center" justifyLastLine="1"/>
      <protection locked="0"/>
    </xf>
    <xf numFmtId="38" fontId="13" fillId="0" borderId="0" xfId="1" applyFont="1" applyFill="1" applyBorder="1" applyAlignment="1" applyProtection="1">
      <alignment horizontal="right" vertical="center"/>
      <protection locked="0"/>
    </xf>
    <xf numFmtId="38" fontId="13" fillId="0" borderId="1" xfId="0" applyNumberFormat="1" applyFont="1" applyBorder="1" applyAlignment="1" applyProtection="1">
      <alignment horizontal="right" vertical="center" justifyLastLine="1"/>
      <protection locked="0"/>
    </xf>
    <xf numFmtId="38" fontId="13" fillId="2" borderId="12" xfId="1" applyFont="1" applyFill="1" applyBorder="1" applyAlignment="1" applyProtection="1">
      <alignment horizontal="right" vertical="center"/>
      <protection locked="0"/>
    </xf>
    <xf numFmtId="0" fontId="13" fillId="2" borderId="0" xfId="0" applyFont="1" applyFill="1" applyAlignment="1" applyProtection="1">
      <alignment horizontal="right" vertical="center"/>
      <protection locked="0"/>
    </xf>
    <xf numFmtId="38" fontId="13" fillId="2" borderId="0" xfId="1" applyFont="1" applyFill="1" applyBorder="1" applyAlignment="1" applyProtection="1">
      <alignment horizontal="right" vertical="center"/>
      <protection locked="0"/>
    </xf>
    <xf numFmtId="38" fontId="13" fillId="2" borderId="14" xfId="1" applyFont="1" applyFill="1" applyBorder="1" applyAlignment="1" applyProtection="1">
      <alignment horizontal="right" vertical="center"/>
      <protection locked="0"/>
    </xf>
    <xf numFmtId="38" fontId="13" fillId="2" borderId="1" xfId="1" applyFont="1" applyFill="1" applyBorder="1" applyAlignment="1" applyProtection="1">
      <alignment horizontal="right" vertical="center"/>
      <protection locked="0"/>
    </xf>
    <xf numFmtId="0" fontId="6" fillId="0" borderId="32" xfId="3" applyFont="1" applyFill="1" applyBorder="1" applyAlignment="1">
      <alignment vertical="center"/>
    </xf>
    <xf numFmtId="0" fontId="6" fillId="0" borderId="33" xfId="3" applyFont="1" applyFill="1" applyBorder="1" applyAlignment="1">
      <alignment vertical="center"/>
    </xf>
    <xf numFmtId="0" fontId="5" fillId="2" borderId="23" xfId="0" applyFont="1" applyFill="1" applyBorder="1" applyAlignment="1">
      <alignment horizontal="distributed" vertical="center" textRotation="255" wrapText="1"/>
    </xf>
    <xf numFmtId="0" fontId="5" fillId="2" borderId="8" xfId="0" applyFont="1" applyFill="1" applyBorder="1" applyAlignment="1">
      <alignment horizontal="distributed" vertical="center" justifyLastLine="1"/>
    </xf>
    <xf numFmtId="0" fontId="5" fillId="2" borderId="7" xfId="0" applyFont="1" applyFill="1" applyBorder="1" applyAlignment="1">
      <alignment horizontal="distributed" vertical="center" justifyLastLine="1"/>
    </xf>
    <xf numFmtId="38" fontId="5" fillId="2" borderId="4" xfId="1" applyFont="1" applyFill="1" applyBorder="1" applyAlignment="1">
      <alignment horizontal="distributed" vertical="center" wrapText="1"/>
    </xf>
    <xf numFmtId="38" fontId="5" fillId="2" borderId="4" xfId="1" applyFont="1" applyFill="1" applyBorder="1" applyAlignment="1">
      <alignment horizontal="distributed" vertical="center" wrapText="1" shrinkToFit="1"/>
    </xf>
    <xf numFmtId="38" fontId="5" fillId="2" borderId="4" xfId="1" applyFont="1" applyFill="1" applyBorder="1" applyAlignment="1">
      <alignment horizontal="distributed" vertical="center" shrinkToFit="1"/>
    </xf>
    <xf numFmtId="38" fontId="5" fillId="2" borderId="4" xfId="1" applyFont="1" applyFill="1" applyBorder="1" applyAlignment="1">
      <alignment horizontal="distributed" vertical="center"/>
    </xf>
    <xf numFmtId="38" fontId="5" fillId="2" borderId="5" xfId="1" applyFont="1" applyFill="1" applyBorder="1" applyAlignment="1">
      <alignment horizontal="distributed" vertical="center" wrapText="1"/>
    </xf>
    <xf numFmtId="38" fontId="5" fillId="2" borderId="5" xfId="1" applyFont="1" applyFill="1" applyBorder="1" applyAlignment="1">
      <alignment horizontal="distributed" vertical="center"/>
    </xf>
    <xf numFmtId="38" fontId="5" fillId="2" borderId="3" xfId="1" applyFont="1" applyFill="1" applyBorder="1" applyAlignment="1">
      <alignment horizontal="distributed" vertical="center"/>
    </xf>
    <xf numFmtId="0" fontId="5" fillId="2" borderId="4" xfId="0" applyFont="1" applyFill="1" applyBorder="1" applyAlignment="1">
      <alignment horizontal="distributed" vertical="center"/>
    </xf>
    <xf numFmtId="38" fontId="5" fillId="2" borderId="2" xfId="1" applyFont="1" applyFill="1" applyBorder="1" applyAlignment="1">
      <alignment horizontal="distributed" vertical="center"/>
    </xf>
    <xf numFmtId="0" fontId="5" fillId="2" borderId="24" xfId="0" applyFont="1" applyFill="1" applyBorder="1" applyAlignment="1">
      <alignment horizontal="distributed" vertical="center" wrapText="1"/>
    </xf>
    <xf numFmtId="0" fontId="5" fillId="2" borderId="19" xfId="0" applyFont="1" applyFill="1" applyBorder="1" applyAlignment="1">
      <alignment horizontal="distributed" vertical="center" wrapText="1"/>
    </xf>
    <xf numFmtId="0" fontId="5" fillId="2" borderId="13" xfId="0" applyFont="1" applyFill="1" applyBorder="1" applyAlignment="1">
      <alignment horizontal="distributed" vertical="center" wrapText="1"/>
    </xf>
    <xf numFmtId="38" fontId="5" fillId="2" borderId="16" xfId="1" applyFont="1" applyFill="1" applyBorder="1" applyAlignment="1">
      <alignment horizontal="distributed" vertical="center"/>
    </xf>
    <xf numFmtId="38" fontId="5" fillId="2" borderId="24" xfId="1" applyFont="1" applyFill="1" applyBorder="1" applyAlignment="1">
      <alignment horizontal="distributed" vertical="center"/>
    </xf>
    <xf numFmtId="38" fontId="5" fillId="2" borderId="11" xfId="1" applyFont="1" applyFill="1" applyBorder="1" applyAlignment="1">
      <alignment horizontal="distributed" vertical="center"/>
    </xf>
    <xf numFmtId="38" fontId="5" fillId="2" borderId="13" xfId="1" applyFont="1" applyFill="1" applyBorder="1" applyAlignment="1">
      <alignment horizontal="distributed" vertical="center"/>
    </xf>
    <xf numFmtId="0" fontId="5" fillId="2" borderId="16" xfId="0" applyFont="1" applyFill="1" applyBorder="1" applyAlignment="1">
      <alignment horizontal="distributed" vertical="center"/>
    </xf>
    <xf numFmtId="0" fontId="5" fillId="2" borderId="24" xfId="0" applyFont="1" applyFill="1" applyBorder="1" applyAlignment="1">
      <alignment horizontal="distributed" vertical="center"/>
    </xf>
    <xf numFmtId="0" fontId="5" fillId="2" borderId="11" xfId="0" applyFont="1" applyFill="1" applyBorder="1" applyAlignment="1">
      <alignment horizontal="distributed" vertical="center"/>
    </xf>
    <xf numFmtId="0" fontId="5" fillId="2" borderId="13" xfId="0" applyFont="1" applyFill="1" applyBorder="1" applyAlignment="1">
      <alignment horizontal="distributed" vertical="center"/>
    </xf>
    <xf numFmtId="0" fontId="15" fillId="2" borderId="0" xfId="0" applyFont="1" applyFill="1" applyAlignment="1">
      <alignment horizontal="center" vertical="center"/>
    </xf>
    <xf numFmtId="0" fontId="5" fillId="2" borderId="24" xfId="0" applyFont="1" applyFill="1" applyBorder="1" applyAlignment="1">
      <alignment horizontal="center" vertical="distributed" textRotation="255" justifyLastLine="1"/>
    </xf>
    <xf numFmtId="0" fontId="5" fillId="2" borderId="19" xfId="0" applyFont="1" applyFill="1" applyBorder="1" applyAlignment="1">
      <alignment horizontal="center" vertical="distributed" textRotation="255" justifyLastLine="1"/>
    </xf>
    <xf numFmtId="38" fontId="9" fillId="2" borderId="17" xfId="1" applyFont="1" applyFill="1" applyBorder="1" applyAlignment="1">
      <alignment horizontal="distributed" vertical="center" wrapText="1"/>
    </xf>
    <xf numFmtId="38" fontId="9" fillId="2" borderId="18" xfId="1" applyFont="1" applyFill="1" applyBorder="1" applyAlignment="1">
      <alignment horizontal="distributed" vertical="center" wrapText="1"/>
    </xf>
    <xf numFmtId="38" fontId="9" fillId="2" borderId="5" xfId="1" applyFont="1" applyFill="1" applyBorder="1" applyAlignment="1">
      <alignment horizontal="distributed" vertical="center" wrapText="1"/>
    </xf>
    <xf numFmtId="38" fontId="10" fillId="2" borderId="11" xfId="1" applyFont="1" applyFill="1" applyBorder="1" applyAlignment="1">
      <alignment horizontal="distributed" vertical="center"/>
    </xf>
    <xf numFmtId="38" fontId="10" fillId="2" borderId="13" xfId="1" applyFont="1" applyFill="1" applyBorder="1" applyAlignment="1">
      <alignment horizontal="distributed" vertical="center"/>
    </xf>
    <xf numFmtId="38" fontId="10" fillId="2" borderId="16" xfId="1" applyFont="1" applyFill="1" applyBorder="1" applyAlignment="1">
      <alignment horizontal="distributed" vertical="center"/>
    </xf>
    <xf numFmtId="38" fontId="10" fillId="2" borderId="5" xfId="1" applyFont="1" applyFill="1" applyBorder="1" applyAlignment="1">
      <alignment horizontal="distributed" vertical="center"/>
    </xf>
    <xf numFmtId="0" fontId="5" fillId="2" borderId="5" xfId="0" applyFont="1" applyFill="1" applyBorder="1" applyAlignment="1">
      <alignment vertical="distributed" textRotation="255" justifyLastLine="1"/>
    </xf>
    <xf numFmtId="38" fontId="9" fillId="2" borderId="27" xfId="1" applyFont="1" applyFill="1" applyBorder="1" applyAlignment="1">
      <alignment horizontal="distributed" vertical="center" wrapText="1"/>
    </xf>
    <xf numFmtId="38" fontId="9" fillId="2" borderId="28" xfId="1" applyFont="1" applyFill="1" applyBorder="1" applyAlignment="1">
      <alignment horizontal="distributed" vertical="center" wrapText="1"/>
    </xf>
    <xf numFmtId="38" fontId="9" fillId="2" borderId="3" xfId="1" applyFont="1" applyFill="1" applyBorder="1" applyAlignment="1">
      <alignment horizontal="distributed" vertical="center" wrapText="1"/>
    </xf>
    <xf numFmtId="0" fontId="5" fillId="2" borderId="24" xfId="0" applyFont="1" applyFill="1" applyBorder="1" applyAlignment="1">
      <alignment vertical="distributed" textRotation="255" justifyLastLine="1"/>
    </xf>
    <xf numFmtId="0" fontId="5" fillId="2" borderId="19" xfId="0" applyFont="1" applyFill="1" applyBorder="1" applyAlignment="1">
      <alignment vertical="distributed" textRotation="255" justifyLastLine="1"/>
    </xf>
    <xf numFmtId="0" fontId="5" fillId="2" borderId="13" xfId="0" applyFont="1" applyFill="1" applyBorder="1" applyAlignment="1">
      <alignment vertical="distributed" textRotation="255" justifyLastLine="1"/>
    </xf>
    <xf numFmtId="0" fontId="5" fillId="2" borderId="24" xfId="0" applyFont="1" applyFill="1" applyBorder="1" applyAlignment="1">
      <alignment horizontal="center" vertical="distributed" textRotation="255" wrapText="1" justifyLastLine="1"/>
    </xf>
    <xf numFmtId="0" fontId="5" fillId="2" borderId="19" xfId="0" applyFont="1" applyFill="1" applyBorder="1" applyAlignment="1">
      <alignment horizontal="center" vertical="distributed" textRotation="255" wrapText="1" justifyLastLine="1"/>
    </xf>
    <xf numFmtId="0" fontId="5" fillId="2" borderId="0" xfId="0" applyFont="1" applyFill="1" applyAlignment="1">
      <alignment horizontal="left" vertical="center" wrapText="1"/>
    </xf>
    <xf numFmtId="0" fontId="5" fillId="2" borderId="31" xfId="0" applyFont="1" applyFill="1" applyBorder="1" applyAlignment="1">
      <alignment horizontal="distributed" vertical="center" justifyLastLine="1"/>
    </xf>
    <xf numFmtId="0" fontId="5" fillId="2" borderId="15" xfId="0" applyFont="1" applyFill="1" applyBorder="1" applyAlignment="1">
      <alignment horizontal="distributed" vertical="center" justifyLastLine="1"/>
    </xf>
    <xf numFmtId="38" fontId="5" fillId="2" borderId="29" xfId="1" applyFont="1" applyFill="1" applyBorder="1" applyAlignment="1">
      <alignment horizontal="distributed" vertical="center"/>
    </xf>
    <xf numFmtId="0" fontId="5" fillId="2" borderId="20" xfId="0" applyFont="1" applyFill="1" applyBorder="1" applyAlignment="1">
      <alignment horizontal="distributed" vertical="center" justifyLastLine="1"/>
    </xf>
    <xf numFmtId="0" fontId="5" fillId="2" borderId="21" xfId="0" applyFont="1" applyFill="1" applyBorder="1" applyAlignment="1">
      <alignment horizontal="distributed" vertical="center" justifyLastLine="1"/>
    </xf>
    <xf numFmtId="0" fontId="5" fillId="2" borderId="14" xfId="0" applyFont="1" applyFill="1" applyBorder="1" applyAlignment="1">
      <alignment horizontal="distributed" vertical="center" justifyLastLine="1"/>
    </xf>
    <xf numFmtId="0" fontId="5" fillId="2" borderId="13" xfId="0" applyFont="1" applyFill="1" applyBorder="1" applyAlignment="1">
      <alignment horizontal="distributed" vertical="center" justifyLastLine="1"/>
    </xf>
    <xf numFmtId="0" fontId="5" fillId="2" borderId="0" xfId="0" applyFont="1" applyFill="1" applyAlignment="1">
      <alignment horizontal="distributed" vertical="center"/>
    </xf>
    <xf numFmtId="0" fontId="5" fillId="2" borderId="30" xfId="0" applyFont="1" applyFill="1" applyBorder="1" applyAlignment="1">
      <alignment horizontal="distributed" vertical="center" shrinkToFit="1"/>
    </xf>
    <xf numFmtId="0" fontId="5" fillId="2" borderId="29" xfId="0" applyFont="1" applyFill="1" applyBorder="1" applyAlignment="1">
      <alignment horizontal="distributed" vertical="center" shrinkToFit="1"/>
    </xf>
    <xf numFmtId="0" fontId="5" fillId="2" borderId="2" xfId="0" applyFont="1" applyFill="1" applyBorder="1" applyAlignment="1">
      <alignment horizontal="distributed" vertical="center" wrapText="1"/>
    </xf>
    <xf numFmtId="0" fontId="5" fillId="2" borderId="22" xfId="0" applyFont="1" applyFill="1" applyBorder="1" applyAlignment="1">
      <alignment horizontal="distributed" vertical="center" justifyLastLine="1"/>
    </xf>
    <xf numFmtId="0" fontId="5" fillId="2" borderId="12" xfId="0" applyFont="1" applyFill="1" applyBorder="1" applyAlignment="1">
      <alignment horizontal="distributed" vertical="center"/>
    </xf>
    <xf numFmtId="0" fontId="5" fillId="2" borderId="18" xfId="0" applyFont="1" applyFill="1" applyBorder="1" applyAlignment="1">
      <alignment horizontal="distributed" vertical="center"/>
    </xf>
    <xf numFmtId="0" fontId="5" fillId="2" borderId="5" xfId="0" applyFont="1" applyFill="1" applyBorder="1" applyAlignment="1">
      <alignment horizontal="distributed" vertical="center"/>
    </xf>
    <xf numFmtId="0" fontId="13" fillId="2" borderId="5" xfId="0" applyFont="1" applyFill="1" applyBorder="1" applyAlignment="1">
      <alignment horizontal="distributed" vertical="center" wrapText="1"/>
    </xf>
    <xf numFmtId="0" fontId="13" fillId="2" borderId="4" xfId="0" applyFont="1" applyFill="1" applyBorder="1" applyAlignment="1">
      <alignment horizontal="distributed" vertical="center" wrapText="1"/>
    </xf>
    <xf numFmtId="0" fontId="5" fillId="2" borderId="4" xfId="0" applyFont="1" applyFill="1" applyBorder="1" applyAlignment="1">
      <alignment horizontal="distributed" vertical="center" wrapText="1"/>
    </xf>
    <xf numFmtId="0" fontId="5" fillId="2" borderId="5" xfId="0" applyFont="1" applyFill="1" applyBorder="1" applyAlignment="1">
      <alignment horizontal="distributed" vertical="distributed" textRotation="255" justifyLastLine="1"/>
    </xf>
    <xf numFmtId="0" fontId="5" fillId="2" borderId="3" xfId="0" applyFont="1" applyFill="1" applyBorder="1" applyAlignment="1">
      <alignment horizontal="distributed" vertical="distributed" textRotation="255" justifyLastLine="1"/>
    </xf>
    <xf numFmtId="38" fontId="5" fillId="2" borderId="2" xfId="1" applyFont="1" applyFill="1" applyBorder="1" applyAlignment="1">
      <alignment horizontal="distributed" vertical="center" shrinkToFit="1"/>
    </xf>
    <xf numFmtId="38" fontId="5" fillId="2" borderId="30" xfId="1" applyFont="1" applyFill="1" applyBorder="1" applyAlignment="1">
      <alignment horizontal="distributed" vertical="center"/>
    </xf>
    <xf numFmtId="38" fontId="5" fillId="2" borderId="16" xfId="1" applyFont="1" applyFill="1" applyBorder="1" applyAlignment="1">
      <alignment horizontal="distributed" vertical="center" shrinkToFit="1"/>
    </xf>
    <xf numFmtId="38" fontId="5" fillId="2" borderId="12" xfId="1" applyFont="1" applyFill="1" applyBorder="1" applyAlignment="1">
      <alignment horizontal="distributed" vertical="center" shrinkToFit="1"/>
    </xf>
    <xf numFmtId="38" fontId="5" fillId="2" borderId="24" xfId="1" applyFont="1" applyFill="1" applyBorder="1" applyAlignment="1">
      <alignment horizontal="distributed" vertical="center" shrinkToFit="1"/>
    </xf>
    <xf numFmtId="38" fontId="5" fillId="2" borderId="15" xfId="1" applyFont="1" applyFill="1" applyBorder="1" applyAlignment="1">
      <alignment horizontal="distributed" vertical="center" shrinkToFit="1"/>
    </xf>
    <xf numFmtId="38" fontId="5" fillId="2" borderId="14" xfId="1" applyFont="1" applyFill="1" applyBorder="1" applyAlignment="1">
      <alignment horizontal="distributed" vertical="center" shrinkToFit="1"/>
    </xf>
    <xf numFmtId="38" fontId="5" fillId="2" borderId="13" xfId="1" applyFont="1" applyFill="1" applyBorder="1" applyAlignment="1">
      <alignment horizontal="distributed" vertical="center" shrinkToFit="1"/>
    </xf>
    <xf numFmtId="0" fontId="5" fillId="2" borderId="5" xfId="0" applyFont="1" applyFill="1" applyBorder="1" applyAlignment="1">
      <alignment horizontal="center" vertical="distributed" textRotation="255" justifyLastLine="1"/>
    </xf>
    <xf numFmtId="38" fontId="5" fillId="2" borderId="8" xfId="1" applyFont="1" applyFill="1" applyBorder="1" applyAlignment="1">
      <alignment horizontal="distributed" vertical="center" justifyLastLine="1"/>
    </xf>
    <xf numFmtId="38" fontId="5" fillId="2" borderId="7" xfId="1" applyFont="1" applyFill="1" applyBorder="1" applyAlignment="1">
      <alignment horizontal="distributed" vertical="center" justifyLastLine="1"/>
    </xf>
    <xf numFmtId="0" fontId="5" fillId="2" borderId="0" xfId="0" applyFont="1" applyFill="1" applyAlignment="1">
      <alignment wrapText="1"/>
    </xf>
    <xf numFmtId="0" fontId="5" fillId="2" borderId="5" xfId="0" applyFont="1" applyFill="1" applyBorder="1" applyAlignment="1">
      <alignment horizontal="distributed" vertical="center" shrinkToFit="1"/>
    </xf>
    <xf numFmtId="0" fontId="5" fillId="2" borderId="3" xfId="0" applyFont="1" applyFill="1" applyBorder="1" applyAlignment="1">
      <alignment horizontal="distributed" vertical="center"/>
    </xf>
    <xf numFmtId="0" fontId="5" fillId="2" borderId="19" xfId="0" applyFont="1" applyFill="1" applyBorder="1" applyAlignment="1">
      <alignment horizontal="distributed" vertical="center"/>
    </xf>
    <xf numFmtId="0" fontId="5" fillId="2" borderId="5" xfId="0" applyFont="1" applyFill="1" applyBorder="1" applyAlignment="1">
      <alignment horizontal="distributed" vertical="center" wrapText="1" shrinkToFit="1"/>
    </xf>
    <xf numFmtId="0" fontId="5" fillId="2" borderId="5" xfId="0" applyFont="1" applyFill="1" applyBorder="1" applyAlignment="1">
      <alignment horizontal="distributed" vertical="center" wrapText="1"/>
    </xf>
    <xf numFmtId="0" fontId="5" fillId="2" borderId="0" xfId="0" applyFont="1" applyFill="1" applyAlignment="1">
      <alignment horizontal="distributed" vertical="center" wrapText="1"/>
    </xf>
    <xf numFmtId="0" fontId="5" fillId="2" borderId="13" xfId="0" applyFont="1" applyFill="1" applyBorder="1" applyAlignment="1">
      <alignment horizontal="center" vertical="distributed" textRotation="255" justifyLastLine="1"/>
    </xf>
    <xf numFmtId="38" fontId="5" fillId="2" borderId="5" xfId="1" applyFont="1" applyFill="1" applyBorder="1" applyAlignment="1">
      <alignment horizontal="distributed" vertical="center" wrapText="1" shrinkToFit="1"/>
    </xf>
    <xf numFmtId="0" fontId="5" fillId="2" borderId="5" xfId="0" applyFont="1" applyFill="1" applyBorder="1" applyAlignment="1">
      <alignment horizontal="distributed" shrinkToFit="1"/>
    </xf>
    <xf numFmtId="38" fontId="5" fillId="2" borderId="5" xfId="1" applyFont="1" applyFill="1" applyBorder="1" applyAlignment="1">
      <alignment horizontal="distributed" vertical="center" shrinkToFit="1"/>
    </xf>
    <xf numFmtId="0" fontId="5" fillId="2" borderId="8" xfId="0" applyFont="1" applyFill="1" applyBorder="1" applyAlignment="1">
      <alignment horizontal="distributed" vertical="center"/>
    </xf>
    <xf numFmtId="0" fontId="5" fillId="2" borderId="7" xfId="0" applyFont="1" applyFill="1" applyBorder="1" applyAlignment="1">
      <alignment horizontal="distributed" vertical="center"/>
    </xf>
    <xf numFmtId="38" fontId="5" fillId="2" borderId="12" xfId="1" applyFont="1" applyFill="1" applyBorder="1" applyAlignment="1">
      <alignment horizontal="distributed" vertical="center"/>
    </xf>
    <xf numFmtId="38" fontId="5" fillId="2" borderId="0" xfId="1" applyFont="1" applyFill="1" applyBorder="1" applyAlignment="1">
      <alignment horizontal="distributed" vertical="center"/>
    </xf>
    <xf numFmtId="38" fontId="5" fillId="2" borderId="19" xfId="1" applyFont="1" applyFill="1" applyBorder="1" applyAlignment="1">
      <alignment horizontal="distributed" vertical="center"/>
    </xf>
    <xf numFmtId="0" fontId="5" fillId="2" borderId="5" xfId="0" applyFont="1" applyFill="1" applyBorder="1" applyAlignment="1">
      <alignment horizontal="distributed" vertical="center" justifyLastLine="1"/>
    </xf>
    <xf numFmtId="38" fontId="5" fillId="2" borderId="7" xfId="1" applyFont="1" applyFill="1" applyBorder="1" applyAlignment="1">
      <alignment horizontal="distributed" vertical="center" wrapText="1" justifyLastLine="1"/>
    </xf>
    <xf numFmtId="38" fontId="5" fillId="2" borderId="6" xfId="1" applyFont="1" applyFill="1" applyBorder="1" applyAlignment="1">
      <alignment horizontal="distributed" vertical="center" justifyLastLine="1"/>
    </xf>
    <xf numFmtId="38" fontId="5" fillId="2" borderId="22" xfId="1" applyFont="1" applyFill="1" applyBorder="1" applyAlignment="1">
      <alignment horizontal="distributed" vertical="center" justifyLastLine="1"/>
    </xf>
    <xf numFmtId="38" fontId="5" fillId="2" borderId="6" xfId="1" applyFont="1" applyFill="1" applyBorder="1" applyAlignment="1">
      <alignment horizontal="distributed" vertical="center" wrapText="1" justifyLastLine="1"/>
    </xf>
    <xf numFmtId="0" fontId="13" fillId="2" borderId="0" xfId="0" applyFont="1" applyFill="1" applyAlignment="1">
      <alignment horizontal="left" vertical="center" wrapText="1"/>
    </xf>
    <xf numFmtId="38" fontId="5" fillId="2" borderId="24" xfId="1" applyFont="1" applyFill="1" applyBorder="1" applyAlignment="1">
      <alignment horizontal="distributed" vertical="center" wrapText="1"/>
    </xf>
    <xf numFmtId="38" fontId="5" fillId="2" borderId="23" xfId="1" applyFont="1" applyFill="1" applyBorder="1" applyAlignment="1">
      <alignment horizontal="distributed" vertical="center" wrapText="1"/>
    </xf>
    <xf numFmtId="38" fontId="5" fillId="2" borderId="16" xfId="1" applyFont="1" applyFill="1" applyBorder="1" applyAlignment="1">
      <alignment horizontal="distributed" vertical="center" wrapText="1" shrinkToFit="1"/>
    </xf>
    <xf numFmtId="38" fontId="5" fillId="2" borderId="24" xfId="1" applyFont="1" applyFill="1" applyBorder="1" applyAlignment="1">
      <alignment horizontal="distributed" vertical="center" wrapText="1" shrinkToFit="1"/>
    </xf>
    <xf numFmtId="38" fontId="5" fillId="2" borderId="15" xfId="1" applyFont="1" applyFill="1" applyBorder="1" applyAlignment="1">
      <alignment horizontal="distributed" vertical="center" wrapText="1" shrinkToFit="1"/>
    </xf>
    <xf numFmtId="38" fontId="5" fillId="2" borderId="13" xfId="1" applyFont="1" applyFill="1" applyBorder="1" applyAlignment="1">
      <alignment horizontal="distributed" vertical="center" wrapText="1" shrinkToFit="1"/>
    </xf>
    <xf numFmtId="178" fontId="5" fillId="2" borderId="16" xfId="1" applyNumberFormat="1" applyFont="1" applyFill="1" applyBorder="1" applyAlignment="1">
      <alignment horizontal="distributed" vertical="center" wrapText="1" shrinkToFit="1"/>
    </xf>
    <xf numFmtId="178" fontId="5" fillId="2" borderId="24" xfId="1" applyNumberFormat="1" applyFont="1" applyFill="1" applyBorder="1" applyAlignment="1">
      <alignment horizontal="distributed" vertical="center" wrapText="1" shrinkToFit="1"/>
    </xf>
    <xf numFmtId="178" fontId="5" fillId="2" borderId="15" xfId="1" applyNumberFormat="1" applyFont="1" applyFill="1" applyBorder="1" applyAlignment="1">
      <alignment horizontal="distributed" vertical="center" wrapText="1" shrinkToFit="1"/>
    </xf>
    <xf numFmtId="178" fontId="5" fillId="2" borderId="13" xfId="1" applyNumberFormat="1" applyFont="1" applyFill="1" applyBorder="1" applyAlignment="1">
      <alignment horizontal="distributed" vertical="center" wrapText="1" shrinkToFit="1"/>
    </xf>
    <xf numFmtId="38" fontId="13" fillId="2" borderId="16" xfId="1" applyFont="1" applyFill="1" applyBorder="1" applyAlignment="1">
      <alignment horizontal="distributed" vertical="center"/>
    </xf>
    <xf numFmtId="38" fontId="13" fillId="2" borderId="24" xfId="1" applyFont="1" applyFill="1" applyBorder="1" applyAlignment="1">
      <alignment horizontal="distributed" vertical="center"/>
    </xf>
    <xf numFmtId="38" fontId="13" fillId="2" borderId="15" xfId="1" applyFont="1" applyFill="1" applyBorder="1" applyAlignment="1">
      <alignment horizontal="distributed" vertical="center"/>
    </xf>
    <xf numFmtId="38" fontId="13" fillId="2" borderId="13" xfId="1" applyFont="1" applyFill="1" applyBorder="1" applyAlignment="1">
      <alignment horizontal="distributed" vertical="center"/>
    </xf>
    <xf numFmtId="38" fontId="5" fillId="2" borderId="16" xfId="1" applyFont="1" applyFill="1" applyBorder="1" applyAlignment="1">
      <alignment horizontal="distributed" vertical="distributed"/>
    </xf>
    <xf numFmtId="38" fontId="5" fillId="2" borderId="12" xfId="1" applyFont="1" applyFill="1" applyBorder="1" applyAlignment="1">
      <alignment horizontal="distributed" vertical="distributed"/>
    </xf>
    <xf numFmtId="38" fontId="5" fillId="2" borderId="24" xfId="1" applyFont="1" applyFill="1" applyBorder="1" applyAlignment="1">
      <alignment horizontal="distributed" vertical="distributed"/>
    </xf>
    <xf numFmtId="38" fontId="5" fillId="2" borderId="11" xfId="1" applyFont="1" applyFill="1" applyBorder="1" applyAlignment="1">
      <alignment horizontal="distributed" vertical="distributed"/>
    </xf>
    <xf numFmtId="38" fontId="5" fillId="2" borderId="0" xfId="1" applyFont="1" applyFill="1" applyBorder="1" applyAlignment="1">
      <alignment horizontal="distributed" vertical="distributed"/>
    </xf>
    <xf numFmtId="38" fontId="5" fillId="2" borderId="19" xfId="1" applyFont="1" applyFill="1" applyBorder="1" applyAlignment="1">
      <alignment horizontal="distributed" vertical="distributed"/>
    </xf>
    <xf numFmtId="38" fontId="5" fillId="2" borderId="15" xfId="1" applyFont="1" applyFill="1" applyBorder="1" applyAlignment="1">
      <alignment horizontal="distributed" vertical="distributed"/>
    </xf>
    <xf numFmtId="38" fontId="5" fillId="2" borderId="13" xfId="1" applyFont="1" applyFill="1" applyBorder="1" applyAlignment="1">
      <alignment horizontal="distributed" vertical="distributed"/>
    </xf>
    <xf numFmtId="178" fontId="5" fillId="2" borderId="16" xfId="1" applyNumberFormat="1" applyFont="1" applyFill="1" applyBorder="1" applyAlignment="1">
      <alignment horizontal="distributed" vertical="distributed"/>
    </xf>
    <xf numFmtId="178" fontId="5" fillId="2" borderId="24" xfId="1" applyNumberFormat="1" applyFont="1" applyFill="1" applyBorder="1" applyAlignment="1">
      <alignment horizontal="distributed" vertical="distributed"/>
    </xf>
    <xf numFmtId="178" fontId="5" fillId="2" borderId="15" xfId="1" applyNumberFormat="1" applyFont="1" applyFill="1" applyBorder="1" applyAlignment="1">
      <alignment horizontal="distributed" vertical="distributed"/>
    </xf>
    <xf numFmtId="178" fontId="5" fillId="2" borderId="13" xfId="1" applyNumberFormat="1" applyFont="1" applyFill="1" applyBorder="1" applyAlignment="1">
      <alignment horizontal="distributed" vertical="distributed"/>
    </xf>
    <xf numFmtId="0" fontId="5" fillId="2" borderId="15" xfId="0" applyFont="1" applyFill="1" applyBorder="1" applyAlignment="1">
      <alignment horizontal="distributed" vertical="center"/>
    </xf>
    <xf numFmtId="0" fontId="5" fillId="2" borderId="14" xfId="0" applyFont="1" applyFill="1" applyBorder="1" applyAlignment="1">
      <alignment horizontal="distributed" vertical="center"/>
    </xf>
    <xf numFmtId="38" fontId="5" fillId="2" borderId="15" xfId="1" applyFont="1" applyFill="1" applyBorder="1" applyAlignment="1">
      <alignment horizontal="distributed" vertical="center"/>
    </xf>
    <xf numFmtId="38" fontId="5" fillId="2" borderId="14" xfId="1" applyFont="1" applyFill="1" applyBorder="1" applyAlignment="1">
      <alignment horizontal="distributed" vertical="center"/>
    </xf>
    <xf numFmtId="38" fontId="10" fillId="2" borderId="16" xfId="1" applyFont="1" applyFill="1" applyBorder="1" applyAlignment="1">
      <alignment horizontal="center" vertical="distributed" textRotation="255" wrapText="1" justifyLastLine="1"/>
    </xf>
    <xf numFmtId="38" fontId="10" fillId="2" borderId="24" xfId="1" applyFont="1" applyFill="1" applyBorder="1" applyAlignment="1">
      <alignment horizontal="center" vertical="distributed" textRotation="255" wrapText="1" justifyLastLine="1"/>
    </xf>
    <xf numFmtId="38" fontId="10" fillId="2" borderId="11" xfId="1" applyFont="1" applyFill="1" applyBorder="1" applyAlignment="1">
      <alignment horizontal="center" vertical="distributed" textRotation="255" wrapText="1" justifyLastLine="1"/>
    </xf>
    <xf numFmtId="38" fontId="10" fillId="2" borderId="19" xfId="1" applyFont="1" applyFill="1" applyBorder="1" applyAlignment="1">
      <alignment horizontal="center" vertical="distributed" textRotation="255" wrapText="1" justifyLastLine="1"/>
    </xf>
    <xf numFmtId="38" fontId="10" fillId="2" borderId="9" xfId="1" applyFont="1" applyFill="1" applyBorder="1" applyAlignment="1">
      <alignment horizontal="center" vertical="distributed" textRotation="255" wrapText="1" justifyLastLine="1"/>
    </xf>
    <xf numFmtId="38" fontId="10" fillId="2" borderId="23" xfId="1" applyFont="1" applyFill="1" applyBorder="1" applyAlignment="1">
      <alignment horizontal="center" vertical="distributed" textRotation="255" wrapText="1" justifyLastLine="1"/>
    </xf>
    <xf numFmtId="0" fontId="5" fillId="2" borderId="23" xfId="0" applyFont="1" applyFill="1" applyBorder="1" applyAlignment="1">
      <alignment horizontal="center" vertical="distributed" textRotation="255" justifyLastLine="1"/>
    </xf>
    <xf numFmtId="0" fontId="0" fillId="2" borderId="19" xfId="0" applyFill="1" applyBorder="1" applyAlignment="1">
      <alignment horizontal="center" vertical="distributed" textRotation="255" justifyLastLine="1"/>
    </xf>
    <xf numFmtId="0" fontId="0" fillId="2" borderId="13" xfId="0" applyFill="1" applyBorder="1" applyAlignment="1">
      <alignment horizontal="center" vertical="distributed" textRotation="255" justifyLastLine="1"/>
    </xf>
    <xf numFmtId="178" fontId="5" fillId="2" borderId="12" xfId="1" applyNumberFormat="1" applyFont="1" applyFill="1" applyBorder="1" applyAlignment="1">
      <alignment horizontal="distributed" vertical="distributed"/>
    </xf>
    <xf numFmtId="178" fontId="5" fillId="2" borderId="11" xfId="1" applyNumberFormat="1" applyFont="1" applyFill="1" applyBorder="1" applyAlignment="1">
      <alignment horizontal="distributed" vertical="distributed"/>
    </xf>
    <xf numFmtId="178" fontId="5" fillId="2" borderId="0" xfId="1" applyNumberFormat="1" applyFont="1" applyFill="1" applyBorder="1" applyAlignment="1">
      <alignment horizontal="distributed" vertical="distributed"/>
    </xf>
    <xf numFmtId="178" fontId="5" fillId="2" borderId="19" xfId="1" applyNumberFormat="1" applyFont="1" applyFill="1" applyBorder="1" applyAlignment="1">
      <alignment horizontal="distributed" vertical="distributed"/>
    </xf>
    <xf numFmtId="38" fontId="5" fillId="2" borderId="16" xfId="1" applyFont="1" applyFill="1" applyBorder="1" applyAlignment="1">
      <alignment horizontal="distributed" vertical="distributed" shrinkToFit="1"/>
    </xf>
    <xf numFmtId="38" fontId="5" fillId="2" borderId="24" xfId="1" applyFont="1" applyFill="1" applyBorder="1" applyAlignment="1">
      <alignment horizontal="distributed" vertical="distributed" shrinkToFit="1"/>
    </xf>
    <xf numFmtId="38" fontId="5" fillId="2" borderId="15" xfId="1" applyFont="1" applyFill="1" applyBorder="1" applyAlignment="1">
      <alignment horizontal="distributed" vertical="distributed" shrinkToFit="1"/>
    </xf>
    <xf numFmtId="38" fontId="5" fillId="2" borderId="13" xfId="1" applyFont="1" applyFill="1" applyBorder="1" applyAlignment="1">
      <alignment horizontal="distributed" vertical="distributed" shrinkToFit="1"/>
    </xf>
  </cellXfs>
  <cellStyles count="4">
    <cellStyle name="スタイル 1" xfId="2" xr:uid="{00000000-0005-0000-0000-000000000000}"/>
    <cellStyle name="ハイパーリンク" xfId="3" builtinId="8"/>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s>
</file>

<file path=xl/worksheets/_rels/sheet10.xml.rels><?xml version="1.0" encoding="UTF-8" standalone="yes"?>
<Relationships xmlns="http://schemas.openxmlformats.org/package/2006/relationships"><Relationship Id="rId8" Type="http://schemas.openxmlformats.org/officeDocument/2006/relationships/printerSettings" Target="../printerSettings/printerSettings89.bin"/><Relationship Id="rId3" Type="http://schemas.openxmlformats.org/officeDocument/2006/relationships/printerSettings" Target="../printerSettings/printerSettings84.bin"/><Relationship Id="rId7" Type="http://schemas.openxmlformats.org/officeDocument/2006/relationships/printerSettings" Target="../printerSettings/printerSettings88.bin"/><Relationship Id="rId2" Type="http://schemas.openxmlformats.org/officeDocument/2006/relationships/printerSettings" Target="../printerSettings/printerSettings83.bin"/><Relationship Id="rId1" Type="http://schemas.openxmlformats.org/officeDocument/2006/relationships/printerSettings" Target="../printerSettings/printerSettings82.bin"/><Relationship Id="rId6" Type="http://schemas.openxmlformats.org/officeDocument/2006/relationships/printerSettings" Target="../printerSettings/printerSettings87.bin"/><Relationship Id="rId5" Type="http://schemas.openxmlformats.org/officeDocument/2006/relationships/printerSettings" Target="../printerSettings/printerSettings86.bin"/><Relationship Id="rId4" Type="http://schemas.openxmlformats.org/officeDocument/2006/relationships/printerSettings" Target="../printerSettings/printerSettings85.bin"/><Relationship Id="rId9" Type="http://schemas.openxmlformats.org/officeDocument/2006/relationships/printerSettings" Target="../printerSettings/printerSettings90.bin"/></Relationships>
</file>

<file path=xl/worksheets/_rels/sheet11.xml.rels><?xml version="1.0" encoding="UTF-8" standalone="yes"?>
<Relationships xmlns="http://schemas.openxmlformats.org/package/2006/relationships"><Relationship Id="rId8" Type="http://schemas.openxmlformats.org/officeDocument/2006/relationships/printerSettings" Target="../printerSettings/printerSettings98.bin"/><Relationship Id="rId3" Type="http://schemas.openxmlformats.org/officeDocument/2006/relationships/printerSettings" Target="../printerSettings/printerSettings93.bin"/><Relationship Id="rId7" Type="http://schemas.openxmlformats.org/officeDocument/2006/relationships/printerSettings" Target="../printerSettings/printerSettings97.bin"/><Relationship Id="rId2" Type="http://schemas.openxmlformats.org/officeDocument/2006/relationships/printerSettings" Target="../printerSettings/printerSettings92.bin"/><Relationship Id="rId1" Type="http://schemas.openxmlformats.org/officeDocument/2006/relationships/printerSettings" Target="../printerSettings/printerSettings91.bin"/><Relationship Id="rId6" Type="http://schemas.openxmlformats.org/officeDocument/2006/relationships/printerSettings" Target="../printerSettings/printerSettings96.bin"/><Relationship Id="rId5" Type="http://schemas.openxmlformats.org/officeDocument/2006/relationships/printerSettings" Target="../printerSettings/printerSettings95.bin"/><Relationship Id="rId4" Type="http://schemas.openxmlformats.org/officeDocument/2006/relationships/printerSettings" Target="../printerSettings/printerSettings94.bin"/><Relationship Id="rId9" Type="http://schemas.openxmlformats.org/officeDocument/2006/relationships/printerSettings" Target="../printerSettings/printerSettings99.bin"/></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17.bin"/><Relationship Id="rId3" Type="http://schemas.openxmlformats.org/officeDocument/2006/relationships/printerSettings" Target="../printerSettings/printerSettings12.bin"/><Relationship Id="rId7" Type="http://schemas.openxmlformats.org/officeDocument/2006/relationships/printerSettings" Target="../printerSettings/printerSettings16.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 Id="rId6" Type="http://schemas.openxmlformats.org/officeDocument/2006/relationships/printerSettings" Target="../printerSettings/printerSettings15.bin"/><Relationship Id="rId5" Type="http://schemas.openxmlformats.org/officeDocument/2006/relationships/printerSettings" Target="../printerSettings/printerSettings14.bin"/><Relationship Id="rId4" Type="http://schemas.openxmlformats.org/officeDocument/2006/relationships/printerSettings" Target="../printerSettings/printerSettings13.bin"/><Relationship Id="rId9" Type="http://schemas.openxmlformats.org/officeDocument/2006/relationships/printerSettings" Target="../printerSettings/printerSettings18.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26.bin"/><Relationship Id="rId3" Type="http://schemas.openxmlformats.org/officeDocument/2006/relationships/printerSettings" Target="../printerSettings/printerSettings21.bin"/><Relationship Id="rId7" Type="http://schemas.openxmlformats.org/officeDocument/2006/relationships/printerSettings" Target="../printerSettings/printerSettings25.bin"/><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6" Type="http://schemas.openxmlformats.org/officeDocument/2006/relationships/printerSettings" Target="../printerSettings/printerSettings24.bin"/><Relationship Id="rId5" Type="http://schemas.openxmlformats.org/officeDocument/2006/relationships/printerSettings" Target="../printerSettings/printerSettings23.bin"/><Relationship Id="rId4" Type="http://schemas.openxmlformats.org/officeDocument/2006/relationships/printerSettings" Target="../printerSettings/printerSettings22.bin"/><Relationship Id="rId9" Type="http://schemas.openxmlformats.org/officeDocument/2006/relationships/printerSettings" Target="../printerSettings/printerSettings27.bin"/></Relationships>
</file>

<file path=xl/worksheets/_rels/sheet4.xml.rels><?xml version="1.0" encoding="UTF-8" standalone="yes"?>
<Relationships xmlns="http://schemas.openxmlformats.org/package/2006/relationships"><Relationship Id="rId8" Type="http://schemas.openxmlformats.org/officeDocument/2006/relationships/printerSettings" Target="../printerSettings/printerSettings35.bin"/><Relationship Id="rId3" Type="http://schemas.openxmlformats.org/officeDocument/2006/relationships/printerSettings" Target="../printerSettings/printerSettings30.bin"/><Relationship Id="rId7" Type="http://schemas.openxmlformats.org/officeDocument/2006/relationships/printerSettings" Target="../printerSettings/printerSettings34.bin"/><Relationship Id="rId2" Type="http://schemas.openxmlformats.org/officeDocument/2006/relationships/printerSettings" Target="../printerSettings/printerSettings29.bin"/><Relationship Id="rId1" Type="http://schemas.openxmlformats.org/officeDocument/2006/relationships/printerSettings" Target="../printerSettings/printerSettings28.bin"/><Relationship Id="rId6" Type="http://schemas.openxmlformats.org/officeDocument/2006/relationships/printerSettings" Target="../printerSettings/printerSettings33.bin"/><Relationship Id="rId5" Type="http://schemas.openxmlformats.org/officeDocument/2006/relationships/printerSettings" Target="../printerSettings/printerSettings32.bin"/><Relationship Id="rId4" Type="http://schemas.openxmlformats.org/officeDocument/2006/relationships/printerSettings" Target="../printerSettings/printerSettings31.bin"/><Relationship Id="rId9" Type="http://schemas.openxmlformats.org/officeDocument/2006/relationships/printerSettings" Target="../printerSettings/printerSettings36.bin"/></Relationships>
</file>

<file path=xl/worksheets/_rels/sheet5.xml.rels><?xml version="1.0" encoding="UTF-8" standalone="yes"?>
<Relationships xmlns="http://schemas.openxmlformats.org/package/2006/relationships"><Relationship Id="rId8" Type="http://schemas.openxmlformats.org/officeDocument/2006/relationships/printerSettings" Target="../printerSettings/printerSettings44.bin"/><Relationship Id="rId3" Type="http://schemas.openxmlformats.org/officeDocument/2006/relationships/printerSettings" Target="../printerSettings/printerSettings39.bin"/><Relationship Id="rId7" Type="http://schemas.openxmlformats.org/officeDocument/2006/relationships/printerSettings" Target="../printerSettings/printerSettings43.bin"/><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 Id="rId6" Type="http://schemas.openxmlformats.org/officeDocument/2006/relationships/printerSettings" Target="../printerSettings/printerSettings42.bin"/><Relationship Id="rId5" Type="http://schemas.openxmlformats.org/officeDocument/2006/relationships/printerSettings" Target="../printerSettings/printerSettings41.bin"/><Relationship Id="rId4" Type="http://schemas.openxmlformats.org/officeDocument/2006/relationships/printerSettings" Target="../printerSettings/printerSettings40.bin"/><Relationship Id="rId9" Type="http://schemas.openxmlformats.org/officeDocument/2006/relationships/printerSettings" Target="../printerSettings/printerSettings45.bin"/></Relationships>
</file>

<file path=xl/worksheets/_rels/sheet6.xml.rels><?xml version="1.0" encoding="UTF-8" standalone="yes"?>
<Relationships xmlns="http://schemas.openxmlformats.org/package/2006/relationships"><Relationship Id="rId8" Type="http://schemas.openxmlformats.org/officeDocument/2006/relationships/printerSettings" Target="../printerSettings/printerSettings53.bin"/><Relationship Id="rId3" Type="http://schemas.openxmlformats.org/officeDocument/2006/relationships/printerSettings" Target="../printerSettings/printerSettings48.bin"/><Relationship Id="rId7" Type="http://schemas.openxmlformats.org/officeDocument/2006/relationships/printerSettings" Target="../printerSettings/printerSettings52.bin"/><Relationship Id="rId2" Type="http://schemas.openxmlformats.org/officeDocument/2006/relationships/printerSettings" Target="../printerSettings/printerSettings47.bin"/><Relationship Id="rId1" Type="http://schemas.openxmlformats.org/officeDocument/2006/relationships/printerSettings" Target="../printerSettings/printerSettings46.bin"/><Relationship Id="rId6" Type="http://schemas.openxmlformats.org/officeDocument/2006/relationships/printerSettings" Target="../printerSettings/printerSettings51.bin"/><Relationship Id="rId5" Type="http://schemas.openxmlformats.org/officeDocument/2006/relationships/printerSettings" Target="../printerSettings/printerSettings50.bin"/><Relationship Id="rId4" Type="http://schemas.openxmlformats.org/officeDocument/2006/relationships/printerSettings" Target="../printerSettings/printerSettings49.bin"/><Relationship Id="rId9" Type="http://schemas.openxmlformats.org/officeDocument/2006/relationships/printerSettings" Target="../printerSettings/printerSettings54.bin"/></Relationships>
</file>

<file path=xl/worksheets/_rels/sheet7.xml.rels><?xml version="1.0" encoding="UTF-8" standalone="yes"?>
<Relationships xmlns="http://schemas.openxmlformats.org/package/2006/relationships"><Relationship Id="rId8" Type="http://schemas.openxmlformats.org/officeDocument/2006/relationships/printerSettings" Target="../printerSettings/printerSettings62.bin"/><Relationship Id="rId3" Type="http://schemas.openxmlformats.org/officeDocument/2006/relationships/printerSettings" Target="../printerSettings/printerSettings57.bin"/><Relationship Id="rId7" Type="http://schemas.openxmlformats.org/officeDocument/2006/relationships/printerSettings" Target="../printerSettings/printerSettings61.bin"/><Relationship Id="rId2" Type="http://schemas.openxmlformats.org/officeDocument/2006/relationships/printerSettings" Target="../printerSettings/printerSettings56.bin"/><Relationship Id="rId1" Type="http://schemas.openxmlformats.org/officeDocument/2006/relationships/printerSettings" Target="../printerSettings/printerSettings55.bin"/><Relationship Id="rId6" Type="http://schemas.openxmlformats.org/officeDocument/2006/relationships/printerSettings" Target="../printerSettings/printerSettings60.bin"/><Relationship Id="rId5" Type="http://schemas.openxmlformats.org/officeDocument/2006/relationships/printerSettings" Target="../printerSettings/printerSettings59.bin"/><Relationship Id="rId4" Type="http://schemas.openxmlformats.org/officeDocument/2006/relationships/printerSettings" Target="../printerSettings/printerSettings58.bin"/><Relationship Id="rId9" Type="http://schemas.openxmlformats.org/officeDocument/2006/relationships/printerSettings" Target="../printerSettings/printerSettings63.bin"/></Relationships>
</file>

<file path=xl/worksheets/_rels/sheet8.xml.rels><?xml version="1.0" encoding="UTF-8" standalone="yes"?>
<Relationships xmlns="http://schemas.openxmlformats.org/package/2006/relationships"><Relationship Id="rId8" Type="http://schemas.openxmlformats.org/officeDocument/2006/relationships/printerSettings" Target="../printerSettings/printerSettings71.bin"/><Relationship Id="rId3" Type="http://schemas.openxmlformats.org/officeDocument/2006/relationships/printerSettings" Target="../printerSettings/printerSettings66.bin"/><Relationship Id="rId7" Type="http://schemas.openxmlformats.org/officeDocument/2006/relationships/printerSettings" Target="../printerSettings/printerSettings70.bin"/><Relationship Id="rId2" Type="http://schemas.openxmlformats.org/officeDocument/2006/relationships/printerSettings" Target="../printerSettings/printerSettings65.bin"/><Relationship Id="rId1" Type="http://schemas.openxmlformats.org/officeDocument/2006/relationships/printerSettings" Target="../printerSettings/printerSettings64.bin"/><Relationship Id="rId6" Type="http://schemas.openxmlformats.org/officeDocument/2006/relationships/printerSettings" Target="../printerSettings/printerSettings69.bin"/><Relationship Id="rId5" Type="http://schemas.openxmlformats.org/officeDocument/2006/relationships/printerSettings" Target="../printerSettings/printerSettings68.bin"/><Relationship Id="rId4" Type="http://schemas.openxmlformats.org/officeDocument/2006/relationships/printerSettings" Target="../printerSettings/printerSettings67.bin"/><Relationship Id="rId9" Type="http://schemas.openxmlformats.org/officeDocument/2006/relationships/printerSettings" Target="../printerSettings/printerSettings72.bin"/></Relationships>
</file>

<file path=xl/worksheets/_rels/sheet9.xml.rels><?xml version="1.0" encoding="UTF-8" standalone="yes"?>
<Relationships xmlns="http://schemas.openxmlformats.org/package/2006/relationships"><Relationship Id="rId8" Type="http://schemas.openxmlformats.org/officeDocument/2006/relationships/printerSettings" Target="../printerSettings/printerSettings80.bin"/><Relationship Id="rId3" Type="http://schemas.openxmlformats.org/officeDocument/2006/relationships/printerSettings" Target="../printerSettings/printerSettings75.bin"/><Relationship Id="rId7" Type="http://schemas.openxmlformats.org/officeDocument/2006/relationships/printerSettings" Target="../printerSettings/printerSettings79.bin"/><Relationship Id="rId2" Type="http://schemas.openxmlformats.org/officeDocument/2006/relationships/printerSettings" Target="../printerSettings/printerSettings74.bin"/><Relationship Id="rId1" Type="http://schemas.openxmlformats.org/officeDocument/2006/relationships/printerSettings" Target="../printerSettings/printerSettings73.bin"/><Relationship Id="rId6" Type="http://schemas.openxmlformats.org/officeDocument/2006/relationships/printerSettings" Target="../printerSettings/printerSettings78.bin"/><Relationship Id="rId5" Type="http://schemas.openxmlformats.org/officeDocument/2006/relationships/printerSettings" Target="../printerSettings/printerSettings77.bin"/><Relationship Id="rId4" Type="http://schemas.openxmlformats.org/officeDocument/2006/relationships/printerSettings" Target="../printerSettings/printerSettings76.bin"/><Relationship Id="rId9" Type="http://schemas.openxmlformats.org/officeDocument/2006/relationships/printerSettings" Target="../printerSettings/printerSettings8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14"/>
  <sheetViews>
    <sheetView tabSelected="1" workbookViewId="0">
      <pane ySplit="3" topLeftCell="A4" activePane="bottomLeft" state="frozen"/>
      <selection pane="bottomLeft" sqref="A1:B1"/>
    </sheetView>
  </sheetViews>
  <sheetFormatPr defaultColWidth="8.86328125" defaultRowHeight="12.75" x14ac:dyDescent="0.25"/>
  <cols>
    <col min="1" max="1" width="4.46484375" style="1" customWidth="1"/>
    <col min="2" max="2" width="86.33203125" style="1" customWidth="1"/>
    <col min="3" max="16384" width="8.86328125" style="1"/>
  </cols>
  <sheetData>
    <row r="1" spans="1:4" ht="22.9" x14ac:dyDescent="0.25">
      <c r="A1" s="178" t="s">
        <v>167</v>
      </c>
      <c r="B1" s="178"/>
    </row>
    <row r="2" spans="1:4" ht="18.75" x14ac:dyDescent="0.25">
      <c r="A2" s="15" t="s">
        <v>207</v>
      </c>
      <c r="B2" s="3"/>
    </row>
    <row r="3" spans="1:4" x14ac:dyDescent="0.25">
      <c r="A3" s="137"/>
      <c r="B3" s="138" t="s">
        <v>168</v>
      </c>
    </row>
    <row r="4" spans="1:4" ht="1.05" customHeight="1" x14ac:dyDescent="0.25">
      <c r="A4" s="137"/>
      <c r="B4" s="137"/>
    </row>
    <row r="5" spans="1:4" s="3" customFormat="1" ht="18" customHeight="1" x14ac:dyDescent="0.25">
      <c r="A5" s="2"/>
      <c r="B5" s="153" t="str" cm="1">
        <f t="array" aca="1" ref="B5" ca="1">HYPERLINK("#"&amp;CELL("address",'95'!A2),'95'!A1)</f>
        <v>95　図書館の利用状況</v>
      </c>
      <c r="D5" s="3" t="s">
        <v>169</v>
      </c>
    </row>
    <row r="6" spans="1:4" s="3" customFormat="1" ht="18" customHeight="1" x14ac:dyDescent="0.25">
      <c r="A6" s="2"/>
      <c r="B6" s="154" t="str" cm="1">
        <f t="array" aca="1" ref="B6" ca="1">HYPERLINK("#"&amp;CELL("address",'96'!A2),'96'!A1)</f>
        <v>96　図書館のＷｅｂサービス等の利用状況</v>
      </c>
    </row>
    <row r="7" spans="1:4" s="3" customFormat="1" ht="18" customHeight="1" x14ac:dyDescent="0.25">
      <c r="A7" s="2"/>
      <c r="B7" s="154" t="str" cm="1">
        <f t="array" aca="1" ref="B7" ca="1">HYPERLINK("#"&amp;CELL("address",'97'!A2),'97'!A1)</f>
        <v>97　公民館の利用状況</v>
      </c>
    </row>
    <row r="8" spans="1:4" s="3" customFormat="1" ht="18" customHeight="1" x14ac:dyDescent="0.25">
      <c r="A8" s="2"/>
      <c r="B8" s="154" t="str" cm="1">
        <f t="array" aca="1" ref="B8" ca="1">HYPERLINK("#"&amp;CELL("address",'98'!A2),'98'!A1)</f>
        <v>98　体育館・スポーツルームの利用状況</v>
      </c>
    </row>
    <row r="9" spans="1:4" s="3" customFormat="1" ht="18" customHeight="1" x14ac:dyDescent="0.25">
      <c r="A9" s="2"/>
      <c r="B9" s="154" t="str" cm="1">
        <f t="array" aca="1" ref="B9" ca="1">HYPERLINK("#"&amp;CELL("address",'99'!A2),'99'!A1)</f>
        <v>99　文化芸術センター・ローズ文化ホールの利用状況</v>
      </c>
    </row>
    <row r="10" spans="1:4" s="3" customFormat="1" ht="18" customHeight="1" x14ac:dyDescent="0.25">
      <c r="A10" s="2"/>
      <c r="B10" s="154" t="str" cm="1">
        <f t="array" aca="1" ref="B10" ca="1">HYPERLINK("#"&amp;CELL("address",'100'!A2),'100'!A1)</f>
        <v>100　武道館ひびきの利用状況</v>
      </c>
    </row>
    <row r="11" spans="1:4" s="3" customFormat="1" ht="18" customHeight="1" x14ac:dyDescent="0.25">
      <c r="A11" s="2"/>
      <c r="B11" s="154" t="str" cm="1">
        <f t="array" aca="1" ref="B11" ca="1">HYPERLINK("#"&amp;CELL("address",'101'!A2),'101'!A1)</f>
        <v>101　青年の家いぶきの利用状況</v>
      </c>
    </row>
    <row r="12" spans="1:4" s="3" customFormat="1" ht="18" customHeight="1" x14ac:dyDescent="0.25">
      <c r="A12" s="2"/>
      <c r="B12" s="154" t="str" cm="1">
        <f t="array" aca="1" ref="B12" ca="1">HYPERLINK("#"&amp;CELL("address",'102'!A2),'102'!A1)</f>
        <v>102　青少年自然の家の利用状況</v>
      </c>
    </row>
    <row r="13" spans="1:4" s="3" customFormat="1" ht="18" customHeight="1" x14ac:dyDescent="0.25">
      <c r="A13" s="2"/>
      <c r="B13" s="154" t="str" cm="1">
        <f t="array" aca="1" ref="B13" ca="1">HYPERLINK("#"&amp;CELL("address",'103(1)'!A2),'103(1)'!A1)</f>
        <v>103(1)　屋外施設等の利用状況　－　各種球技場・温水プール等</v>
      </c>
    </row>
    <row r="14" spans="1:4" s="3" customFormat="1" ht="18" customHeight="1" x14ac:dyDescent="0.25">
      <c r="A14" s="2"/>
      <c r="B14" s="154" t="str" cm="1">
        <f t="array" aca="1" ref="B14" ca="1">HYPERLINK("#"&amp;CELL("address",'103(2)'!A2),'103(2)'!A1)</f>
        <v>103(2)　屋外施設等の利用状況　－　服部緑地内施設</v>
      </c>
    </row>
  </sheetData>
  <customSheetViews>
    <customSheetView guid="{04B33D97-114B-469B-B401-6EC3EC6328A4}">
      <pane ySplit="7.2352941176470589" topLeftCell="A12" activePane="bottomLeft" state="frozen"/>
      <selection pane="bottomLeft" activeCell="C22" sqref="C22"/>
      <pageMargins left="0.7" right="0.7" top="0.75" bottom="0.75" header="0.3" footer="0.3"/>
      <pageSetup paperSize="9" orientation="portrait" verticalDpi="0" r:id="rId1"/>
    </customSheetView>
    <customSheetView guid="{E00AFF56-413A-472D-A85C-ACD826FE5EDA}">
      <pane ySplit="3" topLeftCell="A12" activePane="bottomLeft" state="frozen"/>
      <selection pane="bottomLeft" activeCell="C22" sqref="C22"/>
      <pageMargins left="0.7" right="0.7" top="0.75" bottom="0.75" header="0.3" footer="0.3"/>
      <pageSetup paperSize="9" orientation="portrait" verticalDpi="0" r:id="rId2"/>
    </customSheetView>
    <customSheetView guid="{8AB3417E-2C3A-460A-9C3A-4848E97227F4}">
      <selection activeCell="B7" sqref="B7"/>
      <pageMargins left="0.7" right="0.7" top="0.75" bottom="0.75" header="0.3" footer="0.3"/>
      <pageSetup paperSize="9" orientation="portrait" verticalDpi="1200" r:id="rId3"/>
    </customSheetView>
    <customSheetView guid="{615C6C8B-DE4B-43C2-8837-1D3A903DF828}">
      <selection sqref="A1:B1"/>
      <pageMargins left="0.7" right="0.7" top="0.75" bottom="0.75" header="0.3" footer="0.3"/>
      <pageSetup paperSize="9" orientation="portrait" verticalDpi="1200" r:id="rId4"/>
    </customSheetView>
    <customSheetView guid="{D9151671-D05B-4D43-85C2-0EFDEA2C2D57}">
      <pane ySplit="3" topLeftCell="A12" activePane="bottomLeft" state="frozen"/>
      <selection pane="bottomLeft" activeCell="C22" sqref="C22"/>
      <pageMargins left="0.7" right="0.7" top="0.75" bottom="0.75" header="0.3" footer="0.3"/>
      <pageSetup paperSize="9" orientation="portrait" verticalDpi="0" r:id="rId5"/>
    </customSheetView>
    <customSheetView guid="{4D1E5155-E33F-466F-8DC4-26CDC04CB961}">
      <pane ySplit="3" topLeftCell="A12" activePane="bottomLeft" state="frozen"/>
      <selection pane="bottomLeft" activeCell="C22" sqref="C22"/>
      <pageMargins left="0.7" right="0.7" top="0.75" bottom="0.75" header="0.3" footer="0.3"/>
      <pageSetup paperSize="9" orientation="portrait" verticalDpi="0" r:id="rId6"/>
    </customSheetView>
    <customSheetView guid="{8D4023CB-96DD-46EC-A793-6E5112C82479}">
      <pane ySplit="3" topLeftCell="A12" activePane="bottomLeft" state="frozen"/>
      <selection pane="bottomLeft" activeCell="C22" sqref="C22"/>
      <pageMargins left="0.7" right="0.7" top="0.75" bottom="0.75" header="0.3" footer="0.3"/>
      <pageSetup paperSize="9" orientation="portrait" verticalDpi="0" r:id="rId7"/>
    </customSheetView>
    <customSheetView guid="{23CE5E2D-1988-4E37-B3CE-BD949B7BFC37}">
      <pane ySplit="3" topLeftCell="A12" activePane="bottomLeft" state="frozen"/>
      <selection pane="bottomLeft" activeCell="C22" sqref="C22"/>
      <pageMargins left="0.7" right="0.7" top="0.75" bottom="0.75" header="0.3" footer="0.3"/>
      <pageSetup paperSize="9" orientation="portrait" verticalDpi="0" r:id="rId8"/>
    </customSheetView>
  </customSheetViews>
  <mergeCells count="1">
    <mergeCell ref="A1:B1"/>
  </mergeCells>
  <phoneticPr fontId="2"/>
  <pageMargins left="0.7" right="0.7" top="0.75" bottom="0.75" header="0.3" footer="0.3"/>
  <pageSetup paperSize="9" orientation="portrait" verticalDpi="0" r:id="rId9"/>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50"/>
  <sheetViews>
    <sheetView view="pageLayout" zoomScale="85" zoomScaleNormal="100" zoomScaleSheetLayoutView="100" zoomScalePageLayoutView="85" workbookViewId="0"/>
  </sheetViews>
  <sheetFormatPr defaultColWidth="1.6640625" defaultRowHeight="12" x14ac:dyDescent="0.25"/>
  <cols>
    <col min="1" max="1" width="5" style="2" customWidth="1"/>
    <col min="2" max="2" width="3.19921875" style="2" customWidth="1"/>
    <col min="3" max="3" width="3.86328125" style="2" customWidth="1"/>
    <col min="4" max="4" width="19.6640625" style="2" customWidth="1"/>
    <col min="5" max="5" width="5" style="2" customWidth="1"/>
    <col min="6" max="10" width="12.796875" style="2" customWidth="1"/>
    <col min="11" max="16384" width="1.6640625" style="2"/>
  </cols>
  <sheetData>
    <row r="1" spans="1:21" s="15" customFormat="1" ht="18.75" x14ac:dyDescent="0.25">
      <c r="A1" s="20" t="str">
        <f ca="1">MID(CELL("FILENAME",A1),FIND("]",CELL("FILENAME",A1))+1,99)&amp;"　"&amp;"屋外施設等の利用状況　－　各種球技場・温水プール等"</f>
        <v>103(1)　屋外施設等の利用状況　－　各種球技場・温水プール等</v>
      </c>
      <c r="B1" s="20"/>
      <c r="C1" s="20"/>
      <c r="D1" s="20"/>
      <c r="E1" s="20"/>
      <c r="F1" s="20"/>
      <c r="G1" s="20"/>
      <c r="H1" s="20"/>
      <c r="I1" s="20"/>
      <c r="J1" s="20"/>
    </row>
    <row r="2" spans="1:21" x14ac:dyDescent="0.25">
      <c r="A2" s="21"/>
      <c r="B2" s="21"/>
      <c r="C2" s="21"/>
      <c r="D2" s="21"/>
      <c r="E2" s="21"/>
      <c r="F2" s="21"/>
      <c r="G2" s="21"/>
      <c r="H2" s="21"/>
      <c r="I2" s="21"/>
      <c r="J2" s="21"/>
    </row>
    <row r="3" spans="1:21" s="105" customFormat="1" ht="1.25" customHeight="1" x14ac:dyDescent="0.25">
      <c r="A3" s="22"/>
      <c r="B3" s="22"/>
      <c r="C3" s="22"/>
      <c r="D3" s="22"/>
      <c r="E3" s="22"/>
      <c r="F3" s="22"/>
      <c r="G3" s="22"/>
      <c r="H3" s="22"/>
      <c r="I3" s="22"/>
      <c r="J3" s="22"/>
    </row>
    <row r="4" spans="1:21" ht="1.25" customHeight="1" x14ac:dyDescent="0.25"/>
    <row r="5" spans="1:21" s="105" customFormat="1" ht="1.25" customHeight="1" x14ac:dyDescent="0.25">
      <c r="A5" s="17"/>
      <c r="B5" s="17"/>
      <c r="C5" s="17"/>
      <c r="D5" s="17"/>
      <c r="E5" s="17"/>
      <c r="F5" s="17"/>
      <c r="G5" s="17"/>
      <c r="H5" s="17"/>
      <c r="I5" s="17"/>
      <c r="J5" s="17"/>
      <c r="U5" s="27"/>
    </row>
    <row r="6" spans="1:21" ht="1.25" customHeight="1" x14ac:dyDescent="0.25"/>
    <row r="7" spans="1:21" s="6" customFormat="1" ht="28.25" customHeight="1" x14ac:dyDescent="0.25">
      <c r="A7" s="156" t="s">
        <v>15</v>
      </c>
      <c r="B7" s="156"/>
      <c r="C7" s="156"/>
      <c r="D7" s="156"/>
      <c r="E7" s="157"/>
      <c r="F7" s="111" t="s">
        <v>52</v>
      </c>
      <c r="G7" s="111" t="s">
        <v>51</v>
      </c>
      <c r="H7" s="112" t="s">
        <v>50</v>
      </c>
      <c r="I7" s="112" t="s">
        <v>208</v>
      </c>
      <c r="J7" s="112" t="s">
        <v>241</v>
      </c>
    </row>
    <row r="8" spans="1:21" ht="36" customHeight="1" x14ac:dyDescent="0.25">
      <c r="A8" s="179" t="s">
        <v>195</v>
      </c>
      <c r="B8" s="273" t="s">
        <v>78</v>
      </c>
      <c r="C8" s="290"/>
      <c r="D8" s="274"/>
      <c r="E8" s="28" t="s">
        <v>36</v>
      </c>
      <c r="F8" s="94">
        <v>22263</v>
      </c>
      <c r="G8" s="94">
        <v>22939</v>
      </c>
      <c r="H8" s="127">
        <v>24934</v>
      </c>
      <c r="I8" s="127">
        <v>24042</v>
      </c>
      <c r="J8" s="95">
        <v>24186</v>
      </c>
    </row>
    <row r="9" spans="1:21" ht="36" customHeight="1" x14ac:dyDescent="0.25">
      <c r="A9" s="288"/>
      <c r="B9" s="291"/>
      <c r="C9" s="292"/>
      <c r="D9" s="293"/>
      <c r="E9" s="28" t="s">
        <v>24</v>
      </c>
      <c r="F9" s="24">
        <v>125848</v>
      </c>
      <c r="G9" s="24">
        <v>126638</v>
      </c>
      <c r="H9" s="124">
        <v>137981</v>
      </c>
      <c r="I9" s="124">
        <v>134085</v>
      </c>
      <c r="J9" s="25">
        <v>132939</v>
      </c>
    </row>
    <row r="10" spans="1:21" ht="36" customHeight="1" x14ac:dyDescent="0.25">
      <c r="A10" s="288"/>
      <c r="B10" s="64"/>
      <c r="C10" s="273" t="s">
        <v>115</v>
      </c>
      <c r="D10" s="274"/>
      <c r="E10" s="28" t="s">
        <v>44</v>
      </c>
      <c r="F10" s="24">
        <v>4134</v>
      </c>
      <c r="G10" s="24">
        <v>4270</v>
      </c>
      <c r="H10" s="124">
        <v>4664</v>
      </c>
      <c r="I10" s="124">
        <v>4312</v>
      </c>
      <c r="J10" s="25">
        <v>4180</v>
      </c>
    </row>
    <row r="11" spans="1:21" ht="36" customHeight="1" x14ac:dyDescent="0.25">
      <c r="A11" s="288"/>
      <c r="B11" s="64"/>
      <c r="C11" s="275"/>
      <c r="D11" s="276"/>
      <c r="E11" s="28" t="s">
        <v>24</v>
      </c>
      <c r="F11" s="24">
        <v>24637</v>
      </c>
      <c r="G11" s="24">
        <v>25762</v>
      </c>
      <c r="H11" s="124">
        <v>27994</v>
      </c>
      <c r="I11" s="124">
        <v>25901</v>
      </c>
      <c r="J11" s="25">
        <v>24963</v>
      </c>
    </row>
    <row r="12" spans="1:21" ht="36" customHeight="1" x14ac:dyDescent="0.25">
      <c r="A12" s="288"/>
      <c r="B12" s="64"/>
      <c r="C12" s="273" t="s">
        <v>202</v>
      </c>
      <c r="D12" s="274"/>
      <c r="E12" s="28" t="s">
        <v>23</v>
      </c>
      <c r="F12" s="24">
        <v>3190</v>
      </c>
      <c r="G12" s="24">
        <v>3275</v>
      </c>
      <c r="H12" s="124">
        <v>3251</v>
      </c>
      <c r="I12" s="124">
        <v>3350</v>
      </c>
      <c r="J12" s="25">
        <v>3206</v>
      </c>
    </row>
    <row r="13" spans="1:21" ht="36" customHeight="1" x14ac:dyDescent="0.25">
      <c r="A13" s="288"/>
      <c r="B13" s="64"/>
      <c r="C13" s="275"/>
      <c r="D13" s="276"/>
      <c r="E13" s="28" t="s">
        <v>24</v>
      </c>
      <c r="F13" s="24">
        <v>16508</v>
      </c>
      <c r="G13" s="24">
        <v>16876</v>
      </c>
      <c r="H13" s="124">
        <v>16230</v>
      </c>
      <c r="I13" s="124">
        <v>17514</v>
      </c>
      <c r="J13" s="25">
        <v>16477</v>
      </c>
    </row>
    <row r="14" spans="1:21" ht="36" customHeight="1" x14ac:dyDescent="0.25">
      <c r="A14" s="288"/>
      <c r="B14" s="64"/>
      <c r="C14" s="273" t="s">
        <v>114</v>
      </c>
      <c r="D14" s="274"/>
      <c r="E14" s="28" t="s">
        <v>23</v>
      </c>
      <c r="F14" s="24">
        <v>3599</v>
      </c>
      <c r="G14" s="24">
        <v>3604</v>
      </c>
      <c r="H14" s="124">
        <v>3987</v>
      </c>
      <c r="I14" s="124">
        <v>3919</v>
      </c>
      <c r="J14" s="25">
        <v>4017</v>
      </c>
    </row>
    <row r="15" spans="1:21" ht="36" customHeight="1" x14ac:dyDescent="0.25">
      <c r="A15" s="288"/>
      <c r="B15" s="64"/>
      <c r="C15" s="275"/>
      <c r="D15" s="276"/>
      <c r="E15" s="28" t="s">
        <v>63</v>
      </c>
      <c r="F15" s="24">
        <v>20005</v>
      </c>
      <c r="G15" s="24">
        <v>19686</v>
      </c>
      <c r="H15" s="124">
        <v>21266</v>
      </c>
      <c r="I15" s="124">
        <v>21235</v>
      </c>
      <c r="J15" s="25">
        <v>21565</v>
      </c>
    </row>
    <row r="16" spans="1:21" ht="36" customHeight="1" x14ac:dyDescent="0.25">
      <c r="A16" s="288"/>
      <c r="B16" s="64"/>
      <c r="C16" s="273" t="s">
        <v>203</v>
      </c>
      <c r="D16" s="274"/>
      <c r="E16" s="28" t="s">
        <v>44</v>
      </c>
      <c r="F16" s="29">
        <v>8290</v>
      </c>
      <c r="G16" s="29">
        <v>8655</v>
      </c>
      <c r="H16" s="128">
        <v>9728</v>
      </c>
      <c r="I16" s="128">
        <v>9260</v>
      </c>
      <c r="J16" s="30">
        <v>9685</v>
      </c>
    </row>
    <row r="17" spans="1:10" ht="36" customHeight="1" x14ac:dyDescent="0.25">
      <c r="A17" s="288"/>
      <c r="B17" s="64"/>
      <c r="C17" s="275"/>
      <c r="D17" s="276"/>
      <c r="E17" s="28" t="s">
        <v>63</v>
      </c>
      <c r="F17" s="14">
        <v>49090</v>
      </c>
      <c r="G17" s="14">
        <v>49340</v>
      </c>
      <c r="H17" s="129">
        <v>55974</v>
      </c>
      <c r="I17" s="129">
        <v>54238</v>
      </c>
      <c r="J17" s="31">
        <v>54241</v>
      </c>
    </row>
    <row r="18" spans="1:10" ht="36" customHeight="1" x14ac:dyDescent="0.25">
      <c r="A18" s="288"/>
      <c r="B18" s="64"/>
      <c r="C18" s="257" t="s">
        <v>180</v>
      </c>
      <c r="D18" s="258"/>
      <c r="E18" s="28" t="s">
        <v>44</v>
      </c>
      <c r="F18" s="14">
        <v>3050</v>
      </c>
      <c r="G18" s="14">
        <v>3135</v>
      </c>
      <c r="H18" s="129">
        <v>3304</v>
      </c>
      <c r="I18" s="129">
        <v>3201</v>
      </c>
      <c r="J18" s="31">
        <v>3098</v>
      </c>
    </row>
    <row r="19" spans="1:10" ht="36" customHeight="1" x14ac:dyDescent="0.25">
      <c r="A19" s="289"/>
      <c r="B19" s="65"/>
      <c r="C19" s="259"/>
      <c r="D19" s="260"/>
      <c r="E19" s="28" t="s">
        <v>63</v>
      </c>
      <c r="F19" s="96">
        <v>15608</v>
      </c>
      <c r="G19" s="96">
        <v>14974</v>
      </c>
      <c r="H19" s="130">
        <v>16517</v>
      </c>
      <c r="I19" s="130">
        <v>15197</v>
      </c>
      <c r="J19" s="97">
        <v>15693</v>
      </c>
    </row>
    <row r="20" spans="1:10" ht="36" customHeight="1" x14ac:dyDescent="0.25">
      <c r="A20" s="179" t="s">
        <v>196</v>
      </c>
      <c r="B20" s="170" t="s">
        <v>49</v>
      </c>
      <c r="C20" s="242"/>
      <c r="D20" s="171"/>
      <c r="E20" s="98" t="s">
        <v>24</v>
      </c>
      <c r="F20" s="94">
        <v>176423</v>
      </c>
      <c r="G20" s="94">
        <v>192199</v>
      </c>
      <c r="H20" s="127">
        <v>316737</v>
      </c>
      <c r="I20" s="127">
        <v>301687</v>
      </c>
      <c r="J20" s="95">
        <v>322059</v>
      </c>
    </row>
    <row r="21" spans="1:10" ht="36" customHeight="1" x14ac:dyDescent="0.25">
      <c r="A21" s="288"/>
      <c r="B21" s="64"/>
      <c r="C21" s="261" t="s">
        <v>222</v>
      </c>
      <c r="D21" s="262"/>
      <c r="E21" s="98" t="s">
        <v>116</v>
      </c>
      <c r="F21" s="24">
        <v>254</v>
      </c>
      <c r="G21" s="24">
        <v>259</v>
      </c>
      <c r="H21" s="124">
        <v>310</v>
      </c>
      <c r="I21" s="124">
        <v>305</v>
      </c>
      <c r="J21" s="25">
        <v>315</v>
      </c>
    </row>
    <row r="22" spans="1:10" ht="36" customHeight="1" x14ac:dyDescent="0.25">
      <c r="A22" s="288"/>
      <c r="B22" s="64"/>
      <c r="C22" s="263"/>
      <c r="D22" s="264"/>
      <c r="E22" s="98" t="s">
        <v>24</v>
      </c>
      <c r="F22" s="24">
        <v>98869</v>
      </c>
      <c r="G22" s="24">
        <v>82520</v>
      </c>
      <c r="H22" s="124">
        <v>135253</v>
      </c>
      <c r="I22" s="124">
        <v>125313</v>
      </c>
      <c r="J22" s="25">
        <v>140647</v>
      </c>
    </row>
    <row r="23" spans="1:10" ht="36" customHeight="1" x14ac:dyDescent="0.25">
      <c r="A23" s="288"/>
      <c r="B23" s="64"/>
      <c r="C23" s="261" t="s">
        <v>223</v>
      </c>
      <c r="D23" s="262"/>
      <c r="E23" s="98" t="s">
        <v>116</v>
      </c>
      <c r="F23" s="24">
        <v>184</v>
      </c>
      <c r="G23" s="24">
        <v>257</v>
      </c>
      <c r="H23" s="124">
        <v>308</v>
      </c>
      <c r="I23" s="124">
        <v>307</v>
      </c>
      <c r="J23" s="25">
        <v>308</v>
      </c>
    </row>
    <row r="24" spans="1:10" ht="36" customHeight="1" x14ac:dyDescent="0.25">
      <c r="A24" s="289"/>
      <c r="B24" s="65"/>
      <c r="C24" s="263"/>
      <c r="D24" s="264"/>
      <c r="E24" s="98" t="s">
        <v>24</v>
      </c>
      <c r="F24" s="96">
        <v>77554</v>
      </c>
      <c r="G24" s="96">
        <v>109679</v>
      </c>
      <c r="H24" s="130">
        <v>181484</v>
      </c>
      <c r="I24" s="130">
        <v>176374</v>
      </c>
      <c r="J24" s="97">
        <v>181412</v>
      </c>
    </row>
    <row r="25" spans="1:10" ht="34.5" customHeight="1" x14ac:dyDescent="0.25">
      <c r="A25" s="179" t="s">
        <v>197</v>
      </c>
      <c r="B25" s="265" t="s">
        <v>49</v>
      </c>
      <c r="C25" s="266"/>
      <c r="D25" s="267"/>
      <c r="E25" s="32" t="s">
        <v>23</v>
      </c>
      <c r="F25" s="94">
        <v>2654</v>
      </c>
      <c r="G25" s="94">
        <v>2860</v>
      </c>
      <c r="H25" s="127">
        <v>3379</v>
      </c>
      <c r="I25" s="127">
        <v>2958</v>
      </c>
      <c r="J25" s="95">
        <v>2401</v>
      </c>
    </row>
    <row r="26" spans="1:10" ht="34.5" customHeight="1" x14ac:dyDescent="0.25">
      <c r="A26" s="288"/>
      <c r="B26" s="268"/>
      <c r="C26" s="269"/>
      <c r="D26" s="270"/>
      <c r="E26" s="32" t="s">
        <v>24</v>
      </c>
      <c r="F26" s="24">
        <v>70637</v>
      </c>
      <c r="G26" s="24">
        <v>81691</v>
      </c>
      <c r="H26" s="124">
        <v>99208</v>
      </c>
      <c r="I26" s="124">
        <v>94392</v>
      </c>
      <c r="J26" s="25">
        <v>84608</v>
      </c>
    </row>
    <row r="27" spans="1:10" ht="34.5" customHeight="1" x14ac:dyDescent="0.25">
      <c r="A27" s="288"/>
      <c r="B27" s="64"/>
      <c r="C27" s="265" t="s">
        <v>224</v>
      </c>
      <c r="D27" s="267"/>
      <c r="E27" s="32" t="s">
        <v>23</v>
      </c>
      <c r="F27" s="24">
        <v>866</v>
      </c>
      <c r="G27" s="24">
        <v>967</v>
      </c>
      <c r="H27" s="124">
        <v>1140</v>
      </c>
      <c r="I27" s="124">
        <v>805</v>
      </c>
      <c r="J27" s="25">
        <v>248</v>
      </c>
    </row>
    <row r="28" spans="1:10" ht="34.5" customHeight="1" x14ac:dyDescent="0.25">
      <c r="A28" s="288"/>
      <c r="B28" s="64"/>
      <c r="C28" s="271"/>
      <c r="D28" s="272"/>
      <c r="E28" s="32" t="s">
        <v>24</v>
      </c>
      <c r="F28" s="24">
        <v>23590</v>
      </c>
      <c r="G28" s="24">
        <v>26949</v>
      </c>
      <c r="H28" s="124">
        <v>34087</v>
      </c>
      <c r="I28" s="124">
        <v>23078</v>
      </c>
      <c r="J28" s="25">
        <v>14083</v>
      </c>
    </row>
    <row r="29" spans="1:10" ht="34.5" customHeight="1" x14ac:dyDescent="0.25">
      <c r="A29" s="288"/>
      <c r="B29" s="64"/>
      <c r="C29" s="265" t="s">
        <v>113</v>
      </c>
      <c r="D29" s="267"/>
      <c r="E29" s="32" t="s">
        <v>23</v>
      </c>
      <c r="F29" s="24">
        <v>645</v>
      </c>
      <c r="G29" s="24">
        <v>680</v>
      </c>
      <c r="H29" s="124">
        <v>788</v>
      </c>
      <c r="I29" s="124">
        <v>747</v>
      </c>
      <c r="J29" s="25">
        <v>777</v>
      </c>
    </row>
    <row r="30" spans="1:10" ht="34.5" customHeight="1" x14ac:dyDescent="0.25">
      <c r="A30" s="288"/>
      <c r="B30" s="64"/>
      <c r="C30" s="271"/>
      <c r="D30" s="272"/>
      <c r="E30" s="32" t="s">
        <v>39</v>
      </c>
      <c r="F30" s="24">
        <v>15724</v>
      </c>
      <c r="G30" s="24">
        <v>17579</v>
      </c>
      <c r="H30" s="124">
        <v>20232</v>
      </c>
      <c r="I30" s="124">
        <v>18852</v>
      </c>
      <c r="J30" s="25">
        <v>20934</v>
      </c>
    </row>
    <row r="31" spans="1:10" ht="34.5" customHeight="1" x14ac:dyDescent="0.25">
      <c r="A31" s="288"/>
      <c r="B31" s="64"/>
      <c r="C31" s="294" t="s">
        <v>112</v>
      </c>
      <c r="D31" s="295"/>
      <c r="E31" s="32" t="s">
        <v>23</v>
      </c>
      <c r="F31" s="24">
        <v>589</v>
      </c>
      <c r="G31" s="24">
        <v>647</v>
      </c>
      <c r="H31" s="124">
        <v>754</v>
      </c>
      <c r="I31" s="124">
        <v>718</v>
      </c>
      <c r="J31" s="25">
        <v>682</v>
      </c>
    </row>
    <row r="32" spans="1:10" ht="34.5" customHeight="1" x14ac:dyDescent="0.25">
      <c r="A32" s="288"/>
      <c r="B32" s="64"/>
      <c r="C32" s="296"/>
      <c r="D32" s="297"/>
      <c r="E32" s="32" t="s">
        <v>24</v>
      </c>
      <c r="F32" s="24">
        <v>11871</v>
      </c>
      <c r="G32" s="24">
        <v>15619</v>
      </c>
      <c r="H32" s="124">
        <v>18155</v>
      </c>
      <c r="I32" s="124">
        <v>20537</v>
      </c>
      <c r="J32" s="25">
        <v>18963</v>
      </c>
    </row>
    <row r="33" spans="1:10" ht="34.5" customHeight="1" x14ac:dyDescent="0.25">
      <c r="A33" s="288"/>
      <c r="B33" s="64"/>
      <c r="C33" s="253" t="s">
        <v>166</v>
      </c>
      <c r="D33" s="254"/>
      <c r="E33" s="32" t="s">
        <v>23</v>
      </c>
      <c r="F33" s="24">
        <v>554</v>
      </c>
      <c r="G33" s="24">
        <v>566</v>
      </c>
      <c r="H33" s="124">
        <v>697</v>
      </c>
      <c r="I33" s="124">
        <v>688</v>
      </c>
      <c r="J33" s="25">
        <v>694</v>
      </c>
    </row>
    <row r="34" spans="1:10" ht="34.5" customHeight="1" x14ac:dyDescent="0.25">
      <c r="A34" s="289"/>
      <c r="B34" s="65"/>
      <c r="C34" s="255"/>
      <c r="D34" s="256"/>
      <c r="E34" s="32" t="s">
        <v>24</v>
      </c>
      <c r="F34" s="96">
        <v>19452</v>
      </c>
      <c r="G34" s="96">
        <v>21544</v>
      </c>
      <c r="H34" s="130">
        <v>26734</v>
      </c>
      <c r="I34" s="130">
        <v>31925</v>
      </c>
      <c r="J34" s="97">
        <v>30628</v>
      </c>
    </row>
    <row r="35" spans="1:10" ht="34.5" customHeight="1" x14ac:dyDescent="0.25">
      <c r="A35" s="180" t="s">
        <v>198</v>
      </c>
      <c r="B35" s="174" t="s">
        <v>118</v>
      </c>
      <c r="C35" s="210"/>
      <c r="D35" s="175"/>
      <c r="E35" s="93" t="s">
        <v>170</v>
      </c>
      <c r="F35" s="9">
        <v>961</v>
      </c>
      <c r="G35" s="9">
        <v>978</v>
      </c>
      <c r="H35" s="116">
        <v>1100</v>
      </c>
      <c r="I35" s="116">
        <v>1125</v>
      </c>
      <c r="J35" s="10">
        <v>1111</v>
      </c>
    </row>
    <row r="36" spans="1:10" ht="34.5" customHeight="1" x14ac:dyDescent="0.25">
      <c r="A36" s="180"/>
      <c r="B36" s="277"/>
      <c r="C36" s="278"/>
      <c r="D36" s="177"/>
      <c r="E36" s="98" t="s">
        <v>171</v>
      </c>
      <c r="F36" s="9">
        <v>24907</v>
      </c>
      <c r="G36" s="9">
        <v>28985</v>
      </c>
      <c r="H36" s="116">
        <v>32987</v>
      </c>
      <c r="I36" s="116">
        <v>38016</v>
      </c>
      <c r="J36" s="10">
        <v>39884</v>
      </c>
    </row>
    <row r="37" spans="1:10" ht="34.5" customHeight="1" x14ac:dyDescent="0.25">
      <c r="A37" s="180"/>
      <c r="B37" s="170" t="s">
        <v>117</v>
      </c>
      <c r="C37" s="242"/>
      <c r="D37" s="171"/>
      <c r="E37" s="98" t="s">
        <v>170</v>
      </c>
      <c r="F37" s="9">
        <v>352</v>
      </c>
      <c r="G37" s="9">
        <v>385</v>
      </c>
      <c r="H37" s="116">
        <v>387</v>
      </c>
      <c r="I37" s="116">
        <v>374</v>
      </c>
      <c r="J37" s="10">
        <v>394</v>
      </c>
    </row>
    <row r="38" spans="1:10" ht="34.5" customHeight="1" x14ac:dyDescent="0.25">
      <c r="A38" s="180"/>
      <c r="B38" s="279"/>
      <c r="C38" s="280"/>
      <c r="D38" s="173"/>
      <c r="E38" s="98" t="s">
        <v>171</v>
      </c>
      <c r="F38" s="9">
        <v>18246</v>
      </c>
      <c r="G38" s="9">
        <v>17529</v>
      </c>
      <c r="H38" s="116">
        <v>18124</v>
      </c>
      <c r="I38" s="116">
        <v>17488</v>
      </c>
      <c r="J38" s="10">
        <v>16900</v>
      </c>
    </row>
    <row r="39" spans="1:10" ht="34.5" customHeight="1" x14ac:dyDescent="0.25">
      <c r="A39" s="180"/>
      <c r="B39" s="281" t="s">
        <v>180</v>
      </c>
      <c r="C39" s="282"/>
      <c r="D39" s="171" t="s">
        <v>225</v>
      </c>
      <c r="E39" s="98" t="s">
        <v>170</v>
      </c>
      <c r="F39" s="9">
        <v>389</v>
      </c>
      <c r="G39" s="9">
        <v>918</v>
      </c>
      <c r="H39" s="116">
        <v>947</v>
      </c>
      <c r="I39" s="116">
        <v>978</v>
      </c>
      <c r="J39" s="10">
        <v>1039</v>
      </c>
    </row>
    <row r="40" spans="1:10" ht="34.5" customHeight="1" x14ac:dyDescent="0.25">
      <c r="A40" s="180"/>
      <c r="B40" s="283"/>
      <c r="C40" s="284"/>
      <c r="D40" s="173"/>
      <c r="E40" s="98" t="s">
        <v>171</v>
      </c>
      <c r="F40" s="9">
        <v>15083</v>
      </c>
      <c r="G40" s="9">
        <v>32764</v>
      </c>
      <c r="H40" s="116">
        <v>30968</v>
      </c>
      <c r="I40" s="116">
        <v>33441</v>
      </c>
      <c r="J40" s="10">
        <v>36568</v>
      </c>
    </row>
    <row r="41" spans="1:10" ht="34.5" customHeight="1" x14ac:dyDescent="0.25">
      <c r="A41" s="180"/>
      <c r="B41" s="283"/>
      <c r="C41" s="284"/>
      <c r="D41" s="251" t="s">
        <v>226</v>
      </c>
      <c r="E41" s="98" t="s">
        <v>170</v>
      </c>
      <c r="F41" s="9">
        <v>153</v>
      </c>
      <c r="G41" s="9">
        <v>23</v>
      </c>
      <c r="H41" s="116">
        <v>282</v>
      </c>
      <c r="I41" s="116">
        <v>229</v>
      </c>
      <c r="J41" s="10">
        <v>194</v>
      </c>
    </row>
    <row r="42" spans="1:10" ht="34.5" customHeight="1" x14ac:dyDescent="0.25">
      <c r="A42" s="287"/>
      <c r="B42" s="285"/>
      <c r="C42" s="286"/>
      <c r="D42" s="252"/>
      <c r="E42" s="108" t="s">
        <v>171</v>
      </c>
      <c r="F42" s="19">
        <v>804</v>
      </c>
      <c r="G42" s="19">
        <v>146</v>
      </c>
      <c r="H42" s="119">
        <v>656</v>
      </c>
      <c r="I42" s="119">
        <v>1365</v>
      </c>
      <c r="J42" s="13">
        <v>1161</v>
      </c>
    </row>
    <row r="43" spans="1:10" x14ac:dyDescent="0.25">
      <c r="J43" s="12" t="s">
        <v>93</v>
      </c>
    </row>
    <row r="44" spans="1:10" ht="11.25" customHeight="1" x14ac:dyDescent="0.25">
      <c r="A44" s="16" t="s">
        <v>204</v>
      </c>
      <c r="B44" s="17"/>
      <c r="C44" s="17"/>
      <c r="D44" s="17"/>
      <c r="E44" s="17"/>
      <c r="F44" s="17"/>
      <c r="G44" s="17"/>
      <c r="H44" s="17"/>
      <c r="I44" s="17"/>
      <c r="J44" s="17"/>
    </row>
    <row r="45" spans="1:10" ht="11.25" customHeight="1" x14ac:dyDescent="0.25">
      <c r="A45" s="16" t="s">
        <v>205</v>
      </c>
      <c r="B45" s="16"/>
      <c r="C45" s="16"/>
      <c r="D45" s="16"/>
      <c r="E45" s="16"/>
      <c r="F45" s="16"/>
      <c r="G45" s="16"/>
      <c r="H45" s="16"/>
      <c r="I45" s="16"/>
      <c r="J45" s="16"/>
    </row>
    <row r="46" spans="1:10" ht="11.25" customHeight="1" x14ac:dyDescent="0.25">
      <c r="A46" s="23" t="s">
        <v>230</v>
      </c>
      <c r="B46" s="16"/>
      <c r="C46" s="16"/>
      <c r="D46" s="16"/>
      <c r="E46" s="16"/>
      <c r="F46" s="16"/>
      <c r="G46" s="16"/>
      <c r="H46" s="16"/>
      <c r="I46" s="16"/>
      <c r="J46" s="16"/>
    </row>
    <row r="47" spans="1:10" x14ac:dyDescent="0.25">
      <c r="A47" s="23" t="s">
        <v>227</v>
      </c>
      <c r="B47" s="23"/>
    </row>
    <row r="48" spans="1:10" ht="22.5" customHeight="1" x14ac:dyDescent="0.25">
      <c r="A48" s="250" t="s">
        <v>248</v>
      </c>
      <c r="B48" s="250"/>
      <c r="C48" s="250"/>
      <c r="D48" s="250"/>
      <c r="E48" s="250"/>
      <c r="F48" s="250"/>
      <c r="G48" s="250"/>
      <c r="H48" s="250"/>
      <c r="I48" s="250"/>
      <c r="J48" s="250"/>
    </row>
    <row r="49" spans="1:2" x14ac:dyDescent="0.25">
      <c r="A49" s="23" t="s">
        <v>228</v>
      </c>
      <c r="B49" s="23"/>
    </row>
    <row r="50" spans="1:2" x14ac:dyDescent="0.25">
      <c r="A50" s="23" t="s">
        <v>229</v>
      </c>
      <c r="B50" s="23"/>
    </row>
  </sheetData>
  <sheetProtection formatCells="0"/>
  <customSheetViews>
    <customSheetView guid="{04B33D97-114B-469B-B401-6EC3EC6328A4}" scale="85" showPageBreaks="1" printArea="1" view="pageLayout">
      <selection activeCell="B1" sqref="B1"/>
      <rowBreaks count="1" manualBreakCount="1">
        <brk id="24" max="9" man="1"/>
      </rowBreaks>
      <pageMargins left="0.25" right="0.25" top="0.75" bottom="0.75" header="0.3" footer="0.3"/>
      <pageSetup paperSize="9" fitToHeight="0" orientation="portrait" r:id="rId1"/>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customSheetView>
    <customSheetView guid="{E00AFF56-413A-472D-A85C-ACD826FE5EDA}" scale="85" showPageBreaks="1" printArea="1" view="pageLayout" topLeftCell="A31">
      <selection activeCell="J42" sqref="J42"/>
      <rowBreaks count="1" manualBreakCount="1">
        <brk id="24" max="9" man="1"/>
      </rowBreaks>
      <pageMargins left="0.25" right="0.25" top="0.75" bottom="0.75" header="0.3" footer="0.3"/>
      <pageSetup paperSize="9" fitToHeight="0" orientation="portrait" r:id="rId2"/>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customSheetView>
    <customSheetView guid="{8AB3417E-2C3A-460A-9C3A-4848E97227F4}">
      <selection activeCell="J8" sqref="J8"/>
      <rowBreaks count="1" manualBreakCount="1">
        <brk id="24" max="9" man="1"/>
      </rowBreaks>
      <pageMargins left="0.25" right="0.25" top="0.75" bottom="0.75" header="0.3" footer="0.3"/>
      <pageSetup paperSize="9" fitToHeight="0" orientation="portrait" r:id="rId3"/>
      <headerFooter>
        <oddFooter>&amp;L&amp;"HGPｺﾞｼｯｸM,ﾒﾃﾞｨｳﾑ"&amp;A&amp;R&amp;"HGPｺﾞｼｯｸM,ﾒﾃﾞｨｳﾑ"&amp;A</oddFooter>
      </headerFooter>
    </customSheetView>
    <customSheetView guid="{615C6C8B-DE4B-43C2-8837-1D3A903DF828}" scale="85" showPageBreaks="1" printArea="1" view="pageLayout">
      <selection activeCell="J8" sqref="J8"/>
      <rowBreaks count="1" manualBreakCount="1">
        <brk id="24" max="9" man="1"/>
      </rowBreaks>
      <pageMargins left="0.25" right="0.25" top="0.75" bottom="0.75" header="0.3" footer="0.3"/>
      <pageSetup paperSize="9" fitToHeight="0" orientation="portrait" r:id="rId4"/>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customSheetView>
    <customSheetView guid="{D9151671-D05B-4D43-85C2-0EFDEA2C2D57}" scale="85" showPageBreaks="1" printArea="1" view="pageLayout">
      <selection activeCell="J8" sqref="J8"/>
      <rowBreaks count="1" manualBreakCount="1">
        <brk id="24" max="9" man="1"/>
      </rowBreaks>
      <pageMargins left="0.25" right="0.25" top="0.75" bottom="0.75" header="0.3" footer="0.3"/>
      <pageSetup paperSize="9" fitToHeight="0" orientation="portrait" r:id="rId5"/>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customSheetView>
    <customSheetView guid="{4D1E5155-E33F-466F-8DC4-26CDC04CB961}" scale="85" showPageBreaks="1" printArea="1" view="pageLayout" topLeftCell="A31">
      <selection activeCell="J42" sqref="J42"/>
      <rowBreaks count="1" manualBreakCount="1">
        <brk id="24" max="9" man="1"/>
      </rowBreaks>
      <pageMargins left="0.25" right="0.25" top="0.75" bottom="0.75" header="0.3" footer="0.3"/>
      <pageSetup paperSize="9" fitToHeight="0" orientation="portrait" r:id="rId6"/>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customSheetView>
    <customSheetView guid="{8D4023CB-96DD-46EC-A793-6E5112C82479}" scale="85" showPageBreaks="1" printArea="1" view="pageLayout" topLeftCell="A31">
      <selection activeCell="J42" sqref="J42"/>
      <rowBreaks count="1" manualBreakCount="1">
        <brk id="24" max="9" man="1"/>
      </rowBreaks>
      <pageMargins left="0.25" right="0.25" top="0.75" bottom="0.75" header="0.3" footer="0.3"/>
      <pageSetup paperSize="9" fitToHeight="0" orientation="portrait" r:id="rId7"/>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customSheetView>
    <customSheetView guid="{23CE5E2D-1988-4E37-B3CE-BD949B7BFC37}" scale="85" showPageBreaks="1" printArea="1" view="pageLayout">
      <selection activeCell="B1" sqref="B1"/>
      <rowBreaks count="1" manualBreakCount="1">
        <brk id="24" max="9" man="1"/>
      </rowBreaks>
      <pageMargins left="0.25" right="0.25" top="0.75" bottom="0.75" header="0.3" footer="0.3"/>
      <pageSetup paperSize="9" fitToHeight="0" orientation="portrait" r:id="rId8"/>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customSheetView>
  </customSheetViews>
  <mergeCells count="25">
    <mergeCell ref="A7:E7"/>
    <mergeCell ref="C16:D17"/>
    <mergeCell ref="B35:D36"/>
    <mergeCell ref="B37:D38"/>
    <mergeCell ref="D39:D40"/>
    <mergeCell ref="B39:C42"/>
    <mergeCell ref="A35:A42"/>
    <mergeCell ref="A25:A34"/>
    <mergeCell ref="A20:A24"/>
    <mergeCell ref="A8:A19"/>
    <mergeCell ref="B8:D9"/>
    <mergeCell ref="C10:D11"/>
    <mergeCell ref="C12:D13"/>
    <mergeCell ref="C14:D15"/>
    <mergeCell ref="C29:D30"/>
    <mergeCell ref="C31:D32"/>
    <mergeCell ref="A48:J48"/>
    <mergeCell ref="D41:D42"/>
    <mergeCell ref="C33:D34"/>
    <mergeCell ref="C18:D19"/>
    <mergeCell ref="B20:D20"/>
    <mergeCell ref="C21:D22"/>
    <mergeCell ref="C23:D24"/>
    <mergeCell ref="B25:D26"/>
    <mergeCell ref="C27:D28"/>
  </mergeCells>
  <phoneticPr fontId="2"/>
  <pageMargins left="0.25" right="0.25" top="0.75" bottom="0.75" header="0.3" footer="0.3"/>
  <pageSetup paperSize="9" fitToHeight="0" orientation="portrait" r:id="rId9"/>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rowBreaks count="1" manualBreakCount="1">
    <brk id="24" max="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K18"/>
  <sheetViews>
    <sheetView view="pageLayout" zoomScale="85" zoomScaleNormal="100" zoomScaleSheetLayoutView="100" zoomScalePageLayoutView="85" workbookViewId="0"/>
  </sheetViews>
  <sheetFormatPr defaultColWidth="1.6640625" defaultRowHeight="12" x14ac:dyDescent="0.25"/>
  <cols>
    <col min="1" max="1" width="23.46484375" style="2" customWidth="1"/>
    <col min="2" max="2" width="9.1328125" style="2" customWidth="1"/>
    <col min="3" max="7" width="13.53125" style="2" customWidth="1"/>
    <col min="8" max="11" width="7.796875" style="2" customWidth="1"/>
    <col min="12" max="16384" width="1.6640625" style="2"/>
  </cols>
  <sheetData>
    <row r="1" spans="1:11" s="15" customFormat="1" ht="18.75" x14ac:dyDescent="0.25">
      <c r="A1" s="4" t="str">
        <f ca="1">MID(CELL("FILENAME",A1),FIND("]",CELL("FILENAME",A1))+1,99)&amp;"　"&amp;"屋外施設等の利用状況　－　服部緑地内施設"</f>
        <v>103(2)　屋外施設等の利用状況　－　服部緑地内施設</v>
      </c>
      <c r="B1" s="4"/>
      <c r="C1" s="4"/>
      <c r="D1" s="4"/>
      <c r="E1" s="4"/>
      <c r="F1" s="4"/>
      <c r="G1" s="4"/>
      <c r="H1" s="4"/>
      <c r="I1" s="4"/>
      <c r="J1" s="4"/>
      <c r="K1" s="4"/>
    </row>
    <row r="2" spans="1:11" x14ac:dyDescent="0.25">
      <c r="A2" s="16"/>
      <c r="B2" s="16"/>
      <c r="C2" s="16"/>
      <c r="D2" s="16"/>
      <c r="E2" s="16"/>
      <c r="F2" s="16"/>
      <c r="G2" s="16"/>
      <c r="H2" s="16"/>
      <c r="I2" s="16"/>
      <c r="J2" s="16"/>
      <c r="K2" s="16"/>
    </row>
    <row r="3" spans="1:11" s="105" customFormat="1" ht="1.25" customHeight="1" x14ac:dyDescent="0.25">
      <c r="A3" s="17"/>
      <c r="B3" s="17"/>
      <c r="C3" s="17"/>
      <c r="D3" s="17"/>
      <c r="E3" s="17"/>
      <c r="F3" s="17"/>
      <c r="G3" s="17"/>
      <c r="H3" s="17"/>
      <c r="I3" s="17"/>
      <c r="J3" s="17"/>
      <c r="K3" s="17"/>
    </row>
    <row r="4" spans="1:11" ht="1.25" customHeight="1" x14ac:dyDescent="0.25"/>
    <row r="5" spans="1:11" s="105" customFormat="1" ht="1.25" customHeight="1" x14ac:dyDescent="0.25">
      <c r="A5" s="17"/>
      <c r="B5" s="17"/>
      <c r="C5" s="17"/>
      <c r="D5" s="17"/>
      <c r="E5" s="17"/>
      <c r="F5" s="17"/>
      <c r="G5" s="17"/>
      <c r="H5" s="17"/>
      <c r="I5" s="17"/>
      <c r="J5" s="17"/>
      <c r="K5" s="17"/>
    </row>
    <row r="6" spans="1:11" ht="1.25" customHeight="1" x14ac:dyDescent="0.25"/>
    <row r="7" spans="1:11" ht="28.25" customHeight="1" x14ac:dyDescent="0.25">
      <c r="A7" s="209" t="s">
        <v>15</v>
      </c>
      <c r="B7" s="156"/>
      <c r="C7" s="111" t="s">
        <v>52</v>
      </c>
      <c r="D7" s="111" t="s">
        <v>51</v>
      </c>
      <c r="E7" s="112" t="s">
        <v>50</v>
      </c>
      <c r="F7" s="112" t="s">
        <v>208</v>
      </c>
      <c r="G7" s="112" t="s">
        <v>241</v>
      </c>
    </row>
    <row r="8" spans="1:11" ht="42" customHeight="1" x14ac:dyDescent="0.25">
      <c r="A8" s="109" t="s">
        <v>125</v>
      </c>
      <c r="B8" s="98" t="s">
        <v>238</v>
      </c>
      <c r="C8" s="9">
        <v>8843</v>
      </c>
      <c r="D8" s="9">
        <v>7050</v>
      </c>
      <c r="E8" s="116">
        <v>7919</v>
      </c>
      <c r="F8" s="116">
        <v>8909</v>
      </c>
      <c r="G8" s="116">
        <v>11363</v>
      </c>
    </row>
    <row r="9" spans="1:11" ht="42" customHeight="1" x14ac:dyDescent="0.25">
      <c r="A9" s="133" t="s">
        <v>124</v>
      </c>
      <c r="B9" s="93" t="s">
        <v>40</v>
      </c>
      <c r="C9" s="9">
        <v>401</v>
      </c>
      <c r="D9" s="9">
        <v>346</v>
      </c>
      <c r="E9" s="116">
        <v>354</v>
      </c>
      <c r="F9" s="116">
        <v>420</v>
      </c>
      <c r="G9" s="116">
        <v>471</v>
      </c>
    </row>
    <row r="10" spans="1:11" ht="42" customHeight="1" x14ac:dyDescent="0.25">
      <c r="A10" s="109" t="s">
        <v>123</v>
      </c>
      <c r="B10" s="93" t="s">
        <v>40</v>
      </c>
      <c r="C10" s="9">
        <v>10942</v>
      </c>
      <c r="D10" s="9">
        <v>8799</v>
      </c>
      <c r="E10" s="116">
        <v>11921</v>
      </c>
      <c r="F10" s="116">
        <v>11540</v>
      </c>
      <c r="G10" s="116">
        <v>11967</v>
      </c>
    </row>
    <row r="11" spans="1:11" ht="42" customHeight="1" x14ac:dyDescent="0.25">
      <c r="A11" s="134" t="s">
        <v>218</v>
      </c>
      <c r="B11" s="93" t="s">
        <v>40</v>
      </c>
      <c r="C11" s="135">
        <v>857</v>
      </c>
      <c r="D11" s="135">
        <v>773</v>
      </c>
      <c r="E11" s="118">
        <v>900</v>
      </c>
      <c r="F11" s="118">
        <v>892</v>
      </c>
      <c r="G11" s="118">
        <v>606</v>
      </c>
    </row>
    <row r="12" spans="1:11" ht="42" customHeight="1" x14ac:dyDescent="0.25">
      <c r="A12" s="107" t="s">
        <v>122</v>
      </c>
      <c r="B12" s="98" t="s">
        <v>24</v>
      </c>
      <c r="C12" s="9">
        <v>56607</v>
      </c>
      <c r="D12" s="9" t="s">
        <v>17</v>
      </c>
      <c r="E12" s="116">
        <v>75945</v>
      </c>
      <c r="F12" s="116">
        <v>113785</v>
      </c>
      <c r="G12" s="116">
        <v>123185</v>
      </c>
    </row>
    <row r="13" spans="1:11" ht="42" customHeight="1" x14ac:dyDescent="0.25">
      <c r="A13" s="106" t="s">
        <v>121</v>
      </c>
      <c r="B13" s="93" t="s">
        <v>40</v>
      </c>
      <c r="C13" s="9">
        <v>400</v>
      </c>
      <c r="D13" s="9">
        <v>444</v>
      </c>
      <c r="E13" s="116">
        <v>436</v>
      </c>
      <c r="F13" s="116">
        <v>386</v>
      </c>
      <c r="G13" s="116">
        <v>486</v>
      </c>
    </row>
    <row r="14" spans="1:11" ht="42" customHeight="1" x14ac:dyDescent="0.25">
      <c r="A14" s="109" t="s">
        <v>120</v>
      </c>
      <c r="B14" s="93" t="s">
        <v>40</v>
      </c>
      <c r="C14" s="9">
        <v>1517</v>
      </c>
      <c r="D14" s="9">
        <v>1683</v>
      </c>
      <c r="E14" s="116">
        <v>2757</v>
      </c>
      <c r="F14" s="116">
        <v>2465</v>
      </c>
      <c r="G14" s="116">
        <v>2628</v>
      </c>
    </row>
    <row r="15" spans="1:11" ht="42" customHeight="1" x14ac:dyDescent="0.25">
      <c r="A15" s="162" t="s">
        <v>119</v>
      </c>
      <c r="B15" s="98" t="s">
        <v>23</v>
      </c>
      <c r="C15" s="9">
        <v>1942</v>
      </c>
      <c r="D15" s="9">
        <v>929</v>
      </c>
      <c r="E15" s="116">
        <v>2163</v>
      </c>
      <c r="F15" s="116">
        <v>1325</v>
      </c>
      <c r="G15" s="116">
        <v>1427</v>
      </c>
    </row>
    <row r="16" spans="1:11" ht="42" customHeight="1" x14ac:dyDescent="0.25">
      <c r="A16" s="164"/>
      <c r="B16" s="108" t="s">
        <v>24</v>
      </c>
      <c r="C16" s="19">
        <v>12151</v>
      </c>
      <c r="D16" s="19">
        <v>5796</v>
      </c>
      <c r="E16" s="119">
        <v>15064</v>
      </c>
      <c r="F16" s="119">
        <v>20007</v>
      </c>
      <c r="G16" s="119">
        <v>21132</v>
      </c>
    </row>
    <row r="17" spans="1:10" s="60" customFormat="1" ht="15" customHeight="1" x14ac:dyDescent="0.25">
      <c r="A17" s="2"/>
      <c r="B17" s="2"/>
      <c r="C17" s="2"/>
      <c r="D17" s="2"/>
      <c r="E17" s="2"/>
      <c r="F17" s="2"/>
      <c r="G17" s="12" t="s">
        <v>206</v>
      </c>
      <c r="H17" s="132"/>
      <c r="I17" s="132"/>
      <c r="J17" s="132"/>
    </row>
    <row r="18" spans="1:10" x14ac:dyDescent="0.25">
      <c r="A18" s="60" t="s">
        <v>239</v>
      </c>
      <c r="B18" s="60"/>
      <c r="C18" s="60"/>
      <c r="D18" s="60"/>
      <c r="E18" s="60"/>
      <c r="F18" s="60"/>
      <c r="G18" s="60"/>
    </row>
  </sheetData>
  <sheetProtection formatCells="0"/>
  <customSheetViews>
    <customSheetView guid="{04B33D97-114B-469B-B401-6EC3EC6328A4}" scale="85" showPageBreaks="1" printArea="1" view="pageLayout">
      <selection activeCell="E8" sqref="E8"/>
      <pageMargins left="0.25" right="0.25" top="0.75" bottom="0.75" header="0.3" footer="0.3"/>
      <pageSetup paperSize="9" fitToHeight="0" orientation="portrait" r:id="rId1"/>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customSheetView>
    <customSheetView guid="{E00AFF56-413A-472D-A85C-ACD826FE5EDA}" scale="85" showPageBreaks="1" printArea="1" view="pageLayout">
      <selection activeCell="E8" sqref="E8"/>
      <pageMargins left="0.25" right="0.25" top="0.75" bottom="0.75" header="0.3" footer="0.3"/>
      <pageSetup paperSize="9" fitToHeight="0" orientation="portrait" r:id="rId2"/>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customSheetView>
    <customSheetView guid="{8AB3417E-2C3A-460A-9C3A-4848E97227F4}">
      <selection activeCell="C12" sqref="C12"/>
      <pageMargins left="0.25" right="0.25" top="0.75" bottom="0.75" header="0.3" footer="0.3"/>
      <pageSetup paperSize="9" fitToHeight="0" orientation="portrait" r:id="rId3"/>
      <headerFooter>
        <oddFooter>&amp;L&amp;"HGPｺﾞｼｯｸM,ﾒﾃﾞｨｳﾑ"&amp;A&amp;R&amp;"HGPｺﾞｼｯｸM,ﾒﾃﾞｨｳﾑ"&amp;A</oddFooter>
      </headerFooter>
    </customSheetView>
    <customSheetView guid="{615C6C8B-DE4B-43C2-8837-1D3A903DF828}" scale="85" showPageBreaks="1" printArea="1" view="pageLayout">
      <selection activeCell="E8" sqref="E8"/>
      <pageMargins left="0.25" right="0.25" top="0.75" bottom="0.75" header="0.3" footer="0.3"/>
      <pageSetup paperSize="9" fitToHeight="0" orientation="portrait" r:id="rId4"/>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customSheetView>
    <customSheetView guid="{D9151671-D05B-4D43-85C2-0EFDEA2C2D57}" scale="85" showPageBreaks="1" printArea="1" view="pageLayout">
      <selection activeCell="E8" sqref="E8"/>
      <pageMargins left="0.25" right="0.25" top="0.75" bottom="0.75" header="0.3" footer="0.3"/>
      <pageSetup paperSize="9" fitToHeight="0" orientation="portrait" r:id="rId5"/>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customSheetView>
    <customSheetView guid="{4D1E5155-E33F-466F-8DC4-26CDC04CB961}" scale="85" showPageBreaks="1" printArea="1" view="pageLayout">
      <selection activeCell="E8" sqref="E8"/>
      <pageMargins left="0.25" right="0.25" top="0.75" bottom="0.75" header="0.3" footer="0.3"/>
      <pageSetup paperSize="9" fitToHeight="0" orientation="portrait" r:id="rId6"/>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customSheetView>
    <customSheetView guid="{8D4023CB-96DD-46EC-A793-6E5112C82479}" scale="85" showPageBreaks="1" printArea="1" view="pageLayout">
      <selection activeCell="E8" sqref="E8"/>
      <pageMargins left="0.25" right="0.25" top="0.75" bottom="0.75" header="0.3" footer="0.3"/>
      <pageSetup paperSize="9" fitToHeight="0" orientation="portrait" r:id="rId7"/>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customSheetView>
    <customSheetView guid="{23CE5E2D-1988-4E37-B3CE-BD949B7BFC37}" scale="85" showPageBreaks="1" printArea="1" view="pageLayout">
      <selection activeCell="E8" sqref="E8"/>
      <pageMargins left="0.25" right="0.25" top="0.75" bottom="0.75" header="0.3" footer="0.3"/>
      <pageSetup paperSize="9" fitToHeight="0" orientation="portrait" r:id="rId8"/>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customSheetView>
  </customSheetViews>
  <mergeCells count="2">
    <mergeCell ref="A15:A16"/>
    <mergeCell ref="A7:B7"/>
  </mergeCells>
  <phoneticPr fontId="2"/>
  <pageMargins left="0.25" right="0.25" top="0.75" bottom="0.75" header="0.3" footer="0.3"/>
  <pageSetup paperSize="9" fitToHeight="0" orientation="portrait" r:id="rId9"/>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220"/>
  <sheetViews>
    <sheetView view="pageLayout" zoomScale="90" zoomScaleNormal="100" zoomScaleSheetLayoutView="100" zoomScalePageLayoutView="90" workbookViewId="0"/>
  </sheetViews>
  <sheetFormatPr defaultColWidth="1.6640625" defaultRowHeight="12" x14ac:dyDescent="0.25"/>
  <cols>
    <col min="1" max="1" width="5.796875" style="2" customWidth="1"/>
    <col min="2" max="2" width="9.86328125" style="2" customWidth="1"/>
    <col min="3" max="3" width="2.19921875" style="2" customWidth="1"/>
    <col min="4" max="4" width="11.33203125" style="2" customWidth="1"/>
    <col min="5" max="10" width="11.86328125" style="2" customWidth="1"/>
    <col min="11" max="25" width="8.33203125" style="2" customWidth="1"/>
    <col min="26" max="26" width="8.1328125" style="2" customWidth="1"/>
    <col min="27" max="16384" width="1.6640625" style="2"/>
  </cols>
  <sheetData>
    <row r="1" spans="1:26" s="4" customFormat="1" ht="18.75" x14ac:dyDescent="0.25">
      <c r="A1" s="4" t="str">
        <f ca="1">MID(CELL("FILENAME",A1),FIND("]",CELL("FILENAME",A1))+1,99)&amp;"　"&amp;"図書館の利用状況"</f>
        <v>95　図書館の利用状況</v>
      </c>
    </row>
    <row r="2" spans="1:26" s="16" customFormat="1" x14ac:dyDescent="0.25">
      <c r="A2" s="5"/>
      <c r="B2" s="5"/>
      <c r="C2" s="5"/>
      <c r="D2" s="5"/>
      <c r="E2" s="5"/>
      <c r="F2" s="5"/>
      <c r="G2" s="5"/>
      <c r="H2" s="5"/>
      <c r="I2" s="5"/>
      <c r="J2" s="5"/>
      <c r="K2" s="5"/>
      <c r="L2" s="5"/>
      <c r="M2" s="5"/>
      <c r="N2" s="5"/>
      <c r="O2" s="5"/>
      <c r="P2" s="5"/>
      <c r="Q2" s="5"/>
      <c r="R2" s="5"/>
      <c r="S2" s="5"/>
      <c r="T2" s="5"/>
      <c r="U2" s="5"/>
      <c r="V2" s="5"/>
      <c r="W2" s="5"/>
      <c r="X2" s="5"/>
      <c r="Y2" s="5"/>
      <c r="Z2" s="5"/>
    </row>
    <row r="3" spans="1:26" s="17" customFormat="1" ht="40.25" customHeight="1" x14ac:dyDescent="0.25">
      <c r="A3" s="197" t="s">
        <v>236</v>
      </c>
      <c r="B3" s="197"/>
      <c r="C3" s="197"/>
      <c r="D3" s="197"/>
      <c r="E3" s="197"/>
      <c r="F3" s="197"/>
      <c r="G3" s="197"/>
      <c r="H3" s="197"/>
      <c r="I3" s="197"/>
      <c r="J3" s="197"/>
    </row>
    <row r="4" spans="1:26" s="16" customFormat="1" x14ac:dyDescent="0.25">
      <c r="A4" s="17"/>
      <c r="B4" s="17"/>
      <c r="C4" s="17"/>
      <c r="D4" s="17"/>
      <c r="E4" s="17"/>
      <c r="F4" s="17"/>
      <c r="G4" s="17"/>
      <c r="H4" s="17"/>
      <c r="I4" s="17"/>
      <c r="J4" s="17"/>
      <c r="K4" s="17"/>
      <c r="L4" s="17"/>
      <c r="M4" s="17"/>
      <c r="N4" s="17"/>
      <c r="O4" s="17"/>
      <c r="P4" s="17"/>
      <c r="Q4" s="17"/>
      <c r="R4" s="17"/>
      <c r="S4" s="17"/>
      <c r="T4" s="17"/>
      <c r="U4" s="17"/>
      <c r="V4" s="17"/>
      <c r="W4" s="17"/>
      <c r="X4" s="17"/>
      <c r="Y4" s="17"/>
      <c r="Z4" s="17"/>
    </row>
    <row r="5" spans="1:26" s="17" customFormat="1" ht="1.25" customHeight="1" x14ac:dyDescent="0.25"/>
    <row r="6" spans="1:26" s="16" customFormat="1" ht="1.25" customHeight="1" x14ac:dyDescent="0.25"/>
    <row r="7" spans="1:26" s="16" customFormat="1" x14ac:dyDescent="0.25">
      <c r="A7" s="16" t="s">
        <v>145</v>
      </c>
    </row>
    <row r="8" spans="1:26" ht="14" customHeight="1" x14ac:dyDescent="0.25">
      <c r="A8" s="201" t="s">
        <v>15</v>
      </c>
      <c r="B8" s="201"/>
      <c r="C8" s="201"/>
      <c r="D8" s="202"/>
      <c r="E8" s="198" t="s">
        <v>14</v>
      </c>
      <c r="F8" s="198" t="s">
        <v>13</v>
      </c>
      <c r="G8" s="198" t="s">
        <v>12</v>
      </c>
      <c r="H8" s="198" t="s">
        <v>209</v>
      </c>
      <c r="I8" s="198" t="s">
        <v>240</v>
      </c>
      <c r="J8" s="101"/>
    </row>
    <row r="9" spans="1:26" ht="21.6" customHeight="1" x14ac:dyDescent="0.25">
      <c r="A9" s="203"/>
      <c r="B9" s="203"/>
      <c r="C9" s="203"/>
      <c r="D9" s="204"/>
      <c r="E9" s="199"/>
      <c r="F9" s="199"/>
      <c r="G9" s="199"/>
      <c r="H9" s="199"/>
      <c r="I9" s="199"/>
      <c r="J9" s="69" t="s">
        <v>134</v>
      </c>
    </row>
    <row r="10" spans="1:26" ht="13.25" customHeight="1" x14ac:dyDescent="0.25">
      <c r="A10" s="195" t="s">
        <v>181</v>
      </c>
      <c r="B10" s="161" t="s">
        <v>144</v>
      </c>
      <c r="C10" s="186" t="s">
        <v>49</v>
      </c>
      <c r="D10" s="187"/>
      <c r="E10" s="7">
        <v>173256</v>
      </c>
      <c r="F10" s="7">
        <v>175913</v>
      </c>
      <c r="G10" s="115">
        <v>196166</v>
      </c>
      <c r="H10" s="115">
        <v>179508</v>
      </c>
      <c r="I10" s="148">
        <v>218877</v>
      </c>
      <c r="J10" s="149" t="s">
        <v>10</v>
      </c>
    </row>
    <row r="11" spans="1:26" ht="13.25" customHeight="1" x14ac:dyDescent="0.25">
      <c r="A11" s="196"/>
      <c r="B11" s="161"/>
      <c r="C11" s="73"/>
      <c r="D11" s="74" t="s">
        <v>149</v>
      </c>
      <c r="E11" s="9">
        <v>141866</v>
      </c>
      <c r="F11" s="9">
        <v>142544</v>
      </c>
      <c r="G11" s="116">
        <v>161215</v>
      </c>
      <c r="H11" s="116">
        <v>148811</v>
      </c>
      <c r="I11" s="150">
        <v>184752</v>
      </c>
      <c r="J11" s="149" t="s">
        <v>10</v>
      </c>
    </row>
    <row r="12" spans="1:26" ht="13.25" customHeight="1" x14ac:dyDescent="0.25">
      <c r="A12" s="196"/>
      <c r="B12" s="161"/>
      <c r="C12" s="104"/>
      <c r="D12" s="75" t="s">
        <v>150</v>
      </c>
      <c r="E12" s="9">
        <v>2646</v>
      </c>
      <c r="F12" s="9">
        <v>2770</v>
      </c>
      <c r="G12" s="116">
        <v>2882</v>
      </c>
      <c r="H12" s="116">
        <v>2616</v>
      </c>
      <c r="I12" s="150">
        <v>2921</v>
      </c>
      <c r="J12" s="149" t="s">
        <v>10</v>
      </c>
    </row>
    <row r="13" spans="1:26" ht="13.25" customHeight="1" x14ac:dyDescent="0.25">
      <c r="A13" s="196"/>
      <c r="B13" s="161"/>
      <c r="C13" s="104"/>
      <c r="D13" s="75" t="s">
        <v>151</v>
      </c>
      <c r="E13" s="9">
        <v>8226</v>
      </c>
      <c r="F13" s="9">
        <v>8988</v>
      </c>
      <c r="G13" s="116">
        <v>8924</v>
      </c>
      <c r="H13" s="116">
        <v>7735</v>
      </c>
      <c r="I13" s="150">
        <v>8880</v>
      </c>
      <c r="J13" s="149" t="s">
        <v>10</v>
      </c>
    </row>
    <row r="14" spans="1:26" ht="13.25" customHeight="1" x14ac:dyDescent="0.25">
      <c r="A14" s="196"/>
      <c r="B14" s="161"/>
      <c r="C14" s="104"/>
      <c r="D14" s="74" t="s">
        <v>152</v>
      </c>
      <c r="E14" s="9">
        <v>20518</v>
      </c>
      <c r="F14" s="9">
        <v>21611</v>
      </c>
      <c r="G14" s="116">
        <v>23145</v>
      </c>
      <c r="H14" s="116">
        <v>20346</v>
      </c>
      <c r="I14" s="150">
        <v>22324</v>
      </c>
      <c r="J14" s="149" t="s">
        <v>10</v>
      </c>
    </row>
    <row r="15" spans="1:26" ht="13.25" customHeight="1" x14ac:dyDescent="0.25">
      <c r="A15" s="196"/>
      <c r="B15" s="158" t="s">
        <v>184</v>
      </c>
      <c r="C15" s="186" t="s">
        <v>49</v>
      </c>
      <c r="D15" s="187"/>
      <c r="E15" s="9">
        <v>621540</v>
      </c>
      <c r="F15" s="9">
        <v>621876</v>
      </c>
      <c r="G15" s="116">
        <v>681753</v>
      </c>
      <c r="H15" s="116">
        <v>603189</v>
      </c>
      <c r="I15" s="150">
        <v>688213</v>
      </c>
      <c r="J15" s="150">
        <v>214627</v>
      </c>
    </row>
    <row r="16" spans="1:26" ht="13.25" customHeight="1" x14ac:dyDescent="0.25">
      <c r="A16" s="196"/>
      <c r="B16" s="161"/>
      <c r="C16" s="73"/>
      <c r="D16" s="76" t="s">
        <v>143</v>
      </c>
      <c r="E16" s="9">
        <v>4831</v>
      </c>
      <c r="F16" s="9">
        <v>4847</v>
      </c>
      <c r="G16" s="116">
        <v>5642</v>
      </c>
      <c r="H16" s="116">
        <v>5079</v>
      </c>
      <c r="I16" s="150">
        <v>6360</v>
      </c>
      <c r="J16" s="150">
        <v>6654</v>
      </c>
    </row>
    <row r="17" spans="1:10" ht="13.25" customHeight="1" x14ac:dyDescent="0.25">
      <c r="A17" s="196"/>
      <c r="B17" s="161"/>
      <c r="C17" s="104"/>
      <c r="D17" s="76" t="s">
        <v>142</v>
      </c>
      <c r="E17" s="9">
        <v>13509</v>
      </c>
      <c r="F17" s="9">
        <v>12626</v>
      </c>
      <c r="G17" s="116">
        <v>14580</v>
      </c>
      <c r="H17" s="116">
        <v>14533</v>
      </c>
      <c r="I17" s="150">
        <v>17563</v>
      </c>
      <c r="J17" s="150">
        <v>4240</v>
      </c>
    </row>
    <row r="18" spans="1:10" ht="13.25" customHeight="1" x14ac:dyDescent="0.25">
      <c r="A18" s="196"/>
      <c r="B18" s="161"/>
      <c r="C18" s="104"/>
      <c r="D18" s="76" t="s">
        <v>141</v>
      </c>
      <c r="E18" s="9">
        <v>19928</v>
      </c>
      <c r="F18" s="9">
        <v>18723</v>
      </c>
      <c r="G18" s="116">
        <v>24210</v>
      </c>
      <c r="H18" s="116">
        <v>23692</v>
      </c>
      <c r="I18" s="150">
        <v>29100</v>
      </c>
      <c r="J18" s="150">
        <v>12122</v>
      </c>
    </row>
    <row r="19" spans="1:10" ht="13.25" customHeight="1" x14ac:dyDescent="0.25">
      <c r="A19" s="196"/>
      <c r="B19" s="161"/>
      <c r="C19" s="104"/>
      <c r="D19" s="74" t="s">
        <v>153</v>
      </c>
      <c r="E19" s="9">
        <v>26024</v>
      </c>
      <c r="F19" s="9">
        <v>26920</v>
      </c>
      <c r="G19" s="116">
        <v>29570</v>
      </c>
      <c r="H19" s="116">
        <v>27953</v>
      </c>
      <c r="I19" s="150">
        <v>33579</v>
      </c>
      <c r="J19" s="150">
        <v>14265</v>
      </c>
    </row>
    <row r="20" spans="1:10" ht="13.25" customHeight="1" x14ac:dyDescent="0.25">
      <c r="A20" s="196"/>
      <c r="B20" s="161"/>
      <c r="C20" s="104"/>
      <c r="D20" s="74" t="s">
        <v>154</v>
      </c>
      <c r="E20" s="9">
        <v>19030</v>
      </c>
      <c r="F20" s="9">
        <v>19810</v>
      </c>
      <c r="G20" s="116">
        <v>22291</v>
      </c>
      <c r="H20" s="116">
        <v>19872</v>
      </c>
      <c r="I20" s="150">
        <v>23060</v>
      </c>
      <c r="J20" s="150">
        <v>9222</v>
      </c>
    </row>
    <row r="21" spans="1:10" ht="13.25" customHeight="1" x14ac:dyDescent="0.25">
      <c r="A21" s="196"/>
      <c r="B21" s="161"/>
      <c r="C21" s="104"/>
      <c r="D21" s="76" t="s">
        <v>140</v>
      </c>
      <c r="E21" s="9">
        <v>48551</v>
      </c>
      <c r="F21" s="9">
        <v>45253</v>
      </c>
      <c r="G21" s="116">
        <v>50224</v>
      </c>
      <c r="H21" s="116">
        <v>42448</v>
      </c>
      <c r="I21" s="150">
        <v>47515</v>
      </c>
      <c r="J21" s="150">
        <v>10886</v>
      </c>
    </row>
    <row r="22" spans="1:10" ht="13.25" customHeight="1" x14ac:dyDescent="0.25">
      <c r="A22" s="196"/>
      <c r="B22" s="161"/>
      <c r="C22" s="104"/>
      <c r="D22" s="76" t="s">
        <v>139</v>
      </c>
      <c r="E22" s="9">
        <v>7552</v>
      </c>
      <c r="F22" s="9">
        <v>6133</v>
      </c>
      <c r="G22" s="116">
        <v>6696</v>
      </c>
      <c r="H22" s="116">
        <v>6018</v>
      </c>
      <c r="I22" s="150">
        <v>6973</v>
      </c>
      <c r="J22" s="150">
        <v>2963</v>
      </c>
    </row>
    <row r="23" spans="1:10" ht="13.25" customHeight="1" x14ac:dyDescent="0.25">
      <c r="A23" s="196"/>
      <c r="B23" s="161"/>
      <c r="C23" s="104"/>
      <c r="D23" s="78" t="s">
        <v>183</v>
      </c>
      <c r="E23" s="9">
        <v>51399</v>
      </c>
      <c r="F23" s="9">
        <v>51384</v>
      </c>
      <c r="G23" s="116">
        <v>56674</v>
      </c>
      <c r="H23" s="116">
        <v>49768</v>
      </c>
      <c r="I23" s="150">
        <v>56028</v>
      </c>
      <c r="J23" s="150">
        <v>13180</v>
      </c>
    </row>
    <row r="24" spans="1:10" ht="13.25" customHeight="1" x14ac:dyDescent="0.25">
      <c r="A24" s="196"/>
      <c r="B24" s="161"/>
      <c r="C24" s="104"/>
      <c r="D24" s="77" t="s">
        <v>138</v>
      </c>
      <c r="E24" s="9">
        <v>4256</v>
      </c>
      <c r="F24" s="9">
        <v>3112</v>
      </c>
      <c r="G24" s="116">
        <v>3778</v>
      </c>
      <c r="H24" s="116">
        <v>3762</v>
      </c>
      <c r="I24" s="150">
        <v>4942</v>
      </c>
      <c r="J24" s="150">
        <v>1771</v>
      </c>
    </row>
    <row r="25" spans="1:10" ht="13.25" customHeight="1" x14ac:dyDescent="0.25">
      <c r="A25" s="196"/>
      <c r="B25" s="161"/>
      <c r="C25" s="104"/>
      <c r="D25" s="76" t="s">
        <v>137</v>
      </c>
      <c r="E25" s="9">
        <v>146442</v>
      </c>
      <c r="F25" s="9">
        <v>146468</v>
      </c>
      <c r="G25" s="116">
        <v>165771</v>
      </c>
      <c r="H25" s="116">
        <v>145025</v>
      </c>
      <c r="I25" s="150">
        <v>170936</v>
      </c>
      <c r="J25" s="150">
        <v>40012</v>
      </c>
    </row>
    <row r="26" spans="1:10" ht="13.25" customHeight="1" x14ac:dyDescent="0.25">
      <c r="A26" s="196"/>
      <c r="B26" s="161"/>
      <c r="C26" s="104"/>
      <c r="D26" s="78" t="s">
        <v>155</v>
      </c>
      <c r="E26" s="9">
        <v>229583</v>
      </c>
      <c r="F26" s="9">
        <v>240525</v>
      </c>
      <c r="G26" s="116">
        <v>256771</v>
      </c>
      <c r="H26" s="116">
        <v>225823</v>
      </c>
      <c r="I26" s="150">
        <v>248975</v>
      </c>
      <c r="J26" s="150">
        <v>93664</v>
      </c>
    </row>
    <row r="27" spans="1:10" ht="13.25" customHeight="1" x14ac:dyDescent="0.25">
      <c r="A27" s="196"/>
      <c r="B27" s="161"/>
      <c r="C27" s="104"/>
      <c r="D27" s="78" t="s">
        <v>156</v>
      </c>
      <c r="E27" s="9">
        <v>344</v>
      </c>
      <c r="F27" s="9">
        <v>235</v>
      </c>
      <c r="G27" s="116">
        <v>245</v>
      </c>
      <c r="H27" s="116">
        <v>289</v>
      </c>
      <c r="I27" s="150">
        <v>282</v>
      </c>
      <c r="J27" s="150">
        <v>5648</v>
      </c>
    </row>
    <row r="28" spans="1:10" ht="13.25" customHeight="1" x14ac:dyDescent="0.25">
      <c r="A28" s="196"/>
      <c r="B28" s="161"/>
      <c r="C28" s="104"/>
      <c r="D28" s="78" t="s">
        <v>157</v>
      </c>
      <c r="E28" s="9">
        <v>1895</v>
      </c>
      <c r="F28" s="9">
        <v>1391</v>
      </c>
      <c r="G28" s="116">
        <v>1406</v>
      </c>
      <c r="H28" s="116">
        <v>1092</v>
      </c>
      <c r="I28" s="150">
        <v>746</v>
      </c>
      <c r="J28" s="150">
        <v>9099</v>
      </c>
    </row>
    <row r="29" spans="1:10" ht="13.25" customHeight="1" x14ac:dyDescent="0.25">
      <c r="A29" s="196"/>
      <c r="B29" s="161"/>
      <c r="C29" s="104"/>
      <c r="D29" s="77" t="s">
        <v>136</v>
      </c>
      <c r="E29" s="9">
        <v>21623</v>
      </c>
      <c r="F29" s="9">
        <v>20848</v>
      </c>
      <c r="G29" s="116">
        <v>21767</v>
      </c>
      <c r="H29" s="116">
        <v>18742</v>
      </c>
      <c r="I29" s="150">
        <v>20901</v>
      </c>
      <c r="J29" s="150">
        <v>5735</v>
      </c>
    </row>
    <row r="30" spans="1:10" ht="13.25" customHeight="1" x14ac:dyDescent="0.25">
      <c r="A30" s="196"/>
      <c r="B30" s="161"/>
      <c r="C30" s="104"/>
      <c r="D30" s="79" t="s">
        <v>158</v>
      </c>
      <c r="E30" s="9">
        <v>17378</v>
      </c>
      <c r="F30" s="9">
        <v>15774</v>
      </c>
      <c r="G30" s="116">
        <v>16741</v>
      </c>
      <c r="H30" s="116">
        <v>14223</v>
      </c>
      <c r="I30" s="150">
        <v>16040</v>
      </c>
      <c r="J30" s="150">
        <v>2984</v>
      </c>
    </row>
    <row r="31" spans="1:10" ht="13.25" customHeight="1" x14ac:dyDescent="0.25">
      <c r="A31" s="86" t="s">
        <v>135</v>
      </c>
      <c r="B31" s="161"/>
      <c r="C31" s="104"/>
      <c r="D31" s="76" t="s">
        <v>33</v>
      </c>
      <c r="E31" s="9">
        <v>9195</v>
      </c>
      <c r="F31" s="9">
        <v>7827</v>
      </c>
      <c r="G31" s="116">
        <v>5387</v>
      </c>
      <c r="H31" s="116">
        <v>4870</v>
      </c>
      <c r="I31" s="150">
        <v>5213</v>
      </c>
      <c r="J31" s="150">
        <v>4958</v>
      </c>
    </row>
    <row r="32" spans="1:10" ht="13.25" customHeight="1" x14ac:dyDescent="0.25">
      <c r="A32" s="72"/>
      <c r="B32" s="181" t="s">
        <v>182</v>
      </c>
      <c r="C32" s="182"/>
      <c r="D32" s="183"/>
      <c r="E32" s="80">
        <v>91</v>
      </c>
      <c r="F32" s="80">
        <v>24</v>
      </c>
      <c r="G32" s="117">
        <v>52</v>
      </c>
      <c r="H32" s="117">
        <v>45</v>
      </c>
      <c r="I32" s="151">
        <v>4</v>
      </c>
      <c r="J32" s="151" t="s">
        <v>244</v>
      </c>
    </row>
    <row r="33" spans="1:10" ht="13.25" customHeight="1" x14ac:dyDescent="0.25">
      <c r="A33" s="188" t="s">
        <v>133</v>
      </c>
      <c r="B33" s="161" t="s">
        <v>144</v>
      </c>
      <c r="C33" s="186" t="s">
        <v>49</v>
      </c>
      <c r="D33" s="187"/>
      <c r="E33" s="9">
        <v>36033</v>
      </c>
      <c r="F33" s="9">
        <v>89802</v>
      </c>
      <c r="G33" s="116">
        <v>98105</v>
      </c>
      <c r="H33" s="116">
        <v>97046</v>
      </c>
      <c r="I33" s="150">
        <v>93036</v>
      </c>
      <c r="J33" s="150" t="s">
        <v>244</v>
      </c>
    </row>
    <row r="34" spans="1:10" ht="13.25" customHeight="1" x14ac:dyDescent="0.25">
      <c r="A34" s="188"/>
      <c r="B34" s="161"/>
      <c r="C34" s="73"/>
      <c r="D34" s="74" t="s">
        <v>149</v>
      </c>
      <c r="E34" s="9">
        <v>28494</v>
      </c>
      <c r="F34" s="9">
        <v>69670</v>
      </c>
      <c r="G34" s="116">
        <v>76079</v>
      </c>
      <c r="H34" s="116">
        <v>77180</v>
      </c>
      <c r="I34" s="150">
        <v>74879</v>
      </c>
      <c r="J34" s="150" t="s">
        <v>244</v>
      </c>
    </row>
    <row r="35" spans="1:10" ht="13.25" customHeight="1" x14ac:dyDescent="0.25">
      <c r="A35" s="188"/>
      <c r="B35" s="161"/>
      <c r="C35" s="104"/>
      <c r="D35" s="75" t="s">
        <v>150</v>
      </c>
      <c r="E35" s="9">
        <v>373</v>
      </c>
      <c r="F35" s="9">
        <v>796</v>
      </c>
      <c r="G35" s="116">
        <v>1004</v>
      </c>
      <c r="H35" s="116">
        <v>958</v>
      </c>
      <c r="I35" s="150">
        <v>629</v>
      </c>
      <c r="J35" s="150" t="s">
        <v>244</v>
      </c>
    </row>
    <row r="36" spans="1:10" ht="13.25" customHeight="1" x14ac:dyDescent="0.25">
      <c r="A36" s="188"/>
      <c r="B36" s="161"/>
      <c r="C36" s="104"/>
      <c r="D36" s="75" t="s">
        <v>151</v>
      </c>
      <c r="E36" s="9">
        <v>1664</v>
      </c>
      <c r="F36" s="9">
        <v>4999</v>
      </c>
      <c r="G36" s="116">
        <v>5129</v>
      </c>
      <c r="H36" s="116">
        <v>4907</v>
      </c>
      <c r="I36" s="150">
        <v>4561</v>
      </c>
      <c r="J36" s="150" t="s">
        <v>244</v>
      </c>
    </row>
    <row r="37" spans="1:10" ht="13.25" customHeight="1" x14ac:dyDescent="0.25">
      <c r="A37" s="188"/>
      <c r="B37" s="161"/>
      <c r="C37" s="104"/>
      <c r="D37" s="74" t="s">
        <v>152</v>
      </c>
      <c r="E37" s="9">
        <v>5502</v>
      </c>
      <c r="F37" s="9">
        <v>14337</v>
      </c>
      <c r="G37" s="116">
        <v>15893</v>
      </c>
      <c r="H37" s="116">
        <v>14001</v>
      </c>
      <c r="I37" s="150">
        <v>12967</v>
      </c>
      <c r="J37" s="150" t="s">
        <v>244</v>
      </c>
    </row>
    <row r="38" spans="1:10" ht="13.25" customHeight="1" x14ac:dyDescent="0.25">
      <c r="A38" s="188"/>
      <c r="B38" s="158" t="s">
        <v>184</v>
      </c>
      <c r="C38" s="186" t="s">
        <v>49</v>
      </c>
      <c r="D38" s="187"/>
      <c r="E38" s="9">
        <v>131234</v>
      </c>
      <c r="F38" s="9">
        <v>310069</v>
      </c>
      <c r="G38" s="116">
        <v>339406</v>
      </c>
      <c r="H38" s="116">
        <v>331977</v>
      </c>
      <c r="I38" s="150">
        <v>311536</v>
      </c>
      <c r="J38" s="150">
        <v>55736</v>
      </c>
    </row>
    <row r="39" spans="1:10" ht="13.25" customHeight="1" x14ac:dyDescent="0.25">
      <c r="A39" s="188"/>
      <c r="B39" s="161"/>
      <c r="C39" s="73"/>
      <c r="D39" s="76" t="s">
        <v>143</v>
      </c>
      <c r="E39" s="9">
        <v>1126</v>
      </c>
      <c r="F39" s="9">
        <v>2816</v>
      </c>
      <c r="G39" s="116">
        <v>3242</v>
      </c>
      <c r="H39" s="116">
        <v>3095</v>
      </c>
      <c r="I39" s="150">
        <v>3018</v>
      </c>
      <c r="J39" s="150">
        <v>835</v>
      </c>
    </row>
    <row r="40" spans="1:10" ht="13.25" customHeight="1" x14ac:dyDescent="0.25">
      <c r="A40" s="188"/>
      <c r="B40" s="161"/>
      <c r="C40" s="104"/>
      <c r="D40" s="76" t="s">
        <v>142</v>
      </c>
      <c r="E40" s="9">
        <v>3129</v>
      </c>
      <c r="F40" s="9">
        <v>8011</v>
      </c>
      <c r="G40" s="116">
        <v>8519</v>
      </c>
      <c r="H40" s="116">
        <v>8884</v>
      </c>
      <c r="I40" s="150">
        <v>8890</v>
      </c>
      <c r="J40" s="150">
        <v>1498</v>
      </c>
    </row>
    <row r="41" spans="1:10" ht="13.25" customHeight="1" x14ac:dyDescent="0.25">
      <c r="A41" s="188"/>
      <c r="B41" s="161"/>
      <c r="C41" s="104"/>
      <c r="D41" s="76" t="s">
        <v>141</v>
      </c>
      <c r="E41" s="9">
        <v>3408</v>
      </c>
      <c r="F41" s="9">
        <v>8723</v>
      </c>
      <c r="G41" s="116">
        <v>10813</v>
      </c>
      <c r="H41" s="116">
        <v>11375</v>
      </c>
      <c r="I41" s="150">
        <v>11307</v>
      </c>
      <c r="J41" s="150">
        <v>2792</v>
      </c>
    </row>
    <row r="42" spans="1:10" ht="13.25" customHeight="1" x14ac:dyDescent="0.25">
      <c r="A42" s="188"/>
      <c r="B42" s="161"/>
      <c r="C42" s="104"/>
      <c r="D42" s="74" t="s">
        <v>153</v>
      </c>
      <c r="E42" s="9">
        <v>5252</v>
      </c>
      <c r="F42" s="9">
        <v>13046</v>
      </c>
      <c r="G42" s="116">
        <v>14574</v>
      </c>
      <c r="H42" s="116">
        <v>15037</v>
      </c>
      <c r="I42" s="150">
        <v>14515</v>
      </c>
      <c r="J42" s="150">
        <v>3840</v>
      </c>
    </row>
    <row r="43" spans="1:10" ht="13.25" customHeight="1" x14ac:dyDescent="0.25">
      <c r="A43" s="188"/>
      <c r="B43" s="161"/>
      <c r="C43" s="104"/>
      <c r="D43" s="74" t="s">
        <v>154</v>
      </c>
      <c r="E43" s="9">
        <v>4064</v>
      </c>
      <c r="F43" s="9">
        <v>9655</v>
      </c>
      <c r="G43" s="116">
        <v>10778</v>
      </c>
      <c r="H43" s="116">
        <v>10402</v>
      </c>
      <c r="I43" s="150">
        <v>9752</v>
      </c>
      <c r="J43" s="150">
        <v>2524</v>
      </c>
    </row>
    <row r="44" spans="1:10" ht="13.25" customHeight="1" x14ac:dyDescent="0.25">
      <c r="A44" s="188"/>
      <c r="B44" s="161"/>
      <c r="C44" s="104"/>
      <c r="D44" s="76" t="s">
        <v>140</v>
      </c>
      <c r="E44" s="9">
        <v>9817</v>
      </c>
      <c r="F44" s="9">
        <v>21278</v>
      </c>
      <c r="G44" s="116">
        <v>23520</v>
      </c>
      <c r="H44" s="116">
        <v>22381</v>
      </c>
      <c r="I44" s="150">
        <v>20778</v>
      </c>
      <c r="J44" s="150">
        <v>3568</v>
      </c>
    </row>
    <row r="45" spans="1:10" ht="13.25" customHeight="1" x14ac:dyDescent="0.25">
      <c r="A45" s="188"/>
      <c r="B45" s="161"/>
      <c r="C45" s="104"/>
      <c r="D45" s="76" t="s">
        <v>139</v>
      </c>
      <c r="E45" s="9">
        <v>1454</v>
      </c>
      <c r="F45" s="9">
        <v>3409</v>
      </c>
      <c r="G45" s="116">
        <v>3539</v>
      </c>
      <c r="H45" s="116">
        <v>3308</v>
      </c>
      <c r="I45" s="150">
        <v>3535</v>
      </c>
      <c r="J45" s="150">
        <v>1096</v>
      </c>
    </row>
    <row r="46" spans="1:10" ht="13.25" customHeight="1" x14ac:dyDescent="0.25">
      <c r="A46" s="188"/>
      <c r="B46" s="161"/>
      <c r="C46" s="104"/>
      <c r="D46" s="78" t="s">
        <v>183</v>
      </c>
      <c r="E46" s="9">
        <v>10427</v>
      </c>
      <c r="F46" s="9">
        <v>23284</v>
      </c>
      <c r="G46" s="116">
        <v>25335</v>
      </c>
      <c r="H46" s="116">
        <v>28204</v>
      </c>
      <c r="I46" s="150">
        <v>27438</v>
      </c>
      <c r="J46" s="150">
        <v>4554</v>
      </c>
    </row>
    <row r="47" spans="1:10" ht="13.25" customHeight="1" x14ac:dyDescent="0.25">
      <c r="A47" s="188"/>
      <c r="B47" s="161"/>
      <c r="C47" s="104"/>
      <c r="D47" s="77" t="s">
        <v>138</v>
      </c>
      <c r="E47" s="9">
        <v>707</v>
      </c>
      <c r="F47" s="9">
        <v>1662</v>
      </c>
      <c r="G47" s="116">
        <v>1716</v>
      </c>
      <c r="H47" s="116">
        <v>1766</v>
      </c>
      <c r="I47" s="150">
        <v>1811</v>
      </c>
      <c r="J47" s="150">
        <v>528</v>
      </c>
    </row>
    <row r="48" spans="1:10" ht="13.25" customHeight="1" x14ac:dyDescent="0.25">
      <c r="A48" s="188"/>
      <c r="B48" s="161"/>
      <c r="C48" s="104"/>
      <c r="D48" s="76" t="s">
        <v>137</v>
      </c>
      <c r="E48" s="9">
        <v>26150</v>
      </c>
      <c r="F48" s="9">
        <v>61017</v>
      </c>
      <c r="G48" s="116">
        <v>64428</v>
      </c>
      <c r="H48" s="116">
        <v>64842</v>
      </c>
      <c r="I48" s="150">
        <v>61985</v>
      </c>
      <c r="J48" s="150">
        <v>13193</v>
      </c>
    </row>
    <row r="49" spans="1:10" ht="13.25" customHeight="1" x14ac:dyDescent="0.25">
      <c r="A49" s="188"/>
      <c r="B49" s="161"/>
      <c r="C49" s="104"/>
      <c r="D49" s="78" t="s">
        <v>155</v>
      </c>
      <c r="E49" s="9">
        <v>55418</v>
      </c>
      <c r="F49" s="9">
        <v>135848</v>
      </c>
      <c r="G49" s="116">
        <v>151225</v>
      </c>
      <c r="H49" s="116">
        <v>141353</v>
      </c>
      <c r="I49" s="150">
        <v>129945</v>
      </c>
      <c r="J49" s="150">
        <v>21308</v>
      </c>
    </row>
    <row r="50" spans="1:10" ht="13.25" customHeight="1" x14ac:dyDescent="0.25">
      <c r="A50" s="188"/>
      <c r="B50" s="161"/>
      <c r="C50" s="104"/>
      <c r="D50" s="78" t="s">
        <v>156</v>
      </c>
      <c r="E50" s="12" t="s">
        <v>10</v>
      </c>
      <c r="F50" s="12" t="s">
        <v>17</v>
      </c>
      <c r="G50" s="12" t="s">
        <v>17</v>
      </c>
      <c r="H50" s="12" t="s">
        <v>17</v>
      </c>
      <c r="I50" s="149" t="s">
        <v>10</v>
      </c>
      <c r="J50" s="149" t="s">
        <v>17</v>
      </c>
    </row>
    <row r="51" spans="1:10" ht="13.25" customHeight="1" x14ac:dyDescent="0.25">
      <c r="A51" s="188"/>
      <c r="B51" s="161"/>
      <c r="C51" s="104"/>
      <c r="D51" s="78" t="s">
        <v>157</v>
      </c>
      <c r="E51" s="12" t="s">
        <v>10</v>
      </c>
      <c r="F51" s="12" t="s">
        <v>17</v>
      </c>
      <c r="G51" s="12" t="s">
        <v>17</v>
      </c>
      <c r="H51" s="12" t="s">
        <v>17</v>
      </c>
      <c r="I51" s="149" t="s">
        <v>10</v>
      </c>
      <c r="J51" s="149" t="s">
        <v>17</v>
      </c>
    </row>
    <row r="52" spans="1:10" ht="13.25" customHeight="1" x14ac:dyDescent="0.25">
      <c r="A52" s="188"/>
      <c r="B52" s="161"/>
      <c r="C52" s="104"/>
      <c r="D52" s="77" t="s">
        <v>136</v>
      </c>
      <c r="E52" s="9">
        <v>5542</v>
      </c>
      <c r="F52" s="9">
        <v>11111</v>
      </c>
      <c r="G52" s="116">
        <v>10493</v>
      </c>
      <c r="H52" s="116">
        <v>9746</v>
      </c>
      <c r="I52" s="150">
        <v>8689</v>
      </c>
      <c r="J52" s="150">
        <v>818</v>
      </c>
    </row>
    <row r="53" spans="1:10" ht="13.25" customHeight="1" x14ac:dyDescent="0.25">
      <c r="A53" s="188"/>
      <c r="B53" s="161"/>
      <c r="C53" s="104"/>
      <c r="D53" s="79" t="s">
        <v>158</v>
      </c>
      <c r="E53" s="9">
        <v>3776</v>
      </c>
      <c r="F53" s="9">
        <v>7896</v>
      </c>
      <c r="G53" s="116">
        <v>8741</v>
      </c>
      <c r="H53" s="116">
        <v>9018</v>
      </c>
      <c r="I53" s="150">
        <v>7981</v>
      </c>
      <c r="J53" s="149">
        <v>1625</v>
      </c>
    </row>
    <row r="54" spans="1:10" ht="13.25" customHeight="1" x14ac:dyDescent="0.25">
      <c r="A54" s="188"/>
      <c r="B54" s="161"/>
      <c r="C54" s="104"/>
      <c r="D54" s="76" t="s">
        <v>33</v>
      </c>
      <c r="E54" s="9">
        <v>964</v>
      </c>
      <c r="F54" s="9">
        <v>2313</v>
      </c>
      <c r="G54" s="116">
        <v>2483</v>
      </c>
      <c r="H54" s="116">
        <v>2566</v>
      </c>
      <c r="I54" s="150">
        <v>1892</v>
      </c>
      <c r="J54" s="150">
        <v>686</v>
      </c>
    </row>
    <row r="55" spans="1:10" ht="13.25" customHeight="1" x14ac:dyDescent="0.25">
      <c r="A55" s="188"/>
      <c r="B55" s="181" t="s">
        <v>182</v>
      </c>
      <c r="C55" s="182"/>
      <c r="D55" s="183"/>
      <c r="E55" s="80">
        <v>7</v>
      </c>
      <c r="F55" s="80">
        <v>2</v>
      </c>
      <c r="G55" s="117" t="s">
        <v>17</v>
      </c>
      <c r="H55" s="117" t="s">
        <v>17</v>
      </c>
      <c r="I55" s="151">
        <v>1</v>
      </c>
      <c r="J55" s="151" t="s">
        <v>244</v>
      </c>
    </row>
    <row r="56" spans="1:10" ht="14" customHeight="1" x14ac:dyDescent="0.25">
      <c r="A56" s="179" t="s">
        <v>132</v>
      </c>
      <c r="B56" s="161" t="s">
        <v>144</v>
      </c>
      <c r="C56" s="186" t="s">
        <v>49</v>
      </c>
      <c r="D56" s="187"/>
      <c r="E56" s="9">
        <v>47709</v>
      </c>
      <c r="F56" s="9">
        <v>46994</v>
      </c>
      <c r="G56" s="116">
        <v>46910</v>
      </c>
      <c r="H56" s="116">
        <v>74063</v>
      </c>
      <c r="I56" s="150">
        <v>71021</v>
      </c>
      <c r="J56" s="150" t="s">
        <v>244</v>
      </c>
    </row>
    <row r="57" spans="1:10" ht="14" customHeight="1" x14ac:dyDescent="0.25">
      <c r="A57" s="180"/>
      <c r="B57" s="161"/>
      <c r="C57" s="73"/>
      <c r="D57" s="74" t="s">
        <v>149</v>
      </c>
      <c r="E57" s="9">
        <v>41591</v>
      </c>
      <c r="F57" s="9">
        <v>39902</v>
      </c>
      <c r="G57" s="116">
        <v>40726</v>
      </c>
      <c r="H57" s="116">
        <v>65164</v>
      </c>
      <c r="I57" s="150">
        <v>63256</v>
      </c>
      <c r="J57" s="150" t="s">
        <v>244</v>
      </c>
    </row>
    <row r="58" spans="1:10" ht="14" customHeight="1" x14ac:dyDescent="0.25">
      <c r="A58" s="180"/>
      <c r="B58" s="161"/>
      <c r="C58" s="104"/>
      <c r="D58" s="75" t="s">
        <v>150</v>
      </c>
      <c r="E58" s="9">
        <v>439</v>
      </c>
      <c r="F58" s="9">
        <v>380</v>
      </c>
      <c r="G58" s="116">
        <v>233</v>
      </c>
      <c r="H58" s="116">
        <v>387</v>
      </c>
      <c r="I58" s="150">
        <v>464</v>
      </c>
      <c r="J58" s="150" t="s">
        <v>244</v>
      </c>
    </row>
    <row r="59" spans="1:10" ht="14" customHeight="1" x14ac:dyDescent="0.25">
      <c r="A59" s="180"/>
      <c r="B59" s="161"/>
      <c r="C59" s="104"/>
      <c r="D59" s="75" t="s">
        <v>151</v>
      </c>
      <c r="E59" s="9">
        <v>1294</v>
      </c>
      <c r="F59" s="9">
        <v>1220</v>
      </c>
      <c r="G59" s="116">
        <v>1180</v>
      </c>
      <c r="H59" s="116">
        <v>1949</v>
      </c>
      <c r="I59" s="150">
        <v>1351</v>
      </c>
      <c r="J59" s="150" t="s">
        <v>244</v>
      </c>
    </row>
    <row r="60" spans="1:10" ht="14" customHeight="1" x14ac:dyDescent="0.25">
      <c r="A60" s="180"/>
      <c r="B60" s="161"/>
      <c r="C60" s="104"/>
      <c r="D60" s="74" t="s">
        <v>152</v>
      </c>
      <c r="E60" s="9">
        <v>4385</v>
      </c>
      <c r="F60" s="9">
        <v>5492</v>
      </c>
      <c r="G60" s="116">
        <v>4771</v>
      </c>
      <c r="H60" s="116">
        <v>6563</v>
      </c>
      <c r="I60" s="150">
        <v>5950</v>
      </c>
      <c r="J60" s="150" t="s">
        <v>244</v>
      </c>
    </row>
    <row r="61" spans="1:10" ht="14" customHeight="1" x14ac:dyDescent="0.25">
      <c r="A61" s="180"/>
      <c r="B61" s="158" t="s">
        <v>184</v>
      </c>
      <c r="C61" s="186" t="s">
        <v>49</v>
      </c>
      <c r="D61" s="187"/>
      <c r="E61" s="9">
        <v>162102</v>
      </c>
      <c r="F61" s="9">
        <v>157256</v>
      </c>
      <c r="G61" s="116">
        <v>153773</v>
      </c>
      <c r="H61" s="116">
        <v>231346</v>
      </c>
      <c r="I61" s="150">
        <v>218825</v>
      </c>
      <c r="J61" s="150">
        <v>64869</v>
      </c>
    </row>
    <row r="62" spans="1:10" ht="14" customHeight="1" x14ac:dyDescent="0.25">
      <c r="A62" s="180"/>
      <c r="B62" s="161"/>
      <c r="C62" s="73"/>
      <c r="D62" s="76" t="s">
        <v>143</v>
      </c>
      <c r="E62" s="9">
        <v>1321</v>
      </c>
      <c r="F62" s="9">
        <v>1406</v>
      </c>
      <c r="G62" s="116">
        <v>1537</v>
      </c>
      <c r="H62" s="116">
        <v>2737</v>
      </c>
      <c r="I62" s="150">
        <v>2834</v>
      </c>
      <c r="J62" s="150">
        <v>1120</v>
      </c>
    </row>
    <row r="63" spans="1:10" ht="14" customHeight="1" x14ac:dyDescent="0.25">
      <c r="A63" s="180"/>
      <c r="B63" s="161"/>
      <c r="C63" s="104"/>
      <c r="D63" s="76" t="s">
        <v>142</v>
      </c>
      <c r="E63" s="9">
        <v>3609</v>
      </c>
      <c r="F63" s="9">
        <v>3765</v>
      </c>
      <c r="G63" s="116">
        <v>3888</v>
      </c>
      <c r="H63" s="116">
        <v>6974</v>
      </c>
      <c r="I63" s="150">
        <v>7017</v>
      </c>
      <c r="J63" s="150">
        <v>1355</v>
      </c>
    </row>
    <row r="64" spans="1:10" ht="14" customHeight="1" x14ac:dyDescent="0.25">
      <c r="A64" s="180"/>
      <c r="B64" s="161"/>
      <c r="C64" s="104"/>
      <c r="D64" s="76" t="s">
        <v>141</v>
      </c>
      <c r="E64" s="9">
        <v>5922</v>
      </c>
      <c r="F64" s="9">
        <v>5280</v>
      </c>
      <c r="G64" s="116">
        <v>5382</v>
      </c>
      <c r="H64" s="116">
        <v>8179</v>
      </c>
      <c r="I64" s="150">
        <v>7888</v>
      </c>
      <c r="J64" s="150">
        <v>3329</v>
      </c>
    </row>
    <row r="65" spans="1:10" ht="14" customHeight="1" x14ac:dyDescent="0.25">
      <c r="A65" s="180"/>
      <c r="B65" s="161"/>
      <c r="C65" s="104"/>
      <c r="D65" s="74" t="s">
        <v>153</v>
      </c>
      <c r="E65" s="9">
        <v>6837</v>
      </c>
      <c r="F65" s="9">
        <v>7083</v>
      </c>
      <c r="G65" s="116">
        <v>6896</v>
      </c>
      <c r="H65" s="116">
        <v>10782</v>
      </c>
      <c r="I65" s="150">
        <v>10432</v>
      </c>
      <c r="J65" s="150">
        <v>4749</v>
      </c>
    </row>
    <row r="66" spans="1:10" ht="14" customHeight="1" x14ac:dyDescent="0.25">
      <c r="A66" s="180"/>
      <c r="B66" s="161"/>
      <c r="C66" s="104"/>
      <c r="D66" s="74" t="s">
        <v>154</v>
      </c>
      <c r="E66" s="9">
        <v>5463</v>
      </c>
      <c r="F66" s="9">
        <v>5216</v>
      </c>
      <c r="G66" s="116">
        <v>5163</v>
      </c>
      <c r="H66" s="116">
        <v>8933</v>
      </c>
      <c r="I66" s="150">
        <v>7870</v>
      </c>
      <c r="J66" s="150">
        <v>2399</v>
      </c>
    </row>
    <row r="67" spans="1:10" ht="14" customHeight="1" x14ac:dyDescent="0.25">
      <c r="A67" s="180"/>
      <c r="B67" s="161"/>
      <c r="C67" s="104"/>
      <c r="D67" s="76" t="s">
        <v>140</v>
      </c>
      <c r="E67" s="9">
        <v>11552</v>
      </c>
      <c r="F67" s="9">
        <v>10842</v>
      </c>
      <c r="G67" s="116">
        <v>10730</v>
      </c>
      <c r="H67" s="116">
        <v>16339</v>
      </c>
      <c r="I67" s="150">
        <v>16375</v>
      </c>
      <c r="J67" s="150">
        <v>4641</v>
      </c>
    </row>
    <row r="68" spans="1:10" ht="14" customHeight="1" x14ac:dyDescent="0.25">
      <c r="A68" s="180"/>
      <c r="B68" s="161"/>
      <c r="C68" s="104"/>
      <c r="D68" s="76" t="s">
        <v>139</v>
      </c>
      <c r="E68" s="9">
        <v>2218</v>
      </c>
      <c r="F68" s="9">
        <v>2008</v>
      </c>
      <c r="G68" s="116">
        <v>1893</v>
      </c>
      <c r="H68" s="116">
        <v>2833</v>
      </c>
      <c r="I68" s="150">
        <v>2796</v>
      </c>
      <c r="J68" s="150">
        <v>1283</v>
      </c>
    </row>
    <row r="69" spans="1:10" ht="14" customHeight="1" x14ac:dyDescent="0.25">
      <c r="A69" s="180"/>
      <c r="B69" s="161"/>
      <c r="C69" s="104"/>
      <c r="D69" s="78" t="s">
        <v>183</v>
      </c>
      <c r="E69" s="9">
        <v>13973</v>
      </c>
      <c r="F69" s="9">
        <v>12828</v>
      </c>
      <c r="G69" s="116">
        <v>13545</v>
      </c>
      <c r="H69" s="116">
        <v>20113</v>
      </c>
      <c r="I69" s="150">
        <v>18386</v>
      </c>
      <c r="J69" s="150">
        <v>6187</v>
      </c>
    </row>
    <row r="70" spans="1:10" ht="14" customHeight="1" x14ac:dyDescent="0.25">
      <c r="A70" s="180"/>
      <c r="B70" s="161"/>
      <c r="C70" s="104"/>
      <c r="D70" s="77" t="s">
        <v>138</v>
      </c>
      <c r="E70" s="9">
        <v>989</v>
      </c>
      <c r="F70" s="9">
        <v>1057</v>
      </c>
      <c r="G70" s="116">
        <v>983</v>
      </c>
      <c r="H70" s="116">
        <v>1334</v>
      </c>
      <c r="I70" s="150">
        <v>1440</v>
      </c>
      <c r="J70" s="150">
        <v>1032</v>
      </c>
    </row>
    <row r="71" spans="1:10" ht="14" customHeight="1" x14ac:dyDescent="0.25">
      <c r="A71" s="180"/>
      <c r="B71" s="161"/>
      <c r="C71" s="104"/>
      <c r="D71" s="76" t="s">
        <v>137</v>
      </c>
      <c r="E71" s="9">
        <v>42528</v>
      </c>
      <c r="F71" s="9">
        <v>41390</v>
      </c>
      <c r="G71" s="116">
        <v>41531</v>
      </c>
      <c r="H71" s="116">
        <v>63449</v>
      </c>
      <c r="I71" s="150">
        <v>60424</v>
      </c>
      <c r="J71" s="150">
        <v>17616</v>
      </c>
    </row>
    <row r="72" spans="1:10" ht="14" customHeight="1" x14ac:dyDescent="0.25">
      <c r="A72" s="180"/>
      <c r="B72" s="161"/>
      <c r="C72" s="104"/>
      <c r="D72" s="78" t="s">
        <v>155</v>
      </c>
      <c r="E72" s="9">
        <v>48246</v>
      </c>
      <c r="F72" s="9">
        <v>49801</v>
      </c>
      <c r="G72" s="116">
        <v>47537</v>
      </c>
      <c r="H72" s="116">
        <v>71229</v>
      </c>
      <c r="I72" s="150">
        <v>67121</v>
      </c>
      <c r="J72" s="150">
        <v>21157</v>
      </c>
    </row>
    <row r="73" spans="1:10" ht="14" customHeight="1" x14ac:dyDescent="0.25">
      <c r="A73" s="180"/>
      <c r="B73" s="161"/>
      <c r="C73" s="104"/>
      <c r="D73" s="78" t="s">
        <v>156</v>
      </c>
      <c r="E73" s="9" t="s">
        <v>10</v>
      </c>
      <c r="F73" s="9" t="s">
        <v>17</v>
      </c>
      <c r="G73" s="116" t="s">
        <v>17</v>
      </c>
      <c r="H73" s="116" t="s">
        <v>17</v>
      </c>
      <c r="I73" s="150" t="s">
        <v>10</v>
      </c>
      <c r="J73" s="150">
        <v>1</v>
      </c>
    </row>
    <row r="74" spans="1:10" ht="14" customHeight="1" x14ac:dyDescent="0.25">
      <c r="A74" s="180"/>
      <c r="B74" s="161"/>
      <c r="C74" s="104"/>
      <c r="D74" s="78" t="s">
        <v>157</v>
      </c>
      <c r="E74" s="12">
        <v>1</v>
      </c>
      <c r="F74" s="12">
        <v>1</v>
      </c>
      <c r="G74" s="116" t="s">
        <v>17</v>
      </c>
      <c r="H74" s="116" t="s">
        <v>17</v>
      </c>
      <c r="I74" s="150" t="s">
        <v>10</v>
      </c>
      <c r="J74" s="150" t="s">
        <v>17</v>
      </c>
    </row>
    <row r="75" spans="1:10" ht="14" customHeight="1" x14ac:dyDescent="0.25">
      <c r="A75" s="180"/>
      <c r="B75" s="161"/>
      <c r="C75" s="104"/>
      <c r="D75" s="77" t="s">
        <v>136</v>
      </c>
      <c r="E75" s="9">
        <v>9739</v>
      </c>
      <c r="F75" s="9">
        <v>8697</v>
      </c>
      <c r="G75" s="116">
        <v>7807</v>
      </c>
      <c r="H75" s="116">
        <v>8966</v>
      </c>
      <c r="I75" s="150">
        <v>7978</v>
      </c>
      <c r="J75" s="150">
        <v>2250</v>
      </c>
    </row>
    <row r="76" spans="1:10" ht="14" customHeight="1" x14ac:dyDescent="0.25">
      <c r="A76" s="180"/>
      <c r="B76" s="161"/>
      <c r="C76" s="104"/>
      <c r="D76" s="79" t="s">
        <v>158</v>
      </c>
      <c r="E76" s="9">
        <v>8428</v>
      </c>
      <c r="F76" s="9">
        <v>6709</v>
      </c>
      <c r="G76" s="116">
        <v>5805</v>
      </c>
      <c r="H76" s="116">
        <v>7770</v>
      </c>
      <c r="I76" s="150">
        <v>6962</v>
      </c>
      <c r="J76" s="150">
        <v>2192</v>
      </c>
    </row>
    <row r="77" spans="1:10" ht="14" customHeight="1" x14ac:dyDescent="0.25">
      <c r="A77" s="86" t="s">
        <v>189</v>
      </c>
      <c r="B77" s="161"/>
      <c r="C77" s="104"/>
      <c r="D77" s="76" t="s">
        <v>33</v>
      </c>
      <c r="E77" s="9">
        <v>1276</v>
      </c>
      <c r="F77" s="9">
        <v>1173</v>
      </c>
      <c r="G77" s="116">
        <v>1076</v>
      </c>
      <c r="H77" s="116">
        <v>1708</v>
      </c>
      <c r="I77" s="150">
        <v>1302</v>
      </c>
      <c r="J77" s="150">
        <v>393</v>
      </c>
    </row>
    <row r="78" spans="1:10" ht="14" customHeight="1" x14ac:dyDescent="0.25">
      <c r="A78" s="136"/>
      <c r="B78" s="181" t="s">
        <v>182</v>
      </c>
      <c r="C78" s="182"/>
      <c r="D78" s="183"/>
      <c r="E78" s="80" t="s">
        <v>10</v>
      </c>
      <c r="F78" s="80" t="s">
        <v>17</v>
      </c>
      <c r="G78" s="117" t="s">
        <v>17</v>
      </c>
      <c r="H78" s="117" t="s">
        <v>17</v>
      </c>
      <c r="I78" s="151" t="s">
        <v>17</v>
      </c>
      <c r="J78" s="151" t="s">
        <v>244</v>
      </c>
    </row>
    <row r="79" spans="1:10" ht="14" customHeight="1" x14ac:dyDescent="0.25">
      <c r="A79" s="179" t="s">
        <v>131</v>
      </c>
      <c r="B79" s="161" t="s">
        <v>144</v>
      </c>
      <c r="C79" s="186" t="s">
        <v>49</v>
      </c>
      <c r="D79" s="187"/>
      <c r="E79" s="9">
        <v>5920</v>
      </c>
      <c r="F79" s="9">
        <v>6124</v>
      </c>
      <c r="G79" s="116">
        <v>5268</v>
      </c>
      <c r="H79" s="116" t="s">
        <v>215</v>
      </c>
      <c r="I79" s="150" t="s">
        <v>215</v>
      </c>
      <c r="J79" s="150" t="s">
        <v>215</v>
      </c>
    </row>
    <row r="80" spans="1:10" ht="14" customHeight="1" x14ac:dyDescent="0.25">
      <c r="A80" s="180"/>
      <c r="B80" s="161"/>
      <c r="C80" s="73"/>
      <c r="D80" s="74" t="s">
        <v>149</v>
      </c>
      <c r="E80" s="9">
        <v>5715</v>
      </c>
      <c r="F80" s="9">
        <v>5906</v>
      </c>
      <c r="G80" s="116">
        <v>5007</v>
      </c>
      <c r="H80" s="116" t="s">
        <v>232</v>
      </c>
      <c r="I80" s="150" t="s">
        <v>232</v>
      </c>
      <c r="J80" s="150" t="s">
        <v>232</v>
      </c>
    </row>
    <row r="81" spans="1:10" ht="14" customHeight="1" x14ac:dyDescent="0.25">
      <c r="A81" s="180"/>
      <c r="B81" s="161"/>
      <c r="C81" s="104"/>
      <c r="D81" s="75" t="s">
        <v>150</v>
      </c>
      <c r="E81" s="9">
        <v>20</v>
      </c>
      <c r="F81" s="9">
        <v>21</v>
      </c>
      <c r="G81" s="116">
        <v>14</v>
      </c>
      <c r="H81" s="116" t="s">
        <v>232</v>
      </c>
      <c r="I81" s="150" t="s">
        <v>232</v>
      </c>
      <c r="J81" s="150" t="s">
        <v>232</v>
      </c>
    </row>
    <row r="82" spans="1:10" ht="14" customHeight="1" x14ac:dyDescent="0.25">
      <c r="A82" s="180"/>
      <c r="B82" s="161"/>
      <c r="C82" s="104"/>
      <c r="D82" s="75" t="s">
        <v>151</v>
      </c>
      <c r="E82" s="9">
        <v>44</v>
      </c>
      <c r="F82" s="9">
        <v>45</v>
      </c>
      <c r="G82" s="116">
        <v>27</v>
      </c>
      <c r="H82" s="116" t="s">
        <v>232</v>
      </c>
      <c r="I82" s="150" t="s">
        <v>232</v>
      </c>
      <c r="J82" s="150" t="s">
        <v>232</v>
      </c>
    </row>
    <row r="83" spans="1:10" ht="14" customHeight="1" x14ac:dyDescent="0.25">
      <c r="A83" s="180"/>
      <c r="B83" s="161"/>
      <c r="C83" s="104"/>
      <c r="D83" s="74" t="s">
        <v>152</v>
      </c>
      <c r="E83" s="9">
        <v>141</v>
      </c>
      <c r="F83" s="9">
        <v>152</v>
      </c>
      <c r="G83" s="116">
        <v>220</v>
      </c>
      <c r="H83" s="116" t="s">
        <v>232</v>
      </c>
      <c r="I83" s="150" t="s">
        <v>232</v>
      </c>
      <c r="J83" s="150" t="s">
        <v>232</v>
      </c>
    </row>
    <row r="84" spans="1:10" ht="14" customHeight="1" x14ac:dyDescent="0.25">
      <c r="A84" s="180"/>
      <c r="B84" s="158" t="s">
        <v>184</v>
      </c>
      <c r="C84" s="186" t="s">
        <v>49</v>
      </c>
      <c r="D84" s="187"/>
      <c r="E84" s="9">
        <v>18191</v>
      </c>
      <c r="F84" s="9">
        <v>18020</v>
      </c>
      <c r="G84" s="116">
        <v>16123</v>
      </c>
      <c r="H84" s="116" t="s">
        <v>232</v>
      </c>
      <c r="I84" s="150" t="s">
        <v>232</v>
      </c>
      <c r="J84" s="150" t="s">
        <v>232</v>
      </c>
    </row>
    <row r="85" spans="1:10" ht="14" customHeight="1" x14ac:dyDescent="0.25">
      <c r="A85" s="180"/>
      <c r="B85" s="161"/>
      <c r="C85" s="73"/>
      <c r="D85" s="76" t="s">
        <v>143</v>
      </c>
      <c r="E85" s="9">
        <v>149</v>
      </c>
      <c r="F85" s="9">
        <v>149</v>
      </c>
      <c r="G85" s="116">
        <v>239</v>
      </c>
      <c r="H85" s="116" t="s">
        <v>232</v>
      </c>
      <c r="I85" s="150" t="s">
        <v>232</v>
      </c>
      <c r="J85" s="150" t="s">
        <v>232</v>
      </c>
    </row>
    <row r="86" spans="1:10" ht="14" customHeight="1" x14ac:dyDescent="0.25">
      <c r="A86" s="180"/>
      <c r="B86" s="161"/>
      <c r="C86" s="104"/>
      <c r="D86" s="76" t="s">
        <v>142</v>
      </c>
      <c r="E86" s="9">
        <v>457</v>
      </c>
      <c r="F86" s="9">
        <v>457</v>
      </c>
      <c r="G86" s="116">
        <v>364</v>
      </c>
      <c r="H86" s="116" t="s">
        <v>232</v>
      </c>
      <c r="I86" s="150" t="s">
        <v>232</v>
      </c>
      <c r="J86" s="150" t="s">
        <v>232</v>
      </c>
    </row>
    <row r="87" spans="1:10" ht="14" customHeight="1" x14ac:dyDescent="0.25">
      <c r="A87" s="180"/>
      <c r="B87" s="161"/>
      <c r="C87" s="104"/>
      <c r="D87" s="76" t="s">
        <v>141</v>
      </c>
      <c r="E87" s="9">
        <v>569</v>
      </c>
      <c r="F87" s="9">
        <v>583</v>
      </c>
      <c r="G87" s="116">
        <v>489</v>
      </c>
      <c r="H87" s="116" t="s">
        <v>232</v>
      </c>
      <c r="I87" s="150" t="s">
        <v>232</v>
      </c>
      <c r="J87" s="150" t="s">
        <v>232</v>
      </c>
    </row>
    <row r="88" spans="1:10" ht="14" customHeight="1" x14ac:dyDescent="0.25">
      <c r="A88" s="180"/>
      <c r="B88" s="161"/>
      <c r="C88" s="104"/>
      <c r="D88" s="74" t="s">
        <v>153</v>
      </c>
      <c r="E88" s="9">
        <v>735</v>
      </c>
      <c r="F88" s="9">
        <v>756</v>
      </c>
      <c r="G88" s="116">
        <v>862</v>
      </c>
      <c r="H88" s="116" t="s">
        <v>232</v>
      </c>
      <c r="I88" s="150" t="s">
        <v>232</v>
      </c>
      <c r="J88" s="150" t="s">
        <v>232</v>
      </c>
    </row>
    <row r="89" spans="1:10" ht="14" customHeight="1" x14ac:dyDescent="0.25">
      <c r="A89" s="180"/>
      <c r="B89" s="161"/>
      <c r="C89" s="104"/>
      <c r="D89" s="74" t="s">
        <v>154</v>
      </c>
      <c r="E89" s="9">
        <v>797</v>
      </c>
      <c r="F89" s="9">
        <v>854</v>
      </c>
      <c r="G89" s="116">
        <v>723</v>
      </c>
      <c r="H89" s="116" t="s">
        <v>232</v>
      </c>
      <c r="I89" s="150" t="s">
        <v>232</v>
      </c>
      <c r="J89" s="150" t="s">
        <v>232</v>
      </c>
    </row>
    <row r="90" spans="1:10" ht="14" customHeight="1" x14ac:dyDescent="0.25">
      <c r="A90" s="180"/>
      <c r="B90" s="161"/>
      <c r="C90" s="104"/>
      <c r="D90" s="76" t="s">
        <v>140</v>
      </c>
      <c r="E90" s="9">
        <v>1639</v>
      </c>
      <c r="F90" s="9">
        <v>1554</v>
      </c>
      <c r="G90" s="116">
        <v>1384</v>
      </c>
      <c r="H90" s="116" t="s">
        <v>232</v>
      </c>
      <c r="I90" s="150" t="s">
        <v>232</v>
      </c>
      <c r="J90" s="150" t="s">
        <v>232</v>
      </c>
    </row>
    <row r="91" spans="1:10" ht="14" customHeight="1" x14ac:dyDescent="0.25">
      <c r="A91" s="180"/>
      <c r="B91" s="161"/>
      <c r="C91" s="104"/>
      <c r="D91" s="76" t="s">
        <v>139</v>
      </c>
      <c r="E91" s="9">
        <v>232</v>
      </c>
      <c r="F91" s="9">
        <v>197</v>
      </c>
      <c r="G91" s="116">
        <v>147</v>
      </c>
      <c r="H91" s="116" t="s">
        <v>232</v>
      </c>
      <c r="I91" s="150" t="s">
        <v>232</v>
      </c>
      <c r="J91" s="150" t="s">
        <v>232</v>
      </c>
    </row>
    <row r="92" spans="1:10" ht="14" customHeight="1" x14ac:dyDescent="0.25">
      <c r="A92" s="180"/>
      <c r="B92" s="161"/>
      <c r="C92" s="104"/>
      <c r="D92" s="78" t="s">
        <v>183</v>
      </c>
      <c r="E92" s="9">
        <v>1467</v>
      </c>
      <c r="F92" s="9">
        <v>1467</v>
      </c>
      <c r="G92" s="116">
        <v>1416</v>
      </c>
      <c r="H92" s="116" t="s">
        <v>232</v>
      </c>
      <c r="I92" s="150" t="s">
        <v>232</v>
      </c>
      <c r="J92" s="150" t="s">
        <v>232</v>
      </c>
    </row>
    <row r="93" spans="1:10" ht="14" customHeight="1" x14ac:dyDescent="0.25">
      <c r="A93" s="180"/>
      <c r="B93" s="161"/>
      <c r="C93" s="104"/>
      <c r="D93" s="77" t="s">
        <v>138</v>
      </c>
      <c r="E93" s="9">
        <v>69</v>
      </c>
      <c r="F93" s="9">
        <v>73</v>
      </c>
      <c r="G93" s="116">
        <v>107</v>
      </c>
      <c r="H93" s="116" t="s">
        <v>232</v>
      </c>
      <c r="I93" s="150" t="s">
        <v>232</v>
      </c>
      <c r="J93" s="150" t="s">
        <v>232</v>
      </c>
    </row>
    <row r="94" spans="1:10" ht="14" customHeight="1" x14ac:dyDescent="0.25">
      <c r="A94" s="180"/>
      <c r="B94" s="161"/>
      <c r="C94" s="104"/>
      <c r="D94" s="76" t="s">
        <v>137</v>
      </c>
      <c r="E94" s="9">
        <v>8564</v>
      </c>
      <c r="F94" s="9">
        <v>8468</v>
      </c>
      <c r="G94" s="116">
        <v>7269</v>
      </c>
      <c r="H94" s="116" t="s">
        <v>232</v>
      </c>
      <c r="I94" s="150" t="s">
        <v>232</v>
      </c>
      <c r="J94" s="150" t="s">
        <v>232</v>
      </c>
    </row>
    <row r="95" spans="1:10" ht="14" customHeight="1" x14ac:dyDescent="0.25">
      <c r="A95" s="180"/>
      <c r="B95" s="161"/>
      <c r="C95" s="104"/>
      <c r="D95" s="78" t="s">
        <v>155</v>
      </c>
      <c r="E95" s="9">
        <v>2207</v>
      </c>
      <c r="F95" s="9">
        <v>2101</v>
      </c>
      <c r="G95" s="116">
        <v>2109</v>
      </c>
      <c r="H95" s="116" t="s">
        <v>232</v>
      </c>
      <c r="I95" s="150" t="s">
        <v>232</v>
      </c>
      <c r="J95" s="150" t="s">
        <v>232</v>
      </c>
    </row>
    <row r="96" spans="1:10" ht="14" customHeight="1" x14ac:dyDescent="0.25">
      <c r="A96" s="180"/>
      <c r="B96" s="161"/>
      <c r="C96" s="104"/>
      <c r="D96" s="78" t="s">
        <v>156</v>
      </c>
      <c r="E96" s="12" t="s">
        <v>10</v>
      </c>
      <c r="F96" s="12" t="s">
        <v>17</v>
      </c>
      <c r="G96" s="12" t="s">
        <v>17</v>
      </c>
      <c r="H96" s="116" t="s">
        <v>232</v>
      </c>
      <c r="I96" s="150" t="s">
        <v>232</v>
      </c>
      <c r="J96" s="150" t="s">
        <v>232</v>
      </c>
    </row>
    <row r="97" spans="1:10" ht="14" customHeight="1" x14ac:dyDescent="0.25">
      <c r="A97" s="180"/>
      <c r="B97" s="161"/>
      <c r="C97" s="104"/>
      <c r="D97" s="78" t="s">
        <v>157</v>
      </c>
      <c r="E97" s="9" t="s">
        <v>10</v>
      </c>
      <c r="F97" s="9" t="s">
        <v>17</v>
      </c>
      <c r="G97" s="116" t="s">
        <v>17</v>
      </c>
      <c r="H97" s="116" t="s">
        <v>232</v>
      </c>
      <c r="I97" s="150" t="s">
        <v>232</v>
      </c>
      <c r="J97" s="150" t="s">
        <v>232</v>
      </c>
    </row>
    <row r="98" spans="1:10" ht="14" customHeight="1" x14ac:dyDescent="0.25">
      <c r="A98" s="180"/>
      <c r="B98" s="161"/>
      <c r="C98" s="104"/>
      <c r="D98" s="77" t="s">
        <v>136</v>
      </c>
      <c r="E98" s="9">
        <v>666</v>
      </c>
      <c r="F98" s="9">
        <v>825</v>
      </c>
      <c r="G98" s="116">
        <v>707</v>
      </c>
      <c r="H98" s="116" t="s">
        <v>232</v>
      </c>
      <c r="I98" s="150" t="s">
        <v>232</v>
      </c>
      <c r="J98" s="150" t="s">
        <v>232</v>
      </c>
    </row>
    <row r="99" spans="1:10" ht="14" customHeight="1" x14ac:dyDescent="0.25">
      <c r="A99" s="180"/>
      <c r="B99" s="161"/>
      <c r="C99" s="104"/>
      <c r="D99" s="79" t="s">
        <v>158</v>
      </c>
      <c r="E99" s="9">
        <v>516</v>
      </c>
      <c r="F99" s="9">
        <v>447</v>
      </c>
      <c r="G99" s="116">
        <v>239</v>
      </c>
      <c r="H99" s="116" t="s">
        <v>232</v>
      </c>
      <c r="I99" s="150" t="s">
        <v>232</v>
      </c>
      <c r="J99" s="150" t="s">
        <v>232</v>
      </c>
    </row>
    <row r="100" spans="1:10" ht="14" customHeight="1" x14ac:dyDescent="0.25">
      <c r="A100" s="86" t="s">
        <v>189</v>
      </c>
      <c r="B100" s="161"/>
      <c r="C100" s="104"/>
      <c r="D100" s="76" t="s">
        <v>33</v>
      </c>
      <c r="E100" s="9">
        <v>124</v>
      </c>
      <c r="F100" s="9">
        <v>89</v>
      </c>
      <c r="G100" s="116">
        <v>68</v>
      </c>
      <c r="H100" s="116" t="s">
        <v>232</v>
      </c>
      <c r="I100" s="150" t="s">
        <v>232</v>
      </c>
      <c r="J100" s="150" t="s">
        <v>232</v>
      </c>
    </row>
    <row r="101" spans="1:10" ht="14" customHeight="1" x14ac:dyDescent="0.25">
      <c r="A101" s="136"/>
      <c r="B101" s="181" t="s">
        <v>182</v>
      </c>
      <c r="C101" s="182"/>
      <c r="D101" s="183"/>
      <c r="E101" s="80" t="s">
        <v>10</v>
      </c>
      <c r="F101" s="80" t="s">
        <v>17</v>
      </c>
      <c r="G101" s="117" t="s">
        <v>17</v>
      </c>
      <c r="H101" s="117" t="s">
        <v>232</v>
      </c>
      <c r="I101" s="151" t="s">
        <v>232</v>
      </c>
      <c r="J101" s="151" t="s">
        <v>232</v>
      </c>
    </row>
    <row r="102" spans="1:10" ht="14" customHeight="1" x14ac:dyDescent="0.25">
      <c r="A102" s="194" t="s">
        <v>130</v>
      </c>
      <c r="B102" s="200" t="s">
        <v>144</v>
      </c>
      <c r="C102" s="184" t="s">
        <v>49</v>
      </c>
      <c r="D102" s="185"/>
      <c r="E102" s="9">
        <v>237815</v>
      </c>
      <c r="F102" s="9">
        <v>265760</v>
      </c>
      <c r="G102" s="116">
        <v>291419</v>
      </c>
      <c r="H102" s="116">
        <v>287199</v>
      </c>
      <c r="I102" s="150">
        <v>273306</v>
      </c>
      <c r="J102" s="150" t="s">
        <v>244</v>
      </c>
    </row>
    <row r="103" spans="1:10" ht="14" customHeight="1" x14ac:dyDescent="0.25">
      <c r="A103" s="188"/>
      <c r="B103" s="161"/>
      <c r="C103" s="73"/>
      <c r="D103" s="74" t="s">
        <v>149</v>
      </c>
      <c r="E103" s="9">
        <v>195275</v>
      </c>
      <c r="F103" s="9">
        <v>214587</v>
      </c>
      <c r="G103" s="116">
        <v>239131</v>
      </c>
      <c r="H103" s="116">
        <v>238084</v>
      </c>
      <c r="I103" s="150">
        <v>228811</v>
      </c>
      <c r="J103" s="150" t="s">
        <v>244</v>
      </c>
    </row>
    <row r="104" spans="1:10" ht="14" customHeight="1" x14ac:dyDescent="0.25">
      <c r="A104" s="188"/>
      <c r="B104" s="161"/>
      <c r="C104" s="104"/>
      <c r="D104" s="75" t="s">
        <v>150</v>
      </c>
      <c r="E104" s="9">
        <v>3267</v>
      </c>
      <c r="F104" s="9">
        <v>3236</v>
      </c>
      <c r="G104" s="116">
        <v>3487</v>
      </c>
      <c r="H104" s="116">
        <v>3118</v>
      </c>
      <c r="I104" s="150">
        <v>3005</v>
      </c>
      <c r="J104" s="150" t="s">
        <v>244</v>
      </c>
    </row>
    <row r="105" spans="1:10" ht="14" customHeight="1" x14ac:dyDescent="0.25">
      <c r="A105" s="188"/>
      <c r="B105" s="161"/>
      <c r="C105" s="104"/>
      <c r="D105" s="75" t="s">
        <v>151</v>
      </c>
      <c r="E105" s="9">
        <v>10806</v>
      </c>
      <c r="F105" s="9">
        <v>13127</v>
      </c>
      <c r="G105" s="116">
        <v>12682</v>
      </c>
      <c r="H105" s="116">
        <v>13398</v>
      </c>
      <c r="I105" s="150">
        <v>12692</v>
      </c>
      <c r="J105" s="150" t="s">
        <v>244</v>
      </c>
    </row>
    <row r="106" spans="1:10" ht="14" customHeight="1" x14ac:dyDescent="0.25">
      <c r="A106" s="188"/>
      <c r="B106" s="161"/>
      <c r="C106" s="104"/>
      <c r="D106" s="74" t="s">
        <v>152</v>
      </c>
      <c r="E106" s="9">
        <v>28467</v>
      </c>
      <c r="F106" s="9">
        <v>34810</v>
      </c>
      <c r="G106" s="116">
        <v>36119</v>
      </c>
      <c r="H106" s="116">
        <v>32599</v>
      </c>
      <c r="I106" s="150">
        <v>28798</v>
      </c>
      <c r="J106" s="150" t="s">
        <v>244</v>
      </c>
    </row>
    <row r="107" spans="1:10" ht="14" customHeight="1" x14ac:dyDescent="0.25">
      <c r="A107" s="188"/>
      <c r="B107" s="158" t="s">
        <v>184</v>
      </c>
      <c r="C107" s="186" t="s">
        <v>49</v>
      </c>
      <c r="D107" s="187"/>
      <c r="E107" s="9">
        <v>626167</v>
      </c>
      <c r="F107" s="9">
        <v>701164</v>
      </c>
      <c r="G107" s="116">
        <v>765035</v>
      </c>
      <c r="H107" s="116">
        <v>748888</v>
      </c>
      <c r="I107" s="150">
        <v>691365</v>
      </c>
      <c r="J107" s="150">
        <v>129427</v>
      </c>
    </row>
    <row r="108" spans="1:10" ht="14" customHeight="1" x14ac:dyDescent="0.25">
      <c r="A108" s="188"/>
      <c r="B108" s="161"/>
      <c r="C108" s="73"/>
      <c r="D108" s="76" t="s">
        <v>143</v>
      </c>
      <c r="E108" s="9">
        <v>7027</v>
      </c>
      <c r="F108" s="9">
        <v>8384</v>
      </c>
      <c r="G108" s="118">
        <v>8185</v>
      </c>
      <c r="H108" s="118">
        <v>8208</v>
      </c>
      <c r="I108" s="150">
        <v>7944</v>
      </c>
      <c r="J108" s="150">
        <v>5007</v>
      </c>
    </row>
    <row r="109" spans="1:10" ht="14" customHeight="1" x14ac:dyDescent="0.25">
      <c r="A109" s="188"/>
      <c r="B109" s="161"/>
      <c r="C109" s="104"/>
      <c r="D109" s="76" t="s">
        <v>142</v>
      </c>
      <c r="E109" s="9">
        <v>18180</v>
      </c>
      <c r="F109" s="9">
        <v>19722</v>
      </c>
      <c r="G109" s="116">
        <v>22282</v>
      </c>
      <c r="H109" s="116">
        <v>22495</v>
      </c>
      <c r="I109" s="150">
        <v>20543</v>
      </c>
      <c r="J109" s="150">
        <v>4041</v>
      </c>
    </row>
    <row r="110" spans="1:10" ht="14" customHeight="1" x14ac:dyDescent="0.25">
      <c r="A110" s="188"/>
      <c r="B110" s="161"/>
      <c r="C110" s="104"/>
      <c r="D110" s="76" t="s">
        <v>141</v>
      </c>
      <c r="E110" s="9">
        <v>23056</v>
      </c>
      <c r="F110" s="9">
        <v>23847</v>
      </c>
      <c r="G110" s="116">
        <v>30026</v>
      </c>
      <c r="H110" s="116">
        <v>33050</v>
      </c>
      <c r="I110" s="150">
        <v>31649</v>
      </c>
      <c r="J110" s="150">
        <v>7373</v>
      </c>
    </row>
    <row r="111" spans="1:10" ht="14" customHeight="1" x14ac:dyDescent="0.25">
      <c r="A111" s="188"/>
      <c r="B111" s="161"/>
      <c r="C111" s="104"/>
      <c r="D111" s="74" t="s">
        <v>153</v>
      </c>
      <c r="E111" s="9">
        <v>34545</v>
      </c>
      <c r="F111" s="9">
        <v>38223</v>
      </c>
      <c r="G111" s="116">
        <v>41120</v>
      </c>
      <c r="H111" s="116">
        <v>41999</v>
      </c>
      <c r="I111" s="150">
        <v>40658</v>
      </c>
      <c r="J111" s="150">
        <v>12103</v>
      </c>
    </row>
    <row r="112" spans="1:10" ht="14" customHeight="1" x14ac:dyDescent="0.25">
      <c r="A112" s="188"/>
      <c r="B112" s="161"/>
      <c r="C112" s="104"/>
      <c r="D112" s="74" t="s">
        <v>154</v>
      </c>
      <c r="E112" s="9">
        <v>19848</v>
      </c>
      <c r="F112" s="9">
        <v>22373</v>
      </c>
      <c r="G112" s="116">
        <v>24957</v>
      </c>
      <c r="H112" s="116">
        <v>24201</v>
      </c>
      <c r="I112" s="150">
        <v>23831</v>
      </c>
      <c r="J112" s="150">
        <v>6094</v>
      </c>
    </row>
    <row r="113" spans="1:10" ht="14" customHeight="1" x14ac:dyDescent="0.25">
      <c r="A113" s="188"/>
      <c r="B113" s="161"/>
      <c r="C113" s="104"/>
      <c r="D113" s="76" t="s">
        <v>140</v>
      </c>
      <c r="E113" s="9">
        <v>42334</v>
      </c>
      <c r="F113" s="9">
        <v>43575</v>
      </c>
      <c r="G113" s="116">
        <v>44852</v>
      </c>
      <c r="H113" s="116">
        <v>44808</v>
      </c>
      <c r="I113" s="150">
        <v>41529</v>
      </c>
      <c r="J113" s="150">
        <v>8844</v>
      </c>
    </row>
    <row r="114" spans="1:10" ht="14" customHeight="1" x14ac:dyDescent="0.25">
      <c r="A114" s="188"/>
      <c r="B114" s="161"/>
      <c r="C114" s="104"/>
      <c r="D114" s="76" t="s">
        <v>139</v>
      </c>
      <c r="E114" s="9">
        <v>8171</v>
      </c>
      <c r="F114" s="9">
        <v>9088</v>
      </c>
      <c r="G114" s="116">
        <v>9820</v>
      </c>
      <c r="H114" s="116">
        <v>8968</v>
      </c>
      <c r="I114" s="150">
        <v>8169</v>
      </c>
      <c r="J114" s="150">
        <v>3754</v>
      </c>
    </row>
    <row r="115" spans="1:10" ht="14" customHeight="1" x14ac:dyDescent="0.25">
      <c r="A115" s="188"/>
      <c r="B115" s="161"/>
      <c r="C115" s="104"/>
      <c r="D115" s="78" t="s">
        <v>183</v>
      </c>
      <c r="E115" s="9">
        <v>51145</v>
      </c>
      <c r="F115" s="9">
        <v>53796</v>
      </c>
      <c r="G115" s="116">
        <v>58224</v>
      </c>
      <c r="H115" s="116">
        <v>58429</v>
      </c>
      <c r="I115" s="150">
        <v>55236</v>
      </c>
      <c r="J115" s="150">
        <v>10358</v>
      </c>
    </row>
    <row r="116" spans="1:10" ht="14" customHeight="1" x14ac:dyDescent="0.25">
      <c r="A116" s="188"/>
      <c r="B116" s="161"/>
      <c r="C116" s="104"/>
      <c r="D116" s="77" t="s">
        <v>138</v>
      </c>
      <c r="E116" s="9">
        <v>4144</v>
      </c>
      <c r="F116" s="9">
        <v>4271</v>
      </c>
      <c r="G116" s="116">
        <v>4692</v>
      </c>
      <c r="H116" s="116">
        <v>5330</v>
      </c>
      <c r="I116" s="150">
        <v>5368</v>
      </c>
      <c r="J116" s="150">
        <v>1852</v>
      </c>
    </row>
    <row r="117" spans="1:10" ht="14" customHeight="1" x14ac:dyDescent="0.25">
      <c r="A117" s="188"/>
      <c r="B117" s="161"/>
      <c r="C117" s="104"/>
      <c r="D117" s="76" t="s">
        <v>137</v>
      </c>
      <c r="E117" s="9">
        <v>161010</v>
      </c>
      <c r="F117" s="9">
        <v>167427</v>
      </c>
      <c r="G117" s="116">
        <v>185599</v>
      </c>
      <c r="H117" s="116">
        <v>180677</v>
      </c>
      <c r="I117" s="150">
        <v>173805</v>
      </c>
      <c r="J117" s="150">
        <v>30654</v>
      </c>
    </row>
    <row r="118" spans="1:10" ht="14" customHeight="1" x14ac:dyDescent="0.25">
      <c r="A118" s="188"/>
      <c r="B118" s="161"/>
      <c r="C118" s="104"/>
      <c r="D118" s="78" t="s">
        <v>155</v>
      </c>
      <c r="E118" s="9">
        <v>213412</v>
      </c>
      <c r="F118" s="9">
        <v>267140</v>
      </c>
      <c r="G118" s="116">
        <v>289057</v>
      </c>
      <c r="H118" s="116">
        <v>278529</v>
      </c>
      <c r="I118" s="150">
        <v>244441</v>
      </c>
      <c r="J118" s="150">
        <v>39346</v>
      </c>
    </row>
    <row r="119" spans="1:10" ht="14" customHeight="1" x14ac:dyDescent="0.25">
      <c r="A119" s="188"/>
      <c r="B119" s="161"/>
      <c r="C119" s="104"/>
      <c r="D119" s="78" t="s">
        <v>156</v>
      </c>
      <c r="E119" s="9" t="s">
        <v>10</v>
      </c>
      <c r="F119" s="9" t="s">
        <v>17</v>
      </c>
      <c r="G119" s="116" t="s">
        <v>10</v>
      </c>
      <c r="H119" s="116" t="s">
        <v>17</v>
      </c>
      <c r="I119" s="150" t="s">
        <v>10</v>
      </c>
      <c r="J119" s="150">
        <v>1</v>
      </c>
    </row>
    <row r="120" spans="1:10" ht="14" customHeight="1" x14ac:dyDescent="0.25">
      <c r="A120" s="188"/>
      <c r="B120" s="161"/>
      <c r="C120" s="104"/>
      <c r="D120" s="78" t="s">
        <v>157</v>
      </c>
      <c r="E120" s="9" t="s">
        <v>10</v>
      </c>
      <c r="F120" s="9" t="s">
        <v>17</v>
      </c>
      <c r="G120" s="116" t="s">
        <v>17</v>
      </c>
      <c r="H120" s="116" t="s">
        <v>17</v>
      </c>
      <c r="I120" s="150" t="s">
        <v>10</v>
      </c>
      <c r="J120" s="150" t="s">
        <v>17</v>
      </c>
    </row>
    <row r="121" spans="1:10" ht="14" customHeight="1" x14ac:dyDescent="0.25">
      <c r="A121" s="188"/>
      <c r="B121" s="161"/>
      <c r="C121" s="104"/>
      <c r="D121" s="77" t="s">
        <v>136</v>
      </c>
      <c r="E121" s="9">
        <v>19936</v>
      </c>
      <c r="F121" s="9">
        <v>19783</v>
      </c>
      <c r="G121" s="116">
        <v>20643</v>
      </c>
      <c r="H121" s="116">
        <v>19909</v>
      </c>
      <c r="I121" s="150">
        <v>17814</v>
      </c>
      <c r="J121" s="150">
        <v>4554</v>
      </c>
    </row>
    <row r="122" spans="1:10" ht="14" customHeight="1" x14ac:dyDescent="0.25">
      <c r="A122" s="188"/>
      <c r="B122" s="161"/>
      <c r="C122" s="104"/>
      <c r="D122" s="79" t="s">
        <v>158</v>
      </c>
      <c r="E122" s="9">
        <v>20733</v>
      </c>
      <c r="F122" s="9">
        <v>20494</v>
      </c>
      <c r="G122" s="116">
        <v>22703</v>
      </c>
      <c r="H122" s="116">
        <v>19237</v>
      </c>
      <c r="I122" s="150">
        <v>17082</v>
      </c>
      <c r="J122" s="150">
        <v>5939</v>
      </c>
    </row>
    <row r="123" spans="1:10" ht="14" customHeight="1" x14ac:dyDescent="0.25">
      <c r="A123" s="188"/>
      <c r="B123" s="161"/>
      <c r="C123" s="104"/>
      <c r="D123" s="76" t="s">
        <v>33</v>
      </c>
      <c r="E123" s="9">
        <v>2626</v>
      </c>
      <c r="F123" s="9">
        <v>3041</v>
      </c>
      <c r="G123" s="116">
        <v>2875</v>
      </c>
      <c r="H123" s="116">
        <v>3048</v>
      </c>
      <c r="I123" s="150">
        <v>3296</v>
      </c>
      <c r="J123" s="150">
        <v>920</v>
      </c>
    </row>
    <row r="124" spans="1:10" ht="14" customHeight="1" x14ac:dyDescent="0.25">
      <c r="A124" s="188"/>
      <c r="B124" s="181" t="s">
        <v>182</v>
      </c>
      <c r="C124" s="182"/>
      <c r="D124" s="183"/>
      <c r="E124" s="80" t="s">
        <v>10</v>
      </c>
      <c r="F124" s="80">
        <v>10</v>
      </c>
      <c r="G124" s="117" t="s">
        <v>17</v>
      </c>
      <c r="H124" s="117">
        <v>10</v>
      </c>
      <c r="I124" s="151">
        <v>6</v>
      </c>
      <c r="J124" s="151" t="s">
        <v>244</v>
      </c>
    </row>
    <row r="125" spans="1:10" ht="14" customHeight="1" x14ac:dyDescent="0.25">
      <c r="A125" s="188" t="s">
        <v>129</v>
      </c>
      <c r="B125" s="161" t="s">
        <v>144</v>
      </c>
      <c r="C125" s="186" t="s">
        <v>49</v>
      </c>
      <c r="D125" s="187"/>
      <c r="E125" s="9">
        <v>70128</v>
      </c>
      <c r="F125" s="9">
        <v>84072</v>
      </c>
      <c r="G125" s="116">
        <v>92675</v>
      </c>
      <c r="H125" s="116">
        <v>94484</v>
      </c>
      <c r="I125" s="150">
        <v>85576</v>
      </c>
      <c r="J125" s="150" t="s">
        <v>244</v>
      </c>
    </row>
    <row r="126" spans="1:10" ht="14" customHeight="1" x14ac:dyDescent="0.25">
      <c r="A126" s="188"/>
      <c r="B126" s="161"/>
      <c r="C126" s="73"/>
      <c r="D126" s="74" t="s">
        <v>149</v>
      </c>
      <c r="E126" s="9">
        <v>53307</v>
      </c>
      <c r="F126" s="9">
        <v>62345</v>
      </c>
      <c r="G126" s="116">
        <v>70072</v>
      </c>
      <c r="H126" s="116">
        <v>70572</v>
      </c>
      <c r="I126" s="150">
        <v>64881</v>
      </c>
      <c r="J126" s="150" t="s">
        <v>244</v>
      </c>
    </row>
    <row r="127" spans="1:10" ht="14" customHeight="1" x14ac:dyDescent="0.25">
      <c r="A127" s="188"/>
      <c r="B127" s="161"/>
      <c r="C127" s="104"/>
      <c r="D127" s="75" t="s">
        <v>150</v>
      </c>
      <c r="E127" s="9">
        <v>620</v>
      </c>
      <c r="F127" s="9">
        <v>663</v>
      </c>
      <c r="G127" s="116">
        <v>829</v>
      </c>
      <c r="H127" s="116">
        <v>897</v>
      </c>
      <c r="I127" s="150">
        <v>861</v>
      </c>
      <c r="J127" s="150" t="s">
        <v>244</v>
      </c>
    </row>
    <row r="128" spans="1:10" ht="14" customHeight="1" x14ac:dyDescent="0.25">
      <c r="A128" s="188"/>
      <c r="B128" s="161"/>
      <c r="C128" s="104"/>
      <c r="D128" s="75" t="s">
        <v>151</v>
      </c>
      <c r="E128" s="9">
        <v>4221</v>
      </c>
      <c r="F128" s="9">
        <v>5360</v>
      </c>
      <c r="G128" s="116">
        <v>5931</v>
      </c>
      <c r="H128" s="116">
        <v>5655</v>
      </c>
      <c r="I128" s="150">
        <v>4197</v>
      </c>
      <c r="J128" s="150" t="s">
        <v>244</v>
      </c>
    </row>
    <row r="129" spans="1:10" ht="14" customHeight="1" x14ac:dyDescent="0.25">
      <c r="A129" s="188"/>
      <c r="B129" s="161"/>
      <c r="C129" s="104"/>
      <c r="D129" s="74" t="s">
        <v>152</v>
      </c>
      <c r="E129" s="9">
        <v>11980</v>
      </c>
      <c r="F129" s="9">
        <v>15704</v>
      </c>
      <c r="G129" s="116">
        <v>15843</v>
      </c>
      <c r="H129" s="116">
        <v>17360</v>
      </c>
      <c r="I129" s="150">
        <v>15637</v>
      </c>
      <c r="J129" s="150" t="s">
        <v>244</v>
      </c>
    </row>
    <row r="130" spans="1:10" ht="14" customHeight="1" x14ac:dyDescent="0.25">
      <c r="A130" s="188"/>
      <c r="B130" s="158" t="s">
        <v>184</v>
      </c>
      <c r="C130" s="186" t="s">
        <v>49</v>
      </c>
      <c r="D130" s="187"/>
      <c r="E130" s="9">
        <v>253190</v>
      </c>
      <c r="F130" s="9">
        <v>300901</v>
      </c>
      <c r="G130" s="116">
        <v>328488</v>
      </c>
      <c r="H130" s="116">
        <v>338166</v>
      </c>
      <c r="I130" s="150">
        <v>302276</v>
      </c>
      <c r="J130" s="150">
        <v>54387</v>
      </c>
    </row>
    <row r="131" spans="1:10" ht="14" customHeight="1" x14ac:dyDescent="0.25">
      <c r="A131" s="188"/>
      <c r="B131" s="161"/>
      <c r="C131" s="73"/>
      <c r="D131" s="76" t="s">
        <v>143</v>
      </c>
      <c r="E131" s="9">
        <v>2428</v>
      </c>
      <c r="F131" s="9">
        <v>2610</v>
      </c>
      <c r="G131" s="116">
        <v>2885</v>
      </c>
      <c r="H131" s="116">
        <v>2706</v>
      </c>
      <c r="I131" s="150">
        <v>2588</v>
      </c>
      <c r="J131" s="150">
        <v>796</v>
      </c>
    </row>
    <row r="132" spans="1:10" ht="14" customHeight="1" x14ac:dyDescent="0.25">
      <c r="A132" s="188"/>
      <c r="B132" s="161"/>
      <c r="C132" s="104"/>
      <c r="D132" s="76" t="s">
        <v>142</v>
      </c>
      <c r="E132" s="9">
        <v>6162</v>
      </c>
      <c r="F132" s="9">
        <v>6229</v>
      </c>
      <c r="G132" s="116">
        <v>7057</v>
      </c>
      <c r="H132" s="116">
        <v>6896</v>
      </c>
      <c r="I132" s="150">
        <v>6721</v>
      </c>
      <c r="J132" s="150">
        <v>1360</v>
      </c>
    </row>
    <row r="133" spans="1:10" ht="14" customHeight="1" x14ac:dyDescent="0.25">
      <c r="A133" s="188"/>
      <c r="B133" s="161"/>
      <c r="C133" s="104"/>
      <c r="D133" s="76" t="s">
        <v>141</v>
      </c>
      <c r="E133" s="9">
        <v>6354</v>
      </c>
      <c r="F133" s="9">
        <v>7723</v>
      </c>
      <c r="G133" s="116">
        <v>9630</v>
      </c>
      <c r="H133" s="116">
        <v>10531</v>
      </c>
      <c r="I133" s="150">
        <v>10172</v>
      </c>
      <c r="J133" s="150">
        <v>2612</v>
      </c>
    </row>
    <row r="134" spans="1:10" ht="14" customHeight="1" x14ac:dyDescent="0.25">
      <c r="A134" s="188"/>
      <c r="B134" s="161"/>
      <c r="C134" s="104"/>
      <c r="D134" s="74" t="s">
        <v>153</v>
      </c>
      <c r="E134" s="9">
        <v>10403</v>
      </c>
      <c r="F134" s="9">
        <v>12920</v>
      </c>
      <c r="G134" s="116">
        <v>13790</v>
      </c>
      <c r="H134" s="116">
        <v>13980</v>
      </c>
      <c r="I134" s="150">
        <v>13511</v>
      </c>
      <c r="J134" s="150">
        <v>4407</v>
      </c>
    </row>
    <row r="135" spans="1:10" ht="14" customHeight="1" x14ac:dyDescent="0.25">
      <c r="A135" s="188"/>
      <c r="B135" s="161"/>
      <c r="C135" s="104"/>
      <c r="D135" s="74" t="s">
        <v>154</v>
      </c>
      <c r="E135" s="9">
        <v>6010</v>
      </c>
      <c r="F135" s="9">
        <v>6594</v>
      </c>
      <c r="G135" s="116">
        <v>7707</v>
      </c>
      <c r="H135" s="116">
        <v>7611</v>
      </c>
      <c r="I135" s="150">
        <v>7420</v>
      </c>
      <c r="J135" s="150">
        <v>2364</v>
      </c>
    </row>
    <row r="136" spans="1:10" ht="14" customHeight="1" x14ac:dyDescent="0.25">
      <c r="A136" s="188"/>
      <c r="B136" s="161"/>
      <c r="C136" s="104"/>
      <c r="D136" s="76" t="s">
        <v>140</v>
      </c>
      <c r="E136" s="9">
        <v>20839</v>
      </c>
      <c r="F136" s="9">
        <v>22009</v>
      </c>
      <c r="G136" s="116">
        <v>23999</v>
      </c>
      <c r="H136" s="116">
        <v>23132</v>
      </c>
      <c r="I136" s="150">
        <v>20317</v>
      </c>
      <c r="J136" s="150">
        <v>4481</v>
      </c>
    </row>
    <row r="137" spans="1:10" ht="14" customHeight="1" x14ac:dyDescent="0.25">
      <c r="A137" s="188"/>
      <c r="B137" s="161"/>
      <c r="C137" s="104"/>
      <c r="D137" s="76" t="s">
        <v>139</v>
      </c>
      <c r="E137" s="9">
        <v>2636</v>
      </c>
      <c r="F137" s="9">
        <v>3441</v>
      </c>
      <c r="G137" s="116">
        <v>3432</v>
      </c>
      <c r="H137" s="116">
        <v>3518</v>
      </c>
      <c r="I137" s="150">
        <v>3071</v>
      </c>
      <c r="J137" s="150">
        <v>1274</v>
      </c>
    </row>
    <row r="138" spans="1:10" ht="14" customHeight="1" x14ac:dyDescent="0.25">
      <c r="A138" s="188"/>
      <c r="B138" s="161"/>
      <c r="C138" s="104"/>
      <c r="D138" s="78" t="s">
        <v>183</v>
      </c>
      <c r="E138" s="9">
        <v>21979</v>
      </c>
      <c r="F138" s="9">
        <v>22363</v>
      </c>
      <c r="G138" s="116">
        <v>24597</v>
      </c>
      <c r="H138" s="116">
        <v>25707</v>
      </c>
      <c r="I138" s="150">
        <v>23645</v>
      </c>
      <c r="J138" s="150">
        <v>4570</v>
      </c>
    </row>
    <row r="139" spans="1:10" ht="14" customHeight="1" x14ac:dyDescent="0.25">
      <c r="A139" s="188"/>
      <c r="B139" s="161"/>
      <c r="C139" s="104"/>
      <c r="D139" s="77" t="s">
        <v>138</v>
      </c>
      <c r="E139" s="9">
        <v>1378</v>
      </c>
      <c r="F139" s="9">
        <v>1535</v>
      </c>
      <c r="G139" s="116">
        <v>1703</v>
      </c>
      <c r="H139" s="116">
        <v>1903</v>
      </c>
      <c r="I139" s="150">
        <v>1967</v>
      </c>
      <c r="J139" s="150">
        <v>774</v>
      </c>
    </row>
    <row r="140" spans="1:10" ht="14" customHeight="1" x14ac:dyDescent="0.25">
      <c r="A140" s="188"/>
      <c r="B140" s="161"/>
      <c r="C140" s="104"/>
      <c r="D140" s="76" t="s">
        <v>137</v>
      </c>
      <c r="E140" s="9">
        <v>45651</v>
      </c>
      <c r="F140" s="9">
        <v>50529</v>
      </c>
      <c r="G140" s="116">
        <v>55725</v>
      </c>
      <c r="H140" s="116">
        <v>57159</v>
      </c>
      <c r="I140" s="150">
        <v>52465</v>
      </c>
      <c r="J140" s="150">
        <v>13316</v>
      </c>
    </row>
    <row r="141" spans="1:10" ht="14" customHeight="1" x14ac:dyDescent="0.25">
      <c r="A141" s="188"/>
      <c r="B141" s="161"/>
      <c r="C141" s="104"/>
      <c r="D141" s="78" t="s">
        <v>155</v>
      </c>
      <c r="E141" s="9">
        <v>112441</v>
      </c>
      <c r="F141" s="9">
        <v>148389</v>
      </c>
      <c r="G141" s="116">
        <v>159633</v>
      </c>
      <c r="H141" s="116">
        <v>166573</v>
      </c>
      <c r="I141" s="150">
        <v>144685</v>
      </c>
      <c r="J141" s="150">
        <v>18433</v>
      </c>
    </row>
    <row r="142" spans="1:10" ht="14" customHeight="1" x14ac:dyDescent="0.25">
      <c r="A142" s="188"/>
      <c r="B142" s="161"/>
      <c r="C142" s="104"/>
      <c r="D142" s="78" t="s">
        <v>156</v>
      </c>
      <c r="E142" s="9" t="s">
        <v>10</v>
      </c>
      <c r="F142" s="9" t="s">
        <v>17</v>
      </c>
      <c r="G142" s="12" t="s">
        <v>17</v>
      </c>
      <c r="H142" s="12" t="s">
        <v>17</v>
      </c>
      <c r="I142" s="149" t="s">
        <v>10</v>
      </c>
      <c r="J142" s="149" t="s">
        <v>17</v>
      </c>
    </row>
    <row r="143" spans="1:10" ht="14" customHeight="1" x14ac:dyDescent="0.25">
      <c r="A143" s="188"/>
      <c r="B143" s="161"/>
      <c r="C143" s="104"/>
      <c r="D143" s="78" t="s">
        <v>157</v>
      </c>
      <c r="E143" s="9" t="s">
        <v>10</v>
      </c>
      <c r="F143" s="9" t="s">
        <v>17</v>
      </c>
      <c r="G143" s="12" t="s">
        <v>17</v>
      </c>
      <c r="H143" s="12" t="s">
        <v>17</v>
      </c>
      <c r="I143" s="149" t="s">
        <v>10</v>
      </c>
      <c r="J143" s="149" t="s">
        <v>17</v>
      </c>
    </row>
    <row r="144" spans="1:10" ht="14" customHeight="1" x14ac:dyDescent="0.25">
      <c r="A144" s="188"/>
      <c r="B144" s="161"/>
      <c r="C144" s="104"/>
      <c r="D144" s="77" t="s">
        <v>136</v>
      </c>
      <c r="E144" s="9">
        <v>9733</v>
      </c>
      <c r="F144" s="9">
        <v>9361</v>
      </c>
      <c r="G144" s="116">
        <v>9743</v>
      </c>
      <c r="H144" s="116">
        <v>9841</v>
      </c>
      <c r="I144" s="150">
        <v>8643</v>
      </c>
      <c r="J144" s="150">
        <v>1187</v>
      </c>
    </row>
    <row r="145" spans="1:10" ht="14" customHeight="1" x14ac:dyDescent="0.25">
      <c r="A145" s="188"/>
      <c r="B145" s="161"/>
      <c r="C145" s="104"/>
      <c r="D145" s="79" t="s">
        <v>158</v>
      </c>
      <c r="E145" s="9">
        <v>5840</v>
      </c>
      <c r="F145" s="9">
        <v>5025</v>
      </c>
      <c r="G145" s="116">
        <v>6562</v>
      </c>
      <c r="H145" s="116">
        <v>6382</v>
      </c>
      <c r="I145" s="150">
        <v>5020</v>
      </c>
      <c r="J145" s="150">
        <v>1580</v>
      </c>
    </row>
    <row r="146" spans="1:10" ht="14" customHeight="1" x14ac:dyDescent="0.25">
      <c r="A146" s="188"/>
      <c r="B146" s="161"/>
      <c r="C146" s="104"/>
      <c r="D146" s="76" t="s">
        <v>33</v>
      </c>
      <c r="E146" s="9">
        <v>1336</v>
      </c>
      <c r="F146" s="9">
        <v>2173</v>
      </c>
      <c r="G146" s="116">
        <v>2025</v>
      </c>
      <c r="H146" s="116">
        <v>2227</v>
      </c>
      <c r="I146" s="150">
        <v>2051</v>
      </c>
      <c r="J146" s="150">
        <v>433</v>
      </c>
    </row>
    <row r="147" spans="1:10" ht="14" customHeight="1" x14ac:dyDescent="0.25">
      <c r="A147" s="188"/>
      <c r="B147" s="181" t="s">
        <v>182</v>
      </c>
      <c r="C147" s="182"/>
      <c r="D147" s="183"/>
      <c r="E147" s="80" t="s">
        <v>10</v>
      </c>
      <c r="F147" s="80" t="s">
        <v>17</v>
      </c>
      <c r="G147" s="117" t="s">
        <v>17</v>
      </c>
      <c r="H147" s="117" t="s">
        <v>17</v>
      </c>
      <c r="I147" s="151" t="s">
        <v>17</v>
      </c>
      <c r="J147" s="151" t="s">
        <v>244</v>
      </c>
    </row>
    <row r="148" spans="1:10" ht="14" customHeight="1" x14ac:dyDescent="0.25">
      <c r="A148" s="188" t="s">
        <v>128</v>
      </c>
      <c r="B148" s="161" t="s">
        <v>144</v>
      </c>
      <c r="C148" s="186" t="s">
        <v>49</v>
      </c>
      <c r="D148" s="187"/>
      <c r="E148" s="9">
        <v>123638</v>
      </c>
      <c r="F148" s="9">
        <v>142993</v>
      </c>
      <c r="G148" s="116">
        <v>150755</v>
      </c>
      <c r="H148" s="116">
        <v>133653</v>
      </c>
      <c r="I148" s="150">
        <v>139610</v>
      </c>
      <c r="J148" s="150" t="s">
        <v>244</v>
      </c>
    </row>
    <row r="149" spans="1:10" ht="14" customHeight="1" x14ac:dyDescent="0.25">
      <c r="A149" s="188"/>
      <c r="B149" s="161"/>
      <c r="C149" s="73"/>
      <c r="D149" s="74" t="s">
        <v>149</v>
      </c>
      <c r="E149" s="9">
        <v>94426</v>
      </c>
      <c r="F149" s="9">
        <v>108298</v>
      </c>
      <c r="G149" s="116">
        <v>113878</v>
      </c>
      <c r="H149" s="116">
        <v>102631</v>
      </c>
      <c r="I149" s="150">
        <v>108547</v>
      </c>
      <c r="J149" s="150" t="s">
        <v>244</v>
      </c>
    </row>
    <row r="150" spans="1:10" ht="14" customHeight="1" x14ac:dyDescent="0.25">
      <c r="A150" s="188"/>
      <c r="B150" s="161"/>
      <c r="C150" s="104"/>
      <c r="D150" s="75" t="s">
        <v>150</v>
      </c>
      <c r="E150" s="9">
        <v>1983</v>
      </c>
      <c r="F150" s="9">
        <v>1945</v>
      </c>
      <c r="G150" s="116">
        <v>1816</v>
      </c>
      <c r="H150" s="116">
        <v>1788</v>
      </c>
      <c r="I150" s="150">
        <v>1941</v>
      </c>
      <c r="J150" s="150" t="s">
        <v>244</v>
      </c>
    </row>
    <row r="151" spans="1:10" ht="14" customHeight="1" x14ac:dyDescent="0.25">
      <c r="A151" s="188"/>
      <c r="B151" s="161"/>
      <c r="C151" s="104"/>
      <c r="D151" s="75" t="s">
        <v>151</v>
      </c>
      <c r="E151" s="9">
        <v>7957</v>
      </c>
      <c r="F151" s="9">
        <v>8717</v>
      </c>
      <c r="G151" s="116">
        <v>9402</v>
      </c>
      <c r="H151" s="116">
        <v>7713</v>
      </c>
      <c r="I151" s="150">
        <v>7510</v>
      </c>
      <c r="J151" s="150" t="s">
        <v>244</v>
      </c>
    </row>
    <row r="152" spans="1:10" ht="14" customHeight="1" x14ac:dyDescent="0.25">
      <c r="A152" s="188"/>
      <c r="B152" s="161"/>
      <c r="C152" s="104"/>
      <c r="D152" s="74" t="s">
        <v>152</v>
      </c>
      <c r="E152" s="9">
        <v>19272</v>
      </c>
      <c r="F152" s="9">
        <v>24033</v>
      </c>
      <c r="G152" s="116">
        <v>25659</v>
      </c>
      <c r="H152" s="116">
        <v>21521</v>
      </c>
      <c r="I152" s="150">
        <v>21612</v>
      </c>
      <c r="J152" s="150" t="s">
        <v>244</v>
      </c>
    </row>
    <row r="153" spans="1:10" ht="14" customHeight="1" x14ac:dyDescent="0.25">
      <c r="A153" s="188"/>
      <c r="B153" s="158" t="s">
        <v>184</v>
      </c>
      <c r="C153" s="186" t="s">
        <v>49</v>
      </c>
      <c r="D153" s="187"/>
      <c r="E153" s="9">
        <v>460375</v>
      </c>
      <c r="F153" s="9">
        <v>524584</v>
      </c>
      <c r="G153" s="116">
        <v>561570</v>
      </c>
      <c r="H153" s="116">
        <v>473357</v>
      </c>
      <c r="I153" s="150">
        <v>501347</v>
      </c>
      <c r="J153" s="150">
        <v>306665</v>
      </c>
    </row>
    <row r="154" spans="1:10" ht="14" customHeight="1" x14ac:dyDescent="0.25">
      <c r="A154" s="188"/>
      <c r="B154" s="161"/>
      <c r="C154" s="73"/>
      <c r="D154" s="76" t="s">
        <v>143</v>
      </c>
      <c r="E154" s="9">
        <v>3906</v>
      </c>
      <c r="F154" s="9">
        <v>4327</v>
      </c>
      <c r="G154" s="116">
        <v>4802</v>
      </c>
      <c r="H154" s="116">
        <v>4516</v>
      </c>
      <c r="I154" s="150">
        <v>4619</v>
      </c>
      <c r="J154" s="150">
        <v>8514</v>
      </c>
    </row>
    <row r="155" spans="1:10" ht="14" customHeight="1" x14ac:dyDescent="0.25">
      <c r="A155" s="188"/>
      <c r="B155" s="161"/>
      <c r="C155" s="104"/>
      <c r="D155" s="76" t="s">
        <v>142</v>
      </c>
      <c r="E155" s="9">
        <v>8416</v>
      </c>
      <c r="F155" s="9">
        <v>10211</v>
      </c>
      <c r="G155" s="116">
        <v>12029</v>
      </c>
      <c r="H155" s="116">
        <v>11178</v>
      </c>
      <c r="I155" s="150">
        <v>12355</v>
      </c>
      <c r="J155" s="150">
        <v>13235</v>
      </c>
    </row>
    <row r="156" spans="1:10" ht="14" customHeight="1" x14ac:dyDescent="0.25">
      <c r="A156" s="188"/>
      <c r="B156" s="161"/>
      <c r="C156" s="104"/>
      <c r="D156" s="76" t="s">
        <v>141</v>
      </c>
      <c r="E156" s="9">
        <v>13293</v>
      </c>
      <c r="F156" s="9">
        <v>13572</v>
      </c>
      <c r="G156" s="116">
        <v>17335</v>
      </c>
      <c r="H156" s="116">
        <v>16775</v>
      </c>
      <c r="I156" s="150">
        <v>17707</v>
      </c>
      <c r="J156" s="150">
        <v>26136</v>
      </c>
    </row>
    <row r="157" spans="1:10" ht="14" customHeight="1" x14ac:dyDescent="0.25">
      <c r="A157" s="188"/>
      <c r="B157" s="161"/>
      <c r="C157" s="104"/>
      <c r="D157" s="74" t="s">
        <v>153</v>
      </c>
      <c r="E157" s="9">
        <v>21989</v>
      </c>
      <c r="F157" s="9">
        <v>24070</v>
      </c>
      <c r="G157" s="116">
        <v>25491</v>
      </c>
      <c r="H157" s="116">
        <v>23346</v>
      </c>
      <c r="I157" s="150">
        <v>24518</v>
      </c>
      <c r="J157" s="150">
        <v>42599</v>
      </c>
    </row>
    <row r="158" spans="1:10" ht="14" customHeight="1" x14ac:dyDescent="0.25">
      <c r="A158" s="188"/>
      <c r="B158" s="161"/>
      <c r="C158" s="104"/>
      <c r="D158" s="74" t="s">
        <v>154</v>
      </c>
      <c r="E158" s="9">
        <v>13269</v>
      </c>
      <c r="F158" s="9">
        <v>15941</v>
      </c>
      <c r="G158" s="116">
        <v>17097</v>
      </c>
      <c r="H158" s="116">
        <v>16266</v>
      </c>
      <c r="I158" s="150">
        <v>15943</v>
      </c>
      <c r="J158" s="150">
        <v>15994</v>
      </c>
    </row>
    <row r="159" spans="1:10" ht="14" customHeight="1" x14ac:dyDescent="0.25">
      <c r="A159" s="188"/>
      <c r="B159" s="161"/>
      <c r="C159" s="104"/>
      <c r="D159" s="76" t="s">
        <v>140</v>
      </c>
      <c r="E159" s="9">
        <v>36084</v>
      </c>
      <c r="F159" s="9">
        <v>36329</v>
      </c>
      <c r="G159" s="116">
        <v>38688</v>
      </c>
      <c r="H159" s="116">
        <v>32756</v>
      </c>
      <c r="I159" s="150">
        <v>33083</v>
      </c>
      <c r="J159" s="150">
        <v>16479</v>
      </c>
    </row>
    <row r="160" spans="1:10" ht="14" customHeight="1" x14ac:dyDescent="0.25">
      <c r="A160" s="188"/>
      <c r="B160" s="161"/>
      <c r="C160" s="104"/>
      <c r="D160" s="76" t="s">
        <v>139</v>
      </c>
      <c r="E160" s="9">
        <v>5952</v>
      </c>
      <c r="F160" s="9">
        <v>5739</v>
      </c>
      <c r="G160" s="116">
        <v>6608</v>
      </c>
      <c r="H160" s="116">
        <v>5340</v>
      </c>
      <c r="I160" s="150">
        <v>5276</v>
      </c>
      <c r="J160" s="150">
        <v>7004</v>
      </c>
    </row>
    <row r="161" spans="1:10" ht="14" customHeight="1" x14ac:dyDescent="0.25">
      <c r="A161" s="188"/>
      <c r="B161" s="161"/>
      <c r="C161" s="104"/>
      <c r="D161" s="78" t="s">
        <v>183</v>
      </c>
      <c r="E161" s="9">
        <v>38694</v>
      </c>
      <c r="F161" s="9">
        <v>42682</v>
      </c>
      <c r="G161" s="116">
        <v>44169</v>
      </c>
      <c r="H161" s="116">
        <v>35516</v>
      </c>
      <c r="I161" s="150">
        <v>36596</v>
      </c>
      <c r="J161" s="150">
        <v>30539</v>
      </c>
    </row>
    <row r="162" spans="1:10" ht="14" customHeight="1" x14ac:dyDescent="0.25">
      <c r="A162" s="188"/>
      <c r="B162" s="161"/>
      <c r="C162" s="104"/>
      <c r="D162" s="77" t="s">
        <v>138</v>
      </c>
      <c r="E162" s="9">
        <v>2621</v>
      </c>
      <c r="F162" s="9">
        <v>2989</v>
      </c>
      <c r="G162" s="116">
        <v>3170</v>
      </c>
      <c r="H162" s="116">
        <v>2732</v>
      </c>
      <c r="I162" s="150">
        <v>2950</v>
      </c>
      <c r="J162" s="150">
        <v>4284</v>
      </c>
    </row>
    <row r="163" spans="1:10" ht="14" customHeight="1" x14ac:dyDescent="0.25">
      <c r="A163" s="188"/>
      <c r="B163" s="161"/>
      <c r="C163" s="104"/>
      <c r="D163" s="76" t="s">
        <v>137</v>
      </c>
      <c r="E163" s="9">
        <v>89786</v>
      </c>
      <c r="F163" s="9">
        <v>98597</v>
      </c>
      <c r="G163" s="116">
        <v>106633</v>
      </c>
      <c r="H163" s="116">
        <v>93304</v>
      </c>
      <c r="I163" s="150">
        <v>99405</v>
      </c>
      <c r="J163" s="150">
        <v>93620</v>
      </c>
    </row>
    <row r="164" spans="1:10" ht="14" customHeight="1" x14ac:dyDescent="0.25">
      <c r="A164" s="188"/>
      <c r="B164" s="161"/>
      <c r="C164" s="104"/>
      <c r="D164" s="78" t="s">
        <v>155</v>
      </c>
      <c r="E164" s="9">
        <v>189898</v>
      </c>
      <c r="F164" s="9">
        <v>232814</v>
      </c>
      <c r="G164" s="116">
        <v>249937</v>
      </c>
      <c r="H164" s="116">
        <v>203222</v>
      </c>
      <c r="I164" s="150">
        <v>217073</v>
      </c>
      <c r="J164" s="150">
        <v>48260</v>
      </c>
    </row>
    <row r="165" spans="1:10" ht="14" customHeight="1" x14ac:dyDescent="0.25">
      <c r="A165" s="188"/>
      <c r="B165" s="161"/>
      <c r="C165" s="104"/>
      <c r="D165" s="78" t="s">
        <v>156</v>
      </c>
      <c r="E165" s="9" t="s">
        <v>10</v>
      </c>
      <c r="F165" s="9" t="s">
        <v>17</v>
      </c>
      <c r="G165" s="116" t="s">
        <v>17</v>
      </c>
      <c r="H165" s="116" t="s">
        <v>17</v>
      </c>
      <c r="I165" s="150" t="s">
        <v>10</v>
      </c>
      <c r="J165" s="150">
        <v>1</v>
      </c>
    </row>
    <row r="166" spans="1:10" ht="14" customHeight="1" x14ac:dyDescent="0.25">
      <c r="A166" s="188"/>
      <c r="B166" s="161"/>
      <c r="C166" s="104"/>
      <c r="D166" s="78" t="s">
        <v>157</v>
      </c>
      <c r="E166" s="9" t="s">
        <v>10</v>
      </c>
      <c r="F166" s="9" t="s">
        <v>17</v>
      </c>
      <c r="G166" s="116" t="s">
        <v>17</v>
      </c>
      <c r="H166" s="116" t="s">
        <v>17</v>
      </c>
      <c r="I166" s="150" t="s">
        <v>10</v>
      </c>
      <c r="J166" s="150" t="s">
        <v>17</v>
      </c>
    </row>
    <row r="167" spans="1:10" ht="14" customHeight="1" x14ac:dyDescent="0.25">
      <c r="A167" s="188"/>
      <c r="B167" s="161"/>
      <c r="C167" s="104"/>
      <c r="D167" s="77" t="s">
        <v>136</v>
      </c>
      <c r="E167" s="9">
        <v>20075</v>
      </c>
      <c r="F167" s="9">
        <v>20767</v>
      </c>
      <c r="G167" s="116">
        <v>20154</v>
      </c>
      <c r="H167" s="116">
        <v>16350</v>
      </c>
      <c r="I167" s="150">
        <v>17670</v>
      </c>
      <c r="J167" s="150">
        <v>5428</v>
      </c>
    </row>
    <row r="168" spans="1:10" ht="14" customHeight="1" x14ac:dyDescent="0.25">
      <c r="A168" s="188"/>
      <c r="B168" s="161"/>
      <c r="C168" s="104"/>
      <c r="D168" s="79" t="s">
        <v>158</v>
      </c>
      <c r="E168" s="9">
        <v>13461</v>
      </c>
      <c r="F168" s="9">
        <v>13221</v>
      </c>
      <c r="G168" s="116">
        <v>12594</v>
      </c>
      <c r="H168" s="116">
        <v>9707</v>
      </c>
      <c r="I168" s="150">
        <v>11637</v>
      </c>
      <c r="J168" s="150">
        <v>4181</v>
      </c>
    </row>
    <row r="169" spans="1:10" ht="14" customHeight="1" x14ac:dyDescent="0.25">
      <c r="A169" s="188"/>
      <c r="B169" s="161"/>
      <c r="C169" s="104"/>
      <c r="D169" s="76" t="s">
        <v>33</v>
      </c>
      <c r="E169" s="9">
        <v>2931</v>
      </c>
      <c r="F169" s="9">
        <v>3325</v>
      </c>
      <c r="G169" s="116">
        <v>2863</v>
      </c>
      <c r="H169" s="116">
        <v>2349</v>
      </c>
      <c r="I169" s="150">
        <v>2515</v>
      </c>
      <c r="J169" s="150">
        <v>1052</v>
      </c>
    </row>
    <row r="170" spans="1:10" ht="14" customHeight="1" x14ac:dyDescent="0.25">
      <c r="A170" s="188"/>
      <c r="B170" s="181" t="s">
        <v>182</v>
      </c>
      <c r="C170" s="182"/>
      <c r="D170" s="183"/>
      <c r="E170" s="80">
        <v>77</v>
      </c>
      <c r="F170" s="80">
        <v>62</v>
      </c>
      <c r="G170" s="117">
        <v>74</v>
      </c>
      <c r="H170" s="117">
        <v>55</v>
      </c>
      <c r="I170" s="151">
        <v>40</v>
      </c>
      <c r="J170" s="151" t="s">
        <v>244</v>
      </c>
    </row>
    <row r="171" spans="1:10" ht="14" customHeight="1" x14ac:dyDescent="0.25">
      <c r="A171" s="192" t="s">
        <v>127</v>
      </c>
      <c r="B171" s="161" t="s">
        <v>144</v>
      </c>
      <c r="C171" s="186" t="s">
        <v>49</v>
      </c>
      <c r="D171" s="187"/>
      <c r="E171" s="9">
        <v>28064</v>
      </c>
      <c r="F171" s="9">
        <v>29678</v>
      </c>
      <c r="G171" s="116">
        <v>39110</v>
      </c>
      <c r="H171" s="116">
        <v>36206</v>
      </c>
      <c r="I171" s="150">
        <v>32774</v>
      </c>
      <c r="J171" s="150" t="s">
        <v>244</v>
      </c>
    </row>
    <row r="172" spans="1:10" ht="14" customHeight="1" x14ac:dyDescent="0.25">
      <c r="A172" s="193"/>
      <c r="B172" s="161"/>
      <c r="C172" s="73"/>
      <c r="D172" s="74" t="s">
        <v>149</v>
      </c>
      <c r="E172" s="9">
        <v>23552</v>
      </c>
      <c r="F172" s="9">
        <v>25020</v>
      </c>
      <c r="G172" s="116">
        <v>33612</v>
      </c>
      <c r="H172" s="116">
        <v>30750</v>
      </c>
      <c r="I172" s="150">
        <v>28181</v>
      </c>
      <c r="J172" s="150" t="s">
        <v>244</v>
      </c>
    </row>
    <row r="173" spans="1:10" ht="14" customHeight="1" x14ac:dyDescent="0.25">
      <c r="A173" s="193"/>
      <c r="B173" s="161"/>
      <c r="C173" s="104"/>
      <c r="D173" s="75" t="s">
        <v>150</v>
      </c>
      <c r="E173" s="9">
        <v>319</v>
      </c>
      <c r="F173" s="9">
        <v>479</v>
      </c>
      <c r="G173" s="116">
        <v>328</v>
      </c>
      <c r="H173" s="116">
        <v>295</v>
      </c>
      <c r="I173" s="150">
        <v>293</v>
      </c>
      <c r="J173" s="150" t="s">
        <v>244</v>
      </c>
    </row>
    <row r="174" spans="1:10" ht="14" customHeight="1" x14ac:dyDescent="0.25">
      <c r="A174" s="193"/>
      <c r="B174" s="161"/>
      <c r="C174" s="104"/>
      <c r="D174" s="75" t="s">
        <v>151</v>
      </c>
      <c r="E174" s="9">
        <v>999</v>
      </c>
      <c r="F174" s="9">
        <v>895</v>
      </c>
      <c r="G174" s="116">
        <v>976</v>
      </c>
      <c r="H174" s="116">
        <v>1074</v>
      </c>
      <c r="I174" s="150">
        <v>755</v>
      </c>
      <c r="J174" s="150" t="s">
        <v>244</v>
      </c>
    </row>
    <row r="175" spans="1:10" ht="14" customHeight="1" x14ac:dyDescent="0.25">
      <c r="A175" s="193"/>
      <c r="B175" s="161"/>
      <c r="C175" s="104"/>
      <c r="D175" s="74" t="s">
        <v>152</v>
      </c>
      <c r="E175" s="9">
        <v>3194</v>
      </c>
      <c r="F175" s="9">
        <v>3284</v>
      </c>
      <c r="G175" s="116">
        <v>4194</v>
      </c>
      <c r="H175" s="116">
        <v>4087</v>
      </c>
      <c r="I175" s="150">
        <v>3545</v>
      </c>
      <c r="J175" s="150" t="s">
        <v>244</v>
      </c>
    </row>
    <row r="176" spans="1:10" ht="14" customHeight="1" x14ac:dyDescent="0.25">
      <c r="A176" s="193"/>
      <c r="B176" s="158" t="s">
        <v>184</v>
      </c>
      <c r="C176" s="186" t="s">
        <v>49</v>
      </c>
      <c r="D176" s="187"/>
      <c r="E176" s="9">
        <v>100950</v>
      </c>
      <c r="F176" s="9">
        <v>112205</v>
      </c>
      <c r="G176" s="116">
        <v>138981</v>
      </c>
      <c r="H176" s="116">
        <v>124869</v>
      </c>
      <c r="I176" s="150">
        <v>114386</v>
      </c>
      <c r="J176" s="150">
        <v>57028</v>
      </c>
    </row>
    <row r="177" spans="1:10" ht="14" customHeight="1" x14ac:dyDescent="0.25">
      <c r="A177" s="193"/>
      <c r="B177" s="161"/>
      <c r="C177" s="73"/>
      <c r="D177" s="76" t="s">
        <v>143</v>
      </c>
      <c r="E177" s="9">
        <v>762</v>
      </c>
      <c r="F177" s="9">
        <v>839</v>
      </c>
      <c r="G177" s="116">
        <v>1139</v>
      </c>
      <c r="H177" s="116">
        <v>1060</v>
      </c>
      <c r="I177" s="150">
        <v>989</v>
      </c>
      <c r="J177" s="150">
        <v>875</v>
      </c>
    </row>
    <row r="178" spans="1:10" ht="14" customHeight="1" x14ac:dyDescent="0.25">
      <c r="A178" s="193"/>
      <c r="B178" s="161"/>
      <c r="C178" s="104"/>
      <c r="D178" s="76" t="s">
        <v>142</v>
      </c>
      <c r="E178" s="9">
        <v>2519</v>
      </c>
      <c r="F178" s="9">
        <v>2817</v>
      </c>
      <c r="G178" s="116">
        <v>3484</v>
      </c>
      <c r="H178" s="116">
        <v>3451</v>
      </c>
      <c r="I178" s="150">
        <v>3097</v>
      </c>
      <c r="J178" s="150">
        <v>1249</v>
      </c>
    </row>
    <row r="179" spans="1:10" ht="14" customHeight="1" x14ac:dyDescent="0.25">
      <c r="A179" s="193"/>
      <c r="B179" s="161"/>
      <c r="C179" s="104"/>
      <c r="D179" s="76" t="s">
        <v>141</v>
      </c>
      <c r="E179" s="9">
        <v>3176</v>
      </c>
      <c r="F179" s="9">
        <v>3072</v>
      </c>
      <c r="G179" s="116">
        <v>4223</v>
      </c>
      <c r="H179" s="116">
        <v>4226</v>
      </c>
      <c r="I179" s="150">
        <v>3850</v>
      </c>
      <c r="J179" s="150">
        <v>2537</v>
      </c>
    </row>
    <row r="180" spans="1:10" ht="14" customHeight="1" x14ac:dyDescent="0.25">
      <c r="A180" s="193"/>
      <c r="B180" s="161"/>
      <c r="C180" s="104"/>
      <c r="D180" s="74" t="s">
        <v>153</v>
      </c>
      <c r="E180" s="9">
        <v>3765</v>
      </c>
      <c r="F180" s="9">
        <v>4303</v>
      </c>
      <c r="G180" s="116">
        <v>5568</v>
      </c>
      <c r="H180" s="116">
        <v>5521</v>
      </c>
      <c r="I180" s="150">
        <v>5002</v>
      </c>
      <c r="J180" s="150">
        <v>2914</v>
      </c>
    </row>
    <row r="181" spans="1:10" ht="14" customHeight="1" x14ac:dyDescent="0.25">
      <c r="A181" s="193"/>
      <c r="B181" s="161"/>
      <c r="C181" s="104"/>
      <c r="D181" s="74" t="s">
        <v>154</v>
      </c>
      <c r="E181" s="9">
        <v>3035</v>
      </c>
      <c r="F181" s="9">
        <v>3475</v>
      </c>
      <c r="G181" s="116">
        <v>4377</v>
      </c>
      <c r="H181" s="116">
        <v>4352</v>
      </c>
      <c r="I181" s="150">
        <v>3933</v>
      </c>
      <c r="J181" s="150">
        <v>1881</v>
      </c>
    </row>
    <row r="182" spans="1:10" ht="14" customHeight="1" x14ac:dyDescent="0.25">
      <c r="A182" s="193"/>
      <c r="B182" s="161"/>
      <c r="C182" s="104"/>
      <c r="D182" s="76" t="s">
        <v>140</v>
      </c>
      <c r="E182" s="9">
        <v>7815</v>
      </c>
      <c r="F182" s="9">
        <v>8570</v>
      </c>
      <c r="G182" s="116">
        <v>9123</v>
      </c>
      <c r="H182" s="116">
        <v>8841</v>
      </c>
      <c r="I182" s="150">
        <v>8189</v>
      </c>
      <c r="J182" s="150">
        <v>3966</v>
      </c>
    </row>
    <row r="183" spans="1:10" ht="14" customHeight="1" x14ac:dyDescent="0.25">
      <c r="A183" s="193"/>
      <c r="B183" s="161"/>
      <c r="C183" s="104"/>
      <c r="D183" s="76" t="s">
        <v>139</v>
      </c>
      <c r="E183" s="9">
        <v>1325</v>
      </c>
      <c r="F183" s="9">
        <v>1434</v>
      </c>
      <c r="G183" s="116">
        <v>1572</v>
      </c>
      <c r="H183" s="116">
        <v>1578</v>
      </c>
      <c r="I183" s="150">
        <v>1701</v>
      </c>
      <c r="J183" s="150">
        <v>820</v>
      </c>
    </row>
    <row r="184" spans="1:10" ht="14" customHeight="1" x14ac:dyDescent="0.25">
      <c r="A184" s="193"/>
      <c r="B184" s="161"/>
      <c r="C184" s="104"/>
      <c r="D184" s="78" t="s">
        <v>183</v>
      </c>
      <c r="E184" s="9">
        <v>10429</v>
      </c>
      <c r="F184" s="9">
        <v>9234</v>
      </c>
      <c r="G184" s="116">
        <v>12039</v>
      </c>
      <c r="H184" s="116">
        <v>10744</v>
      </c>
      <c r="I184" s="150">
        <v>8940</v>
      </c>
      <c r="J184" s="150">
        <v>5725</v>
      </c>
    </row>
    <row r="185" spans="1:10" ht="14" customHeight="1" x14ac:dyDescent="0.25">
      <c r="A185" s="193"/>
      <c r="B185" s="161"/>
      <c r="C185" s="104"/>
      <c r="D185" s="77" t="s">
        <v>138</v>
      </c>
      <c r="E185" s="9">
        <v>543</v>
      </c>
      <c r="F185" s="9">
        <v>665</v>
      </c>
      <c r="G185" s="116">
        <v>931</v>
      </c>
      <c r="H185" s="116">
        <v>1034</v>
      </c>
      <c r="I185" s="150">
        <v>989</v>
      </c>
      <c r="J185" s="150">
        <v>454</v>
      </c>
    </row>
    <row r="186" spans="1:10" ht="14" customHeight="1" x14ac:dyDescent="0.25">
      <c r="A186" s="193"/>
      <c r="B186" s="161"/>
      <c r="C186" s="104"/>
      <c r="D186" s="76" t="s">
        <v>137</v>
      </c>
      <c r="E186" s="9">
        <v>20782</v>
      </c>
      <c r="F186" s="9">
        <v>21709</v>
      </c>
      <c r="G186" s="116">
        <v>27361</v>
      </c>
      <c r="H186" s="116">
        <v>23383</v>
      </c>
      <c r="I186" s="150">
        <v>20876</v>
      </c>
      <c r="J186" s="150">
        <v>17940</v>
      </c>
    </row>
    <row r="187" spans="1:10" ht="14" customHeight="1" x14ac:dyDescent="0.25">
      <c r="A187" s="193"/>
      <c r="B187" s="161"/>
      <c r="C187" s="104"/>
      <c r="D187" s="78" t="s">
        <v>155</v>
      </c>
      <c r="E187" s="9">
        <v>35204</v>
      </c>
      <c r="F187" s="9">
        <v>43830</v>
      </c>
      <c r="G187" s="116">
        <v>54342</v>
      </c>
      <c r="H187" s="116">
        <v>48432</v>
      </c>
      <c r="I187" s="150">
        <v>45605</v>
      </c>
      <c r="J187" s="150">
        <v>18667</v>
      </c>
    </row>
    <row r="188" spans="1:10" ht="14" customHeight="1" x14ac:dyDescent="0.25">
      <c r="A188" s="193"/>
      <c r="B188" s="161"/>
      <c r="C188" s="104"/>
      <c r="D188" s="78" t="s">
        <v>156</v>
      </c>
      <c r="E188" s="9" t="s">
        <v>10</v>
      </c>
      <c r="F188" s="9" t="s">
        <v>17</v>
      </c>
      <c r="G188" s="116" t="s">
        <v>17</v>
      </c>
      <c r="H188" s="116" t="s">
        <v>17</v>
      </c>
      <c r="I188" s="150" t="s">
        <v>10</v>
      </c>
      <c r="J188" s="150" t="s">
        <v>17</v>
      </c>
    </row>
    <row r="189" spans="1:10" ht="14" customHeight="1" x14ac:dyDescent="0.25">
      <c r="A189" s="193"/>
      <c r="B189" s="161"/>
      <c r="C189" s="104"/>
      <c r="D189" s="78" t="s">
        <v>157</v>
      </c>
      <c r="E189" s="9" t="s">
        <v>10</v>
      </c>
      <c r="F189" s="9">
        <v>5</v>
      </c>
      <c r="G189" s="116" t="s">
        <v>17</v>
      </c>
      <c r="H189" s="116">
        <v>2</v>
      </c>
      <c r="I189" s="150" t="s">
        <v>10</v>
      </c>
      <c r="J189" s="150" t="s">
        <v>17</v>
      </c>
    </row>
    <row r="190" spans="1:10" ht="14" customHeight="1" x14ac:dyDescent="0.25">
      <c r="A190" s="193"/>
      <c r="B190" s="161"/>
      <c r="C190" s="104"/>
      <c r="D190" s="77" t="s">
        <v>136</v>
      </c>
      <c r="E190" s="9">
        <v>5687</v>
      </c>
      <c r="F190" s="9">
        <v>5725</v>
      </c>
      <c r="G190" s="116">
        <v>7743</v>
      </c>
      <c r="H190" s="116">
        <v>5982</v>
      </c>
      <c r="I190" s="150">
        <v>5548</v>
      </c>
      <c r="J190" s="150">
        <v>1926</v>
      </c>
    </row>
    <row r="191" spans="1:10" ht="14" customHeight="1" x14ac:dyDescent="0.25">
      <c r="A191" s="193"/>
      <c r="B191" s="161"/>
      <c r="C191" s="104"/>
      <c r="D191" s="79" t="s">
        <v>158</v>
      </c>
      <c r="E191" s="9">
        <v>5032</v>
      </c>
      <c r="F191" s="9">
        <v>5491</v>
      </c>
      <c r="G191" s="116">
        <v>5682</v>
      </c>
      <c r="H191" s="116">
        <v>5205</v>
      </c>
      <c r="I191" s="150">
        <v>4523</v>
      </c>
      <c r="J191" s="150">
        <v>7897</v>
      </c>
    </row>
    <row r="192" spans="1:10" ht="14" customHeight="1" x14ac:dyDescent="0.25">
      <c r="A192" s="193"/>
      <c r="B192" s="161"/>
      <c r="C192" s="104"/>
      <c r="D192" s="76" t="s">
        <v>33</v>
      </c>
      <c r="E192" s="9">
        <v>876</v>
      </c>
      <c r="F192" s="9">
        <v>1036</v>
      </c>
      <c r="G192" s="116">
        <v>1397</v>
      </c>
      <c r="H192" s="116">
        <v>1058</v>
      </c>
      <c r="I192" s="150">
        <v>1144</v>
      </c>
      <c r="J192" s="150">
        <v>490</v>
      </c>
    </row>
    <row r="193" spans="1:10" ht="14" customHeight="1" x14ac:dyDescent="0.25">
      <c r="A193" s="194"/>
      <c r="B193" s="181" t="s">
        <v>182</v>
      </c>
      <c r="C193" s="182"/>
      <c r="D193" s="183"/>
      <c r="E193" s="80" t="s">
        <v>10</v>
      </c>
      <c r="F193" s="80" t="s">
        <v>17</v>
      </c>
      <c r="G193" s="117" t="s">
        <v>17</v>
      </c>
      <c r="H193" s="117" t="s">
        <v>17</v>
      </c>
      <c r="I193" s="151" t="s">
        <v>17</v>
      </c>
      <c r="J193" s="151" t="s">
        <v>244</v>
      </c>
    </row>
    <row r="194" spans="1:10" ht="14" customHeight="1" x14ac:dyDescent="0.25">
      <c r="A194" s="195" t="s">
        <v>246</v>
      </c>
      <c r="B194" s="161" t="s">
        <v>144</v>
      </c>
      <c r="C194" s="186" t="s">
        <v>49</v>
      </c>
      <c r="D194" s="187"/>
      <c r="E194" s="9">
        <v>54940</v>
      </c>
      <c r="F194" s="9">
        <v>61141</v>
      </c>
      <c r="G194" s="116">
        <v>65825</v>
      </c>
      <c r="H194" s="115">
        <v>67857</v>
      </c>
      <c r="I194" s="148">
        <v>12541</v>
      </c>
      <c r="J194" s="148" t="s">
        <v>244</v>
      </c>
    </row>
    <row r="195" spans="1:10" ht="14" customHeight="1" x14ac:dyDescent="0.25">
      <c r="A195" s="196"/>
      <c r="B195" s="161"/>
      <c r="C195" s="73"/>
      <c r="D195" s="74" t="s">
        <v>149</v>
      </c>
      <c r="E195" s="9">
        <v>46455</v>
      </c>
      <c r="F195" s="9">
        <v>51471</v>
      </c>
      <c r="G195" s="116">
        <v>55850</v>
      </c>
      <c r="H195" s="116">
        <v>57414</v>
      </c>
      <c r="I195" s="150">
        <v>10771</v>
      </c>
      <c r="J195" s="150" t="s">
        <v>244</v>
      </c>
    </row>
    <row r="196" spans="1:10" ht="14" customHeight="1" x14ac:dyDescent="0.25">
      <c r="A196" s="196"/>
      <c r="B196" s="161"/>
      <c r="C196" s="104"/>
      <c r="D196" s="75" t="s">
        <v>150</v>
      </c>
      <c r="E196" s="9">
        <v>1205</v>
      </c>
      <c r="F196" s="9">
        <v>1227</v>
      </c>
      <c r="G196" s="116">
        <v>1256</v>
      </c>
      <c r="H196" s="116">
        <v>1180</v>
      </c>
      <c r="I196" s="150">
        <v>187</v>
      </c>
      <c r="J196" s="150" t="s">
        <v>244</v>
      </c>
    </row>
    <row r="197" spans="1:10" ht="14" customHeight="1" x14ac:dyDescent="0.25">
      <c r="A197" s="196"/>
      <c r="B197" s="161"/>
      <c r="C197" s="104"/>
      <c r="D197" s="75" t="s">
        <v>151</v>
      </c>
      <c r="E197" s="9">
        <v>2026</v>
      </c>
      <c r="F197" s="9">
        <v>2461</v>
      </c>
      <c r="G197" s="116">
        <v>2516</v>
      </c>
      <c r="H197" s="116">
        <v>2189</v>
      </c>
      <c r="I197" s="150">
        <v>495</v>
      </c>
      <c r="J197" s="150" t="s">
        <v>244</v>
      </c>
    </row>
    <row r="198" spans="1:10" ht="14" customHeight="1" x14ac:dyDescent="0.25">
      <c r="A198" s="196"/>
      <c r="B198" s="161"/>
      <c r="C198" s="104"/>
      <c r="D198" s="74" t="s">
        <v>152</v>
      </c>
      <c r="E198" s="9">
        <v>5254</v>
      </c>
      <c r="F198" s="9">
        <v>5982</v>
      </c>
      <c r="G198" s="116">
        <v>6203</v>
      </c>
      <c r="H198" s="116">
        <v>7074</v>
      </c>
      <c r="I198" s="150">
        <v>1088</v>
      </c>
      <c r="J198" s="150" t="s">
        <v>244</v>
      </c>
    </row>
    <row r="199" spans="1:10" ht="14" customHeight="1" x14ac:dyDescent="0.25">
      <c r="A199" s="196"/>
      <c r="B199" s="158" t="s">
        <v>184</v>
      </c>
      <c r="C199" s="186" t="s">
        <v>49</v>
      </c>
      <c r="D199" s="187"/>
      <c r="E199" s="9">
        <v>164271</v>
      </c>
      <c r="F199" s="9">
        <v>178225</v>
      </c>
      <c r="G199" s="116">
        <v>187525</v>
      </c>
      <c r="H199" s="116">
        <v>197723</v>
      </c>
      <c r="I199" s="150">
        <v>35579</v>
      </c>
      <c r="J199" s="150">
        <v>43765</v>
      </c>
    </row>
    <row r="200" spans="1:10" ht="14" customHeight="1" x14ac:dyDescent="0.25">
      <c r="A200" s="196"/>
      <c r="B200" s="161"/>
      <c r="C200" s="73"/>
      <c r="D200" s="76" t="s">
        <v>143</v>
      </c>
      <c r="E200" s="9">
        <v>1589</v>
      </c>
      <c r="F200" s="9">
        <v>1647</v>
      </c>
      <c r="G200" s="116">
        <v>1974</v>
      </c>
      <c r="H200" s="116">
        <v>2093</v>
      </c>
      <c r="I200" s="150">
        <v>363</v>
      </c>
      <c r="J200" s="150">
        <v>821</v>
      </c>
    </row>
    <row r="201" spans="1:10" ht="14" customHeight="1" x14ac:dyDescent="0.25">
      <c r="A201" s="196"/>
      <c r="B201" s="161"/>
      <c r="C201" s="104"/>
      <c r="D201" s="76" t="s">
        <v>142</v>
      </c>
      <c r="E201" s="9">
        <v>4593</v>
      </c>
      <c r="F201" s="9">
        <v>5014</v>
      </c>
      <c r="G201" s="116">
        <v>5707</v>
      </c>
      <c r="H201" s="116">
        <v>5885</v>
      </c>
      <c r="I201" s="150">
        <v>1213</v>
      </c>
      <c r="J201" s="150">
        <v>1338</v>
      </c>
    </row>
    <row r="202" spans="1:10" ht="14" customHeight="1" x14ac:dyDescent="0.25">
      <c r="A202" s="196"/>
      <c r="B202" s="161"/>
      <c r="C202" s="104"/>
      <c r="D202" s="76" t="s">
        <v>141</v>
      </c>
      <c r="E202" s="9">
        <v>5088</v>
      </c>
      <c r="F202" s="9">
        <v>5650</v>
      </c>
      <c r="G202" s="116">
        <v>6438</v>
      </c>
      <c r="H202" s="116">
        <v>7311</v>
      </c>
      <c r="I202" s="150">
        <v>1450</v>
      </c>
      <c r="J202" s="150">
        <v>1992</v>
      </c>
    </row>
    <row r="203" spans="1:10" ht="14" customHeight="1" x14ac:dyDescent="0.25">
      <c r="A203" s="196"/>
      <c r="B203" s="161"/>
      <c r="C203" s="104"/>
      <c r="D203" s="74" t="s">
        <v>153</v>
      </c>
      <c r="E203" s="9">
        <v>8644</v>
      </c>
      <c r="F203" s="9">
        <v>9645</v>
      </c>
      <c r="G203" s="116">
        <v>10380</v>
      </c>
      <c r="H203" s="116">
        <v>10539</v>
      </c>
      <c r="I203" s="150">
        <v>1722</v>
      </c>
      <c r="J203" s="150">
        <v>4805</v>
      </c>
    </row>
    <row r="204" spans="1:10" ht="14" customHeight="1" x14ac:dyDescent="0.25">
      <c r="A204" s="196"/>
      <c r="B204" s="161"/>
      <c r="C204" s="104"/>
      <c r="D204" s="74" t="s">
        <v>154</v>
      </c>
      <c r="E204" s="9">
        <v>5413</v>
      </c>
      <c r="F204" s="9">
        <v>6291</v>
      </c>
      <c r="G204" s="116">
        <v>6633</v>
      </c>
      <c r="H204" s="116">
        <v>7066</v>
      </c>
      <c r="I204" s="150">
        <v>1314</v>
      </c>
      <c r="J204" s="150">
        <v>1958</v>
      </c>
    </row>
    <row r="205" spans="1:10" ht="14" customHeight="1" x14ac:dyDescent="0.25">
      <c r="A205" s="196"/>
      <c r="B205" s="161"/>
      <c r="C205" s="104"/>
      <c r="D205" s="76" t="s">
        <v>140</v>
      </c>
      <c r="E205" s="9">
        <v>11619</v>
      </c>
      <c r="F205" s="9">
        <v>12664</v>
      </c>
      <c r="G205" s="116">
        <v>12043</v>
      </c>
      <c r="H205" s="116">
        <v>13659</v>
      </c>
      <c r="I205" s="150">
        <v>2432</v>
      </c>
      <c r="J205" s="150">
        <v>3206</v>
      </c>
    </row>
    <row r="206" spans="1:10" ht="14" customHeight="1" x14ac:dyDescent="0.25">
      <c r="A206" s="196"/>
      <c r="B206" s="161"/>
      <c r="C206" s="104"/>
      <c r="D206" s="76" t="s">
        <v>139</v>
      </c>
      <c r="E206" s="9">
        <v>2251</v>
      </c>
      <c r="F206" s="9">
        <v>2185</v>
      </c>
      <c r="G206" s="116">
        <v>2278</v>
      </c>
      <c r="H206" s="116">
        <v>2557</v>
      </c>
      <c r="I206" s="150">
        <v>472</v>
      </c>
      <c r="J206" s="150">
        <v>959</v>
      </c>
    </row>
    <row r="207" spans="1:10" ht="14" customHeight="1" x14ac:dyDescent="0.25">
      <c r="A207" s="196"/>
      <c r="B207" s="161"/>
      <c r="C207" s="104"/>
      <c r="D207" s="78" t="s">
        <v>183</v>
      </c>
      <c r="E207" s="9">
        <v>11280</v>
      </c>
      <c r="F207" s="9">
        <v>12825</v>
      </c>
      <c r="G207" s="116">
        <v>13593</v>
      </c>
      <c r="H207" s="116">
        <v>14937</v>
      </c>
      <c r="I207" s="150">
        <v>2453</v>
      </c>
      <c r="J207" s="150">
        <v>3119</v>
      </c>
    </row>
    <row r="208" spans="1:10" ht="14" customHeight="1" x14ac:dyDescent="0.25">
      <c r="A208" s="196"/>
      <c r="B208" s="161"/>
      <c r="C208" s="104"/>
      <c r="D208" s="77" t="s">
        <v>138</v>
      </c>
      <c r="E208" s="9">
        <v>1070</v>
      </c>
      <c r="F208" s="9">
        <v>1195</v>
      </c>
      <c r="G208" s="116">
        <v>1119</v>
      </c>
      <c r="H208" s="116">
        <v>1376</v>
      </c>
      <c r="I208" s="150">
        <v>267</v>
      </c>
      <c r="J208" s="150">
        <v>519</v>
      </c>
    </row>
    <row r="209" spans="1:10" ht="14" customHeight="1" x14ac:dyDescent="0.25">
      <c r="A209" s="196"/>
      <c r="B209" s="161"/>
      <c r="C209" s="104"/>
      <c r="D209" s="76" t="s">
        <v>137</v>
      </c>
      <c r="E209" s="9">
        <v>44066</v>
      </c>
      <c r="F209" s="9">
        <v>46442</v>
      </c>
      <c r="G209" s="116">
        <v>50249</v>
      </c>
      <c r="H209" s="116">
        <v>52517</v>
      </c>
      <c r="I209" s="150">
        <v>9863</v>
      </c>
      <c r="J209" s="150">
        <v>8855</v>
      </c>
    </row>
    <row r="210" spans="1:10" ht="14" customHeight="1" x14ac:dyDescent="0.25">
      <c r="A210" s="196"/>
      <c r="B210" s="161"/>
      <c r="C210" s="104"/>
      <c r="D210" s="78" t="s">
        <v>155</v>
      </c>
      <c r="E210" s="9">
        <v>52728</v>
      </c>
      <c r="F210" s="9">
        <v>58966</v>
      </c>
      <c r="G210" s="116">
        <v>61486</v>
      </c>
      <c r="H210" s="116">
        <v>66663</v>
      </c>
      <c r="I210" s="150">
        <v>11372</v>
      </c>
      <c r="J210" s="150">
        <v>16193</v>
      </c>
    </row>
    <row r="211" spans="1:10" ht="14" customHeight="1" x14ac:dyDescent="0.25">
      <c r="A211" s="196"/>
      <c r="B211" s="161"/>
      <c r="C211" s="104"/>
      <c r="D211" s="78" t="s">
        <v>156</v>
      </c>
      <c r="E211" s="9" t="s">
        <v>10</v>
      </c>
      <c r="F211" s="9" t="s">
        <v>17</v>
      </c>
      <c r="G211" s="116" t="s">
        <v>17</v>
      </c>
      <c r="H211" s="116">
        <v>1</v>
      </c>
      <c r="I211" s="150" t="s">
        <v>10</v>
      </c>
      <c r="J211" s="150" t="s">
        <v>17</v>
      </c>
    </row>
    <row r="212" spans="1:10" ht="14" customHeight="1" x14ac:dyDescent="0.25">
      <c r="A212" s="196"/>
      <c r="B212" s="161"/>
      <c r="C212" s="104"/>
      <c r="D212" s="78" t="s">
        <v>157</v>
      </c>
      <c r="E212" s="9">
        <v>45</v>
      </c>
      <c r="F212" s="9" t="s">
        <v>17</v>
      </c>
      <c r="G212" s="116" t="s">
        <v>17</v>
      </c>
      <c r="H212" s="116" t="s">
        <v>17</v>
      </c>
      <c r="I212" s="150" t="s">
        <v>10</v>
      </c>
      <c r="J212" s="150" t="s">
        <v>17</v>
      </c>
    </row>
    <row r="213" spans="1:10" ht="14" customHeight="1" x14ac:dyDescent="0.25">
      <c r="A213" s="196"/>
      <c r="B213" s="161"/>
      <c r="C213" s="104"/>
      <c r="D213" s="77" t="s">
        <v>136</v>
      </c>
      <c r="E213" s="9">
        <v>7461</v>
      </c>
      <c r="F213" s="9">
        <v>7878</v>
      </c>
      <c r="G213" s="116">
        <v>8364</v>
      </c>
      <c r="H213" s="116">
        <v>6859</v>
      </c>
      <c r="I213" s="150">
        <v>1283</v>
      </c>
      <c r="J213" s="150">
        <v>773</v>
      </c>
    </row>
    <row r="214" spans="1:10" ht="14" customHeight="1" x14ac:dyDescent="0.25">
      <c r="A214" s="196"/>
      <c r="B214" s="161"/>
      <c r="C214" s="104"/>
      <c r="D214" s="79" t="s">
        <v>158</v>
      </c>
      <c r="E214" s="9">
        <v>7356</v>
      </c>
      <c r="F214" s="9">
        <v>6876</v>
      </c>
      <c r="G214" s="116">
        <v>6195</v>
      </c>
      <c r="H214" s="116">
        <v>5236</v>
      </c>
      <c r="I214" s="150">
        <v>1221</v>
      </c>
      <c r="J214" s="150">
        <v>2879</v>
      </c>
    </row>
    <row r="215" spans="1:10" ht="14" customHeight="1" x14ac:dyDescent="0.25">
      <c r="A215" s="86" t="s">
        <v>193</v>
      </c>
      <c r="B215" s="161"/>
      <c r="C215" s="104"/>
      <c r="D215" s="76" t="s">
        <v>33</v>
      </c>
      <c r="E215" s="9">
        <v>1068</v>
      </c>
      <c r="F215" s="9">
        <v>947</v>
      </c>
      <c r="G215" s="116">
        <v>1066</v>
      </c>
      <c r="H215" s="116">
        <v>1024</v>
      </c>
      <c r="I215" s="150">
        <v>154</v>
      </c>
      <c r="J215" s="150">
        <v>440</v>
      </c>
    </row>
    <row r="216" spans="1:10" ht="14" customHeight="1" x14ac:dyDescent="0.25">
      <c r="A216" s="155"/>
      <c r="B216" s="189" t="s">
        <v>182</v>
      </c>
      <c r="C216" s="190"/>
      <c r="D216" s="191"/>
      <c r="E216" s="19" t="s">
        <v>10</v>
      </c>
      <c r="F216" s="19" t="s">
        <v>17</v>
      </c>
      <c r="G216" s="119" t="s">
        <v>17</v>
      </c>
      <c r="H216" s="119" t="s">
        <v>17</v>
      </c>
      <c r="I216" s="152" t="s">
        <v>17</v>
      </c>
      <c r="J216" s="152" t="s">
        <v>244</v>
      </c>
    </row>
    <row r="217" spans="1:10" x14ac:dyDescent="0.25">
      <c r="J217" s="12" t="s">
        <v>126</v>
      </c>
    </row>
    <row r="218" spans="1:10" x14ac:dyDescent="0.25">
      <c r="A218" s="14" t="s">
        <v>194</v>
      </c>
    </row>
    <row r="219" spans="1:10" x14ac:dyDescent="0.25">
      <c r="A219" s="2" t="s">
        <v>233</v>
      </c>
    </row>
    <row r="220" spans="1:10" x14ac:dyDescent="0.25">
      <c r="A220" s="2" t="s">
        <v>247</v>
      </c>
    </row>
  </sheetData>
  <sheetProtection formatCells="0"/>
  <customSheetViews>
    <customSheetView guid="{04B33D97-114B-469B-B401-6EC3EC6328A4}" scale="90" showPageBreaks="1" printArea="1" view="pageLayout" topLeftCell="A13">
      <selection activeCell="K21" sqref="K21"/>
      <rowBreaks count="4" manualBreakCount="4">
        <brk id="55" max="9" man="1"/>
        <brk id="101" max="9" man="1"/>
        <brk id="147" max="9" man="1"/>
        <brk id="193" max="9" man="1"/>
      </rowBreaks>
      <pageMargins left="0.25" right="0.25" top="0.75" bottom="0.75" header="0.3" footer="0.3"/>
      <pageSetup paperSize="9" fitToHeight="0" orientation="portrait" r:id="rId1"/>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customSheetView>
    <customSheetView guid="{E00AFF56-413A-472D-A85C-ACD826FE5EDA}" scale="90" showPageBreaks="1" printArea="1" view="pageLayout" topLeftCell="A13">
      <selection activeCell="K21" sqref="K21"/>
      <rowBreaks count="4" manualBreakCount="4">
        <brk id="55" max="9" man="1"/>
        <brk id="101" max="9" man="1"/>
        <brk id="147" max="9" man="1"/>
        <brk id="193" max="9" man="1"/>
      </rowBreaks>
      <pageMargins left="0.25" right="0.25" top="0.75" bottom="0.75" header="0.3" footer="0.3"/>
      <pageSetup paperSize="9" fitToHeight="0" orientation="portrait" r:id="rId2"/>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customSheetView>
    <customSheetView guid="{8AB3417E-2C3A-460A-9C3A-4848E97227F4}" showPageBreaks="1" printArea="1">
      <selection activeCell="I105" sqref="I105"/>
      <rowBreaks count="4" manualBreakCount="4">
        <brk id="55" max="8" man="1"/>
        <brk id="101" max="8" man="1"/>
        <brk id="147" max="8" man="1"/>
        <brk id="193" max="8" man="1"/>
      </rowBreaks>
      <pageMargins left="0.23622047244094491" right="0.23622047244094491" top="0.74803149606299213" bottom="0.74803149606299213" header="0.31496062992125984" footer="0.31496062992125984"/>
      <pageSetup paperSize="9" fitToHeight="0" orientation="portrait" r:id="rId3"/>
      <headerFooter>
        <oddFooter>&amp;L&amp;"HGPｺﾞｼｯｸM,ﾒﾃﾞｨｳﾑ"&amp;A&amp;R&amp;"HGPｺﾞｼｯｸM,ﾒﾃﾞｨｳﾑ"&amp;A</oddFooter>
      </headerFooter>
    </customSheetView>
    <customSheetView guid="{615C6C8B-DE4B-43C2-8837-1D3A903DF828}" scale="90" showPageBreaks="1" printArea="1" view="pageLayout">
      <selection activeCell="I10" sqref="I10"/>
      <rowBreaks count="4" manualBreakCount="4">
        <brk id="55" max="9" man="1"/>
        <brk id="101" max="9" man="1"/>
        <brk id="147" max="9" man="1"/>
        <brk id="193" max="9" man="1"/>
      </rowBreaks>
      <pageMargins left="0.25" right="0.25" top="0.75" bottom="0.75" header="0.3" footer="0.3"/>
      <pageSetup paperSize="9" fitToHeight="0" orientation="portrait" r:id="rId4"/>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customSheetView>
    <customSheetView guid="{D9151671-D05B-4D43-85C2-0EFDEA2C2D57}" scale="90" showPageBreaks="1" printArea="1" view="pageLayout">
      <selection activeCell="I10" sqref="I10"/>
      <rowBreaks count="4" manualBreakCount="4">
        <brk id="55" max="9" man="1"/>
        <brk id="101" max="9" man="1"/>
        <brk id="147" max="9" man="1"/>
        <brk id="193" max="9" man="1"/>
      </rowBreaks>
      <pageMargins left="0.25" right="0.25" top="0.75" bottom="0.75" header="0.3" footer="0.3"/>
      <pageSetup paperSize="9" fitToHeight="0" orientation="portrait" r:id="rId5"/>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customSheetView>
    <customSheetView guid="{4D1E5155-E33F-466F-8DC4-26CDC04CB961}" scale="90" showPageBreaks="1" printArea="1" view="pageLayout" topLeftCell="A13">
      <selection activeCell="K21" sqref="K21"/>
      <rowBreaks count="4" manualBreakCount="4">
        <brk id="55" max="9" man="1"/>
        <brk id="101" max="9" man="1"/>
        <brk id="147" max="9" man="1"/>
        <brk id="193" max="9" man="1"/>
      </rowBreaks>
      <pageMargins left="0.25" right="0.25" top="0.75" bottom="0.75" header="0.3" footer="0.3"/>
      <pageSetup paperSize="9" fitToHeight="0" orientation="portrait" r:id="rId6"/>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customSheetView>
    <customSheetView guid="{8D4023CB-96DD-46EC-A793-6E5112C82479}" scale="90" showPageBreaks="1" printArea="1" view="pageLayout" topLeftCell="A13">
      <selection activeCell="K21" sqref="K21"/>
      <rowBreaks count="4" manualBreakCount="4">
        <brk id="55" max="9" man="1"/>
        <brk id="101" max="9" man="1"/>
        <brk id="147" max="9" man="1"/>
        <brk id="193" max="9" man="1"/>
      </rowBreaks>
      <pageMargins left="0.25" right="0.25" top="0.75" bottom="0.75" header="0.3" footer="0.3"/>
      <pageSetup paperSize="9" fitToHeight="0" orientation="portrait" r:id="rId7"/>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customSheetView>
    <customSheetView guid="{23CE5E2D-1988-4E37-B3CE-BD949B7BFC37}" scale="90" showPageBreaks="1" printArea="1" view="pageLayout" topLeftCell="A13">
      <selection activeCell="K21" sqref="K21"/>
      <rowBreaks count="4" manualBreakCount="4">
        <brk id="55" max="9" man="1"/>
        <brk id="101" max="9" man="1"/>
        <brk id="147" max="9" man="1"/>
        <brk id="193" max="9" man="1"/>
      </rowBreaks>
      <pageMargins left="0.25" right="0.25" top="0.75" bottom="0.75" header="0.3" footer="0.3"/>
      <pageSetup paperSize="9" fitToHeight="0" orientation="portrait" r:id="rId8"/>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customSheetView>
  </customSheetViews>
  <mergeCells count="61">
    <mergeCell ref="C125:D125"/>
    <mergeCell ref="C130:D130"/>
    <mergeCell ref="A125:A147"/>
    <mergeCell ref="A102:A124"/>
    <mergeCell ref="B79:B83"/>
    <mergeCell ref="A79:A99"/>
    <mergeCell ref="G8:G9"/>
    <mergeCell ref="H8:H9"/>
    <mergeCell ref="C33:D33"/>
    <mergeCell ref="C38:D38"/>
    <mergeCell ref="B55:D55"/>
    <mergeCell ref="C10:D10"/>
    <mergeCell ref="C15:D15"/>
    <mergeCell ref="A8:D9"/>
    <mergeCell ref="A10:A30"/>
    <mergeCell ref="B10:B14"/>
    <mergeCell ref="B15:B31"/>
    <mergeCell ref="A3:J3"/>
    <mergeCell ref="E8:E9"/>
    <mergeCell ref="F8:F9"/>
    <mergeCell ref="B102:B106"/>
    <mergeCell ref="B107:B123"/>
    <mergeCell ref="B33:B37"/>
    <mergeCell ref="B38:B54"/>
    <mergeCell ref="B56:B60"/>
    <mergeCell ref="C61:D61"/>
    <mergeCell ref="B78:D78"/>
    <mergeCell ref="A33:A55"/>
    <mergeCell ref="B84:B100"/>
    <mergeCell ref="B61:B77"/>
    <mergeCell ref="B32:D32"/>
    <mergeCell ref="C79:D79"/>
    <mergeCell ref="I8:I9"/>
    <mergeCell ref="B216:D216"/>
    <mergeCell ref="B176:B192"/>
    <mergeCell ref="B171:B175"/>
    <mergeCell ref="A171:A193"/>
    <mergeCell ref="A194:A214"/>
    <mergeCell ref="B194:B198"/>
    <mergeCell ref="B199:B215"/>
    <mergeCell ref="C171:D171"/>
    <mergeCell ref="C176:D176"/>
    <mergeCell ref="B193:D193"/>
    <mergeCell ref="C194:D194"/>
    <mergeCell ref="C199:D199"/>
    <mergeCell ref="A56:A76"/>
    <mergeCell ref="B153:B169"/>
    <mergeCell ref="B101:D101"/>
    <mergeCell ref="C102:D102"/>
    <mergeCell ref="C107:D107"/>
    <mergeCell ref="B124:D124"/>
    <mergeCell ref="B147:D147"/>
    <mergeCell ref="C148:D148"/>
    <mergeCell ref="C153:D153"/>
    <mergeCell ref="B125:B129"/>
    <mergeCell ref="B130:B146"/>
    <mergeCell ref="A148:A170"/>
    <mergeCell ref="B170:D170"/>
    <mergeCell ref="B148:B152"/>
    <mergeCell ref="C56:D56"/>
    <mergeCell ref="C84:D84"/>
  </mergeCells>
  <phoneticPr fontId="2"/>
  <pageMargins left="0.25" right="0.25" top="0.75" bottom="0.75" header="0.3" footer="0.3"/>
  <pageSetup paperSize="9" fitToHeight="0" orientation="portrait" r:id="rId9"/>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rowBreaks count="4" manualBreakCount="4">
    <brk id="55" max="9" man="1"/>
    <brk id="101" max="9" man="1"/>
    <brk id="147" max="9" man="1"/>
    <brk id="193" max="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52"/>
  <sheetViews>
    <sheetView showGridLines="0" view="pageLayout" zoomScale="85" zoomScaleNormal="98" zoomScaleSheetLayoutView="100" zoomScalePageLayoutView="85" workbookViewId="0"/>
  </sheetViews>
  <sheetFormatPr defaultColWidth="1.6640625" defaultRowHeight="12" x14ac:dyDescent="0.25"/>
  <cols>
    <col min="1" max="1" width="3.19921875" style="2" customWidth="1"/>
    <col min="2" max="2" width="13.46484375" style="2" customWidth="1"/>
    <col min="3" max="3" width="16.33203125" style="2" customWidth="1"/>
    <col min="4" max="8" width="13.46484375" style="2" customWidth="1"/>
    <col min="9" max="16384" width="1.6640625" style="2"/>
  </cols>
  <sheetData>
    <row r="1" spans="1:8" s="15" customFormat="1" ht="18.75" x14ac:dyDescent="0.25">
      <c r="A1" s="4" t="str">
        <f ca="1">MID(CELL("FILENAME",A1),FIND("]",CELL("FILENAME",A1))+1,99)&amp;"　"&amp;"図書館のＷｅｂサービス等の利用状況"</f>
        <v>96　図書館のＷｅｂサービス等の利用状況</v>
      </c>
      <c r="B1" s="4"/>
      <c r="C1" s="4"/>
      <c r="D1" s="4"/>
      <c r="E1" s="4"/>
      <c r="F1" s="4"/>
      <c r="G1" s="4"/>
      <c r="H1" s="4"/>
    </row>
    <row r="3" spans="1:8" s="105" customFormat="1" ht="24.5" customHeight="1" x14ac:dyDescent="0.25">
      <c r="A3" s="197" t="s">
        <v>174</v>
      </c>
      <c r="B3" s="197"/>
      <c r="C3" s="197"/>
      <c r="D3" s="197"/>
      <c r="E3" s="197"/>
      <c r="F3" s="197"/>
      <c r="G3" s="197"/>
      <c r="H3" s="197"/>
    </row>
    <row r="4" spans="1:8" x14ac:dyDescent="0.25">
      <c r="A4" s="17"/>
      <c r="B4" s="17"/>
      <c r="C4" s="17"/>
      <c r="D4" s="17"/>
      <c r="E4" s="17"/>
      <c r="F4" s="17"/>
      <c r="G4" s="17"/>
      <c r="H4" s="17"/>
    </row>
    <row r="5" spans="1:8" s="105" customFormat="1" ht="0.6" customHeight="1" x14ac:dyDescent="0.25">
      <c r="A5" s="17"/>
      <c r="B5" s="17"/>
      <c r="C5" s="17"/>
      <c r="D5" s="17"/>
      <c r="E5" s="17"/>
      <c r="F5" s="17"/>
      <c r="G5" s="17"/>
      <c r="H5" s="17"/>
    </row>
    <row r="6" spans="1:8" ht="0.6" customHeight="1" x14ac:dyDescent="0.25">
      <c r="E6" s="205"/>
      <c r="F6" s="205"/>
      <c r="G6" s="205"/>
      <c r="H6" s="205"/>
    </row>
    <row r="7" spans="1:8" x14ac:dyDescent="0.25">
      <c r="A7" s="60" t="s">
        <v>16</v>
      </c>
    </row>
    <row r="8" spans="1:8" ht="15" customHeight="1" x14ac:dyDescent="0.25">
      <c r="A8" s="209" t="s">
        <v>15</v>
      </c>
      <c r="B8" s="209"/>
      <c r="C8" s="156"/>
      <c r="D8" s="111" t="s">
        <v>14</v>
      </c>
      <c r="E8" s="111" t="s">
        <v>13</v>
      </c>
      <c r="F8" s="111" t="s">
        <v>12</v>
      </c>
      <c r="G8" s="112" t="s">
        <v>209</v>
      </c>
      <c r="H8" s="112" t="s">
        <v>240</v>
      </c>
    </row>
    <row r="9" spans="1:8" ht="18" customHeight="1" x14ac:dyDescent="0.25">
      <c r="A9" s="212" t="s">
        <v>147</v>
      </c>
      <c r="B9" s="165"/>
      <c r="C9" s="165"/>
      <c r="D9" s="40">
        <v>2224637</v>
      </c>
      <c r="E9" s="40">
        <v>2489071</v>
      </c>
      <c r="F9" s="40">
        <v>2418719</v>
      </c>
      <c r="G9" s="140">
        <v>2325257</v>
      </c>
      <c r="H9" s="144">
        <v>2223106</v>
      </c>
    </row>
    <row r="10" spans="1:8" ht="18" customHeight="1" x14ac:dyDescent="0.25">
      <c r="A10" s="213" t="s">
        <v>148</v>
      </c>
      <c r="B10" s="214"/>
      <c r="C10" s="214"/>
      <c r="D10" s="61">
        <v>19</v>
      </c>
      <c r="E10" s="62">
        <v>141</v>
      </c>
      <c r="F10" s="62">
        <v>110</v>
      </c>
      <c r="G10" s="141">
        <v>111</v>
      </c>
      <c r="H10" s="145">
        <v>96</v>
      </c>
    </row>
    <row r="11" spans="1:8" ht="18" customHeight="1" x14ac:dyDescent="0.25">
      <c r="A11" s="210" t="s">
        <v>9</v>
      </c>
      <c r="B11" s="211"/>
      <c r="C11" s="212"/>
      <c r="D11" s="40">
        <v>280878</v>
      </c>
      <c r="E11" s="40">
        <v>346044</v>
      </c>
      <c r="F11" s="40">
        <v>408865</v>
      </c>
      <c r="G11" s="140">
        <v>406085</v>
      </c>
      <c r="H11" s="144">
        <v>394519</v>
      </c>
    </row>
    <row r="12" spans="1:8" ht="15" customHeight="1" x14ac:dyDescent="0.25">
      <c r="A12" s="64"/>
      <c r="B12" s="165" t="s">
        <v>6</v>
      </c>
      <c r="C12" s="102" t="s">
        <v>11</v>
      </c>
      <c r="D12" s="40">
        <v>12566</v>
      </c>
      <c r="E12" s="40">
        <v>12365</v>
      </c>
      <c r="F12" s="40">
        <v>12424</v>
      </c>
      <c r="G12" s="140">
        <v>9585</v>
      </c>
      <c r="H12" s="144">
        <v>9831</v>
      </c>
    </row>
    <row r="13" spans="1:8" ht="15" customHeight="1" x14ac:dyDescent="0.25">
      <c r="A13" s="64"/>
      <c r="B13" s="165"/>
      <c r="C13" s="103" t="s">
        <v>175</v>
      </c>
      <c r="D13" s="40">
        <v>384</v>
      </c>
      <c r="E13" s="40">
        <v>426</v>
      </c>
      <c r="F13" s="40">
        <v>580</v>
      </c>
      <c r="G13" s="140">
        <v>395</v>
      </c>
      <c r="H13" s="144">
        <v>426</v>
      </c>
    </row>
    <row r="14" spans="1:8" ht="15" customHeight="1" x14ac:dyDescent="0.25">
      <c r="A14" s="64"/>
      <c r="B14" s="165" t="s">
        <v>5</v>
      </c>
      <c r="C14" s="102" t="s">
        <v>11</v>
      </c>
      <c r="D14" s="40">
        <v>1621</v>
      </c>
      <c r="E14" s="40">
        <v>3035</v>
      </c>
      <c r="F14" s="40">
        <v>3936</v>
      </c>
      <c r="G14" s="140">
        <v>3849</v>
      </c>
      <c r="H14" s="144">
        <v>3593</v>
      </c>
    </row>
    <row r="15" spans="1:8" ht="15" customHeight="1" x14ac:dyDescent="0.25">
      <c r="A15" s="64"/>
      <c r="B15" s="165"/>
      <c r="C15" s="103" t="s">
        <v>175</v>
      </c>
      <c r="D15" s="40">
        <v>54</v>
      </c>
      <c r="E15" s="40">
        <v>171</v>
      </c>
      <c r="F15" s="40">
        <v>233</v>
      </c>
      <c r="G15" s="140">
        <v>191</v>
      </c>
      <c r="H15" s="144">
        <v>203</v>
      </c>
    </row>
    <row r="16" spans="1:8" ht="15" customHeight="1" x14ac:dyDescent="0.25">
      <c r="A16" s="64"/>
      <c r="B16" s="165" t="s">
        <v>4</v>
      </c>
      <c r="C16" s="102" t="s">
        <v>11</v>
      </c>
      <c r="D16" s="40">
        <v>3210</v>
      </c>
      <c r="E16" s="40">
        <v>3324</v>
      </c>
      <c r="F16" s="40">
        <v>2957</v>
      </c>
      <c r="G16" s="140">
        <v>3117</v>
      </c>
      <c r="H16" s="144">
        <v>3101</v>
      </c>
    </row>
    <row r="17" spans="1:8" ht="15" customHeight="1" x14ac:dyDescent="0.25">
      <c r="A17" s="64"/>
      <c r="B17" s="165"/>
      <c r="C17" s="103" t="s">
        <v>175</v>
      </c>
      <c r="D17" s="40">
        <v>185</v>
      </c>
      <c r="E17" s="40">
        <v>133</v>
      </c>
      <c r="F17" s="40">
        <v>185</v>
      </c>
      <c r="G17" s="140">
        <v>331</v>
      </c>
      <c r="H17" s="144">
        <v>327</v>
      </c>
    </row>
    <row r="18" spans="1:8" ht="15" customHeight="1" x14ac:dyDescent="0.25">
      <c r="A18" s="64"/>
      <c r="B18" s="165" t="s">
        <v>3</v>
      </c>
      <c r="C18" s="102" t="s">
        <v>11</v>
      </c>
      <c r="D18" s="40">
        <v>1629</v>
      </c>
      <c r="E18" s="40">
        <v>1739</v>
      </c>
      <c r="F18" s="40">
        <v>1854</v>
      </c>
      <c r="G18" s="140">
        <v>1757</v>
      </c>
      <c r="H18" s="144">
        <v>1828</v>
      </c>
    </row>
    <row r="19" spans="1:8" ht="15" customHeight="1" x14ac:dyDescent="0.25">
      <c r="A19" s="64"/>
      <c r="B19" s="165"/>
      <c r="C19" s="103" t="s">
        <v>175</v>
      </c>
      <c r="D19" s="40">
        <v>27</v>
      </c>
      <c r="E19" s="40">
        <v>83</v>
      </c>
      <c r="F19" s="40">
        <v>161</v>
      </c>
      <c r="G19" s="140">
        <v>129</v>
      </c>
      <c r="H19" s="144">
        <v>99</v>
      </c>
    </row>
    <row r="20" spans="1:8" ht="15" customHeight="1" x14ac:dyDescent="0.25">
      <c r="A20" s="64"/>
      <c r="B20" s="206" t="s">
        <v>234</v>
      </c>
      <c r="C20" s="102" t="s">
        <v>11</v>
      </c>
      <c r="D20" s="40">
        <v>366</v>
      </c>
      <c r="E20" s="40">
        <v>413</v>
      </c>
      <c r="F20" s="40">
        <v>467</v>
      </c>
      <c r="G20" s="140" t="s">
        <v>215</v>
      </c>
      <c r="H20" s="144" t="s">
        <v>215</v>
      </c>
    </row>
    <row r="21" spans="1:8" ht="15" customHeight="1" x14ac:dyDescent="0.25">
      <c r="A21" s="64"/>
      <c r="B21" s="207"/>
      <c r="C21" s="103" t="s">
        <v>175</v>
      </c>
      <c r="D21" s="40">
        <v>4</v>
      </c>
      <c r="E21" s="40">
        <v>3</v>
      </c>
      <c r="F21" s="40">
        <v>7</v>
      </c>
      <c r="G21" s="140" t="s">
        <v>215</v>
      </c>
      <c r="H21" s="144" t="s">
        <v>215</v>
      </c>
    </row>
    <row r="22" spans="1:8" ht="15" customHeight="1" x14ac:dyDescent="0.25">
      <c r="A22" s="64"/>
      <c r="B22" s="165" t="s">
        <v>2</v>
      </c>
      <c r="C22" s="102" t="s">
        <v>11</v>
      </c>
      <c r="D22" s="40">
        <v>5500</v>
      </c>
      <c r="E22" s="40">
        <v>5233</v>
      </c>
      <c r="F22" s="40">
        <v>5662</v>
      </c>
      <c r="G22" s="140">
        <v>5644</v>
      </c>
      <c r="H22" s="144">
        <v>5189</v>
      </c>
    </row>
    <row r="23" spans="1:8" ht="15" customHeight="1" x14ac:dyDescent="0.25">
      <c r="A23" s="64"/>
      <c r="B23" s="165"/>
      <c r="C23" s="103" t="s">
        <v>175</v>
      </c>
      <c r="D23" s="40">
        <v>883</v>
      </c>
      <c r="E23" s="40">
        <v>918</v>
      </c>
      <c r="F23" s="40">
        <v>1192</v>
      </c>
      <c r="G23" s="140">
        <v>1050</v>
      </c>
      <c r="H23" s="144">
        <v>874</v>
      </c>
    </row>
    <row r="24" spans="1:8" ht="15" customHeight="1" x14ac:dyDescent="0.25">
      <c r="A24" s="64"/>
      <c r="B24" s="165" t="s">
        <v>8</v>
      </c>
      <c r="C24" s="102" t="s">
        <v>11</v>
      </c>
      <c r="D24" s="40">
        <v>3083</v>
      </c>
      <c r="E24" s="40">
        <v>3085</v>
      </c>
      <c r="F24" s="40">
        <v>2869</v>
      </c>
      <c r="G24" s="140">
        <v>3383</v>
      </c>
      <c r="H24" s="144">
        <v>2715</v>
      </c>
    </row>
    <row r="25" spans="1:8" ht="15" customHeight="1" x14ac:dyDescent="0.25">
      <c r="A25" s="64"/>
      <c r="B25" s="165"/>
      <c r="C25" s="103" t="s">
        <v>175</v>
      </c>
      <c r="D25" s="40">
        <v>129</v>
      </c>
      <c r="E25" s="40">
        <v>155</v>
      </c>
      <c r="F25" s="40">
        <v>223</v>
      </c>
      <c r="G25" s="140">
        <v>231</v>
      </c>
      <c r="H25" s="144">
        <v>145</v>
      </c>
    </row>
    <row r="26" spans="1:8" ht="15" customHeight="1" x14ac:dyDescent="0.25">
      <c r="A26" s="64"/>
      <c r="B26" s="165" t="s">
        <v>1</v>
      </c>
      <c r="C26" s="102" t="s">
        <v>11</v>
      </c>
      <c r="D26" s="40">
        <v>6060</v>
      </c>
      <c r="E26" s="40">
        <v>6290</v>
      </c>
      <c r="F26" s="40">
        <v>6890</v>
      </c>
      <c r="G26" s="140">
        <v>4980</v>
      </c>
      <c r="H26" s="144">
        <v>4905</v>
      </c>
    </row>
    <row r="27" spans="1:8" ht="15" customHeight="1" x14ac:dyDescent="0.25">
      <c r="A27" s="64"/>
      <c r="B27" s="165"/>
      <c r="C27" s="103" t="s">
        <v>175</v>
      </c>
      <c r="D27" s="40">
        <v>413</v>
      </c>
      <c r="E27" s="40">
        <v>440</v>
      </c>
      <c r="F27" s="40">
        <v>480</v>
      </c>
      <c r="G27" s="140">
        <v>398</v>
      </c>
      <c r="H27" s="144">
        <v>662</v>
      </c>
    </row>
    <row r="28" spans="1:8" ht="15" customHeight="1" x14ac:dyDescent="0.25">
      <c r="A28" s="64"/>
      <c r="B28" s="165" t="s">
        <v>231</v>
      </c>
      <c r="C28" s="102" t="s">
        <v>11</v>
      </c>
      <c r="D28" s="40">
        <v>2214</v>
      </c>
      <c r="E28" s="40">
        <v>1987</v>
      </c>
      <c r="F28" s="40">
        <v>1985</v>
      </c>
      <c r="G28" s="140">
        <v>1817</v>
      </c>
      <c r="H28" s="144">
        <v>326</v>
      </c>
    </row>
    <row r="29" spans="1:8" ht="15" customHeight="1" x14ac:dyDescent="0.25">
      <c r="A29" s="64"/>
      <c r="B29" s="165"/>
      <c r="C29" s="103" t="s">
        <v>175</v>
      </c>
      <c r="D29" s="40">
        <v>92</v>
      </c>
      <c r="E29" s="40">
        <v>56</v>
      </c>
      <c r="F29" s="40">
        <v>62</v>
      </c>
      <c r="G29" s="140">
        <v>117</v>
      </c>
      <c r="H29" s="144">
        <v>33</v>
      </c>
    </row>
    <row r="30" spans="1:8" ht="15" customHeight="1" x14ac:dyDescent="0.25">
      <c r="A30" s="65"/>
      <c r="B30" s="215" t="s">
        <v>176</v>
      </c>
      <c r="C30" s="215"/>
      <c r="D30" s="62">
        <v>242458</v>
      </c>
      <c r="E30" s="62">
        <v>306188</v>
      </c>
      <c r="F30" s="62">
        <v>366698</v>
      </c>
      <c r="G30" s="141">
        <v>369111</v>
      </c>
      <c r="H30" s="145">
        <v>360262</v>
      </c>
    </row>
    <row r="31" spans="1:8" ht="18" customHeight="1" x14ac:dyDescent="0.25">
      <c r="A31" s="210" t="s">
        <v>7</v>
      </c>
      <c r="B31" s="210"/>
      <c r="C31" s="175"/>
      <c r="D31" s="40">
        <v>832169</v>
      </c>
      <c r="E31" s="40">
        <v>1040626</v>
      </c>
      <c r="F31" s="40">
        <v>1032415</v>
      </c>
      <c r="G31" s="140">
        <v>1078403</v>
      </c>
      <c r="H31" s="144">
        <v>1019220</v>
      </c>
    </row>
    <row r="32" spans="1:8" ht="15" customHeight="1" x14ac:dyDescent="0.25">
      <c r="A32" s="64"/>
      <c r="B32" s="165" t="s">
        <v>6</v>
      </c>
      <c r="C32" s="102" t="s">
        <v>11</v>
      </c>
      <c r="D32" s="40">
        <v>36733</v>
      </c>
      <c r="E32" s="40">
        <v>35967</v>
      </c>
      <c r="F32" s="40">
        <v>35795</v>
      </c>
      <c r="G32" s="140">
        <v>32211</v>
      </c>
      <c r="H32" s="144">
        <v>31034</v>
      </c>
    </row>
    <row r="33" spans="1:8" ht="15" customHeight="1" x14ac:dyDescent="0.25">
      <c r="A33" s="64"/>
      <c r="B33" s="165"/>
      <c r="C33" s="103" t="s">
        <v>175</v>
      </c>
      <c r="D33" s="40">
        <v>2672</v>
      </c>
      <c r="E33" s="40">
        <v>3519</v>
      </c>
      <c r="F33" s="40">
        <v>5138</v>
      </c>
      <c r="G33" s="140">
        <v>4235</v>
      </c>
      <c r="H33" s="144">
        <v>4742</v>
      </c>
    </row>
    <row r="34" spans="1:8" ht="15" customHeight="1" x14ac:dyDescent="0.25">
      <c r="A34" s="64"/>
      <c r="B34" s="165" t="s">
        <v>5</v>
      </c>
      <c r="C34" s="102" t="s">
        <v>11</v>
      </c>
      <c r="D34" s="40">
        <v>6494</v>
      </c>
      <c r="E34" s="40">
        <v>12331</v>
      </c>
      <c r="F34" s="40">
        <v>12256</v>
      </c>
      <c r="G34" s="140">
        <v>12898</v>
      </c>
      <c r="H34" s="144">
        <v>10086</v>
      </c>
    </row>
    <row r="35" spans="1:8" ht="15" customHeight="1" x14ac:dyDescent="0.25">
      <c r="A35" s="64"/>
      <c r="B35" s="165"/>
      <c r="C35" s="103" t="s">
        <v>175</v>
      </c>
      <c r="D35" s="40">
        <v>1136</v>
      </c>
      <c r="E35" s="40">
        <v>1924</v>
      </c>
      <c r="F35" s="40">
        <v>2679</v>
      </c>
      <c r="G35" s="140">
        <v>3084</v>
      </c>
      <c r="H35" s="144">
        <v>3156</v>
      </c>
    </row>
    <row r="36" spans="1:8" ht="15" customHeight="1" x14ac:dyDescent="0.25">
      <c r="A36" s="64"/>
      <c r="B36" s="165" t="s">
        <v>4</v>
      </c>
      <c r="C36" s="102" t="s">
        <v>11</v>
      </c>
      <c r="D36" s="40">
        <v>15080</v>
      </c>
      <c r="E36" s="40">
        <v>14259</v>
      </c>
      <c r="F36" s="40">
        <v>12154</v>
      </c>
      <c r="G36" s="140">
        <v>14377</v>
      </c>
      <c r="H36" s="144">
        <v>12301</v>
      </c>
    </row>
    <row r="37" spans="1:8" ht="15" customHeight="1" x14ac:dyDescent="0.25">
      <c r="A37" s="64"/>
      <c r="B37" s="165"/>
      <c r="C37" s="103" t="s">
        <v>175</v>
      </c>
      <c r="D37" s="40">
        <v>1604</v>
      </c>
      <c r="E37" s="40">
        <v>1710</v>
      </c>
      <c r="F37" s="40">
        <v>2155</v>
      </c>
      <c r="G37" s="140">
        <v>4611</v>
      </c>
      <c r="H37" s="144">
        <v>4347</v>
      </c>
    </row>
    <row r="38" spans="1:8" ht="15" customHeight="1" x14ac:dyDescent="0.25">
      <c r="A38" s="64"/>
      <c r="B38" s="165" t="s">
        <v>3</v>
      </c>
      <c r="C38" s="102" t="s">
        <v>11</v>
      </c>
      <c r="D38" s="40">
        <v>6246</v>
      </c>
      <c r="E38" s="40">
        <v>11296</v>
      </c>
      <c r="F38" s="40">
        <v>9252</v>
      </c>
      <c r="G38" s="140">
        <v>10075</v>
      </c>
      <c r="H38" s="144">
        <v>10405</v>
      </c>
    </row>
    <row r="39" spans="1:8" ht="15" customHeight="1" x14ac:dyDescent="0.25">
      <c r="A39" s="64"/>
      <c r="B39" s="165"/>
      <c r="C39" s="103" t="s">
        <v>175</v>
      </c>
      <c r="D39" s="40">
        <v>677</v>
      </c>
      <c r="E39" s="40">
        <v>1415</v>
      </c>
      <c r="F39" s="40">
        <v>2212</v>
      </c>
      <c r="G39" s="140">
        <v>1911</v>
      </c>
      <c r="H39" s="144">
        <v>1702</v>
      </c>
    </row>
    <row r="40" spans="1:8" ht="15" customHeight="1" x14ac:dyDescent="0.25">
      <c r="A40" s="64"/>
      <c r="B40" s="206" t="s">
        <v>234</v>
      </c>
      <c r="C40" s="102" t="s">
        <v>11</v>
      </c>
      <c r="D40" s="40">
        <v>2472</v>
      </c>
      <c r="E40" s="40">
        <v>2737</v>
      </c>
      <c r="F40" s="40">
        <v>2096</v>
      </c>
      <c r="G40" s="140" t="s">
        <v>215</v>
      </c>
      <c r="H40" s="144" t="s">
        <v>215</v>
      </c>
    </row>
    <row r="41" spans="1:8" ht="15" customHeight="1" x14ac:dyDescent="0.25">
      <c r="A41" s="64"/>
      <c r="B41" s="207"/>
      <c r="C41" s="103" t="s">
        <v>175</v>
      </c>
      <c r="D41" s="40">
        <v>95</v>
      </c>
      <c r="E41" s="40">
        <v>152</v>
      </c>
      <c r="F41" s="40">
        <v>122</v>
      </c>
      <c r="G41" s="140" t="s">
        <v>215</v>
      </c>
      <c r="H41" s="144" t="s">
        <v>215</v>
      </c>
    </row>
    <row r="42" spans="1:8" ht="15" customHeight="1" x14ac:dyDescent="0.25">
      <c r="A42" s="64"/>
      <c r="B42" s="165" t="s">
        <v>2</v>
      </c>
      <c r="C42" s="102" t="s">
        <v>11</v>
      </c>
      <c r="D42" s="40">
        <v>26458</v>
      </c>
      <c r="E42" s="40">
        <v>26443</v>
      </c>
      <c r="F42" s="40">
        <v>25460</v>
      </c>
      <c r="G42" s="140">
        <v>26669</v>
      </c>
      <c r="H42" s="144">
        <v>23233</v>
      </c>
    </row>
    <row r="43" spans="1:8" ht="15" customHeight="1" x14ac:dyDescent="0.25">
      <c r="A43" s="64"/>
      <c r="B43" s="165"/>
      <c r="C43" s="103" t="s">
        <v>175</v>
      </c>
      <c r="D43" s="40">
        <v>5789</v>
      </c>
      <c r="E43" s="40">
        <v>7361</v>
      </c>
      <c r="F43" s="40">
        <v>10822</v>
      </c>
      <c r="G43" s="140">
        <v>11239</v>
      </c>
      <c r="H43" s="144">
        <v>10879</v>
      </c>
    </row>
    <row r="44" spans="1:8" ht="15" customHeight="1" x14ac:dyDescent="0.25">
      <c r="A44" s="64"/>
      <c r="B44" s="165" t="s">
        <v>8</v>
      </c>
      <c r="C44" s="102" t="s">
        <v>11</v>
      </c>
      <c r="D44" s="40">
        <v>7117</v>
      </c>
      <c r="E44" s="40">
        <v>7085</v>
      </c>
      <c r="F44" s="40">
        <v>8025</v>
      </c>
      <c r="G44" s="140">
        <v>8646</v>
      </c>
      <c r="H44" s="144">
        <v>8116</v>
      </c>
    </row>
    <row r="45" spans="1:8" ht="15" customHeight="1" x14ac:dyDescent="0.25">
      <c r="A45" s="64"/>
      <c r="B45" s="165"/>
      <c r="C45" s="103" t="s">
        <v>175</v>
      </c>
      <c r="D45" s="40">
        <v>1444</v>
      </c>
      <c r="E45" s="40">
        <v>2266</v>
      </c>
      <c r="F45" s="40">
        <v>2939</v>
      </c>
      <c r="G45" s="140">
        <v>3103</v>
      </c>
      <c r="H45" s="144">
        <v>2894</v>
      </c>
    </row>
    <row r="46" spans="1:8" ht="15" customHeight="1" x14ac:dyDescent="0.25">
      <c r="A46" s="64"/>
      <c r="B46" s="165" t="s">
        <v>1</v>
      </c>
      <c r="C46" s="102" t="s">
        <v>11</v>
      </c>
      <c r="D46" s="40">
        <v>19826</v>
      </c>
      <c r="E46" s="40">
        <v>24608</v>
      </c>
      <c r="F46" s="40">
        <v>23174</v>
      </c>
      <c r="G46" s="140">
        <v>19385</v>
      </c>
      <c r="H46" s="144">
        <v>20080</v>
      </c>
    </row>
    <row r="47" spans="1:8" ht="15" customHeight="1" x14ac:dyDescent="0.25">
      <c r="A47" s="64"/>
      <c r="B47" s="165"/>
      <c r="C47" s="103" t="s">
        <v>175</v>
      </c>
      <c r="D47" s="40">
        <v>3262</v>
      </c>
      <c r="E47" s="40">
        <v>4819</v>
      </c>
      <c r="F47" s="40">
        <v>6666</v>
      </c>
      <c r="G47" s="140">
        <v>6557</v>
      </c>
      <c r="H47" s="144">
        <v>8046</v>
      </c>
    </row>
    <row r="48" spans="1:8" ht="15" customHeight="1" x14ac:dyDescent="0.25">
      <c r="A48" s="64"/>
      <c r="B48" s="165" t="s">
        <v>231</v>
      </c>
      <c r="C48" s="102" t="s">
        <v>11</v>
      </c>
      <c r="D48" s="40">
        <v>9873</v>
      </c>
      <c r="E48" s="40">
        <v>10554</v>
      </c>
      <c r="F48" s="40">
        <v>11520</v>
      </c>
      <c r="G48" s="140">
        <v>12939</v>
      </c>
      <c r="H48" s="144">
        <v>2042</v>
      </c>
    </row>
    <row r="49" spans="1:8" ht="15" customHeight="1" x14ac:dyDescent="0.25">
      <c r="A49" s="64"/>
      <c r="B49" s="165"/>
      <c r="C49" s="103" t="s">
        <v>175</v>
      </c>
      <c r="D49" s="24">
        <v>865</v>
      </c>
      <c r="E49" s="24">
        <v>1107</v>
      </c>
      <c r="F49" s="116">
        <v>1646</v>
      </c>
      <c r="G49" s="142">
        <v>2086</v>
      </c>
      <c r="H49" s="146">
        <v>366</v>
      </c>
    </row>
    <row r="50" spans="1:8" ht="15" customHeight="1" x14ac:dyDescent="0.25">
      <c r="A50" s="66"/>
      <c r="B50" s="208" t="s">
        <v>176</v>
      </c>
      <c r="C50" s="208"/>
      <c r="D50" s="63">
        <v>684326</v>
      </c>
      <c r="E50" s="63">
        <v>871073</v>
      </c>
      <c r="F50" s="63">
        <v>858304</v>
      </c>
      <c r="G50" s="143">
        <v>904377</v>
      </c>
      <c r="H50" s="147">
        <v>865791</v>
      </c>
    </row>
    <row r="51" spans="1:8" x14ac:dyDescent="0.25">
      <c r="H51" s="12" t="s">
        <v>0</v>
      </c>
    </row>
    <row r="52" spans="1:8" x14ac:dyDescent="0.25">
      <c r="A52" s="14" t="s">
        <v>235</v>
      </c>
    </row>
  </sheetData>
  <sheetProtection formatCells="0"/>
  <customSheetViews>
    <customSheetView guid="{04B33D97-114B-469B-B401-6EC3EC6328A4}" scale="85" showPageBreaks="1" showGridLines="0" printArea="1" view="pageLayout" topLeftCell="A50">
      <selection activeCell="H50" sqref="H9:H50"/>
      <pageMargins left="0.25" right="0.25" top="0.75" bottom="0.75" header="0.3" footer="0.3"/>
      <pageSetup paperSize="9" fitToHeight="0" orientation="portrait" r:id="rId1"/>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customSheetView>
    <customSheetView guid="{E00AFF56-413A-472D-A85C-ACD826FE5EDA}" scale="85" showPageBreaks="1" showGridLines="0" printArea="1" view="pageLayout" topLeftCell="A50">
      <selection activeCell="H50" sqref="H9:H50"/>
      <pageMargins left="0.25" right="0.25" top="0.75" bottom="0.75" header="0.3" footer="0.3"/>
      <pageSetup paperSize="9" fitToHeight="0" orientation="portrait" r:id="rId2"/>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customSheetView>
    <customSheetView guid="{8AB3417E-2C3A-460A-9C3A-4848E97227F4}" scale="98" showGridLines="0">
      <selection activeCell="J216" sqref="J216"/>
      <pageMargins left="0.25" right="0.25" top="0.75" bottom="0.75" header="0.3" footer="0.3"/>
      <pageSetup paperSize="9" fitToHeight="0" orientation="portrait" r:id="rId3"/>
      <headerFooter>
        <oddFooter>&amp;L&amp;"HGPｺﾞｼｯｸM,ﾒﾃﾞｨｳﾑ"&amp;A&amp;R&amp;"HGPｺﾞｼｯｸM,ﾒﾃﾞｨｳﾑ"&amp;A</oddFooter>
      </headerFooter>
    </customSheetView>
    <customSheetView guid="{615C6C8B-DE4B-43C2-8837-1D3A903DF828}" scale="85" showPageBreaks="1" showGridLines="0" printArea="1" view="pageLayout">
      <selection activeCell="H9" sqref="H9"/>
      <pageMargins left="0.25" right="0.25" top="0.75" bottom="0.75" header="0.3" footer="0.3"/>
      <pageSetup paperSize="9" fitToHeight="0" orientation="portrait" r:id="rId4"/>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customSheetView>
    <customSheetView guid="{D9151671-D05B-4D43-85C2-0EFDEA2C2D57}" scale="85" showPageBreaks="1" showGridLines="0" printArea="1" view="pageLayout">
      <selection activeCell="H9" sqref="H9"/>
      <pageMargins left="0.25" right="0.25" top="0.75" bottom="0.75" header="0.3" footer="0.3"/>
      <pageSetup paperSize="9" fitToHeight="0" orientation="portrait" r:id="rId5"/>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customSheetView>
    <customSheetView guid="{4D1E5155-E33F-466F-8DC4-26CDC04CB961}" scale="85" showPageBreaks="1" showGridLines="0" printArea="1" view="pageLayout">
      <selection activeCell="H50" sqref="H9:H50"/>
      <pageMargins left="0.25" right="0.25" top="0.75" bottom="0.75" header="0.3" footer="0.3"/>
      <pageSetup paperSize="9" fitToHeight="0" orientation="portrait" r:id="rId6"/>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customSheetView>
    <customSheetView guid="{8D4023CB-96DD-46EC-A793-6E5112C82479}" scale="85" showPageBreaks="1" showGridLines="0" printArea="1" view="pageLayout" topLeftCell="A50">
      <selection activeCell="H50" sqref="H9:H50"/>
      <pageMargins left="0.25" right="0.25" top="0.75" bottom="0.75" header="0.3" footer="0.3"/>
      <pageSetup paperSize="9" fitToHeight="0" orientation="portrait" r:id="rId7"/>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customSheetView>
    <customSheetView guid="{23CE5E2D-1988-4E37-B3CE-BD949B7BFC37}" scale="85" showPageBreaks="1" showGridLines="0" printArea="1" view="pageLayout" topLeftCell="A50">
      <selection activeCell="H50" sqref="H9:H50"/>
      <pageMargins left="0.25" right="0.25" top="0.75" bottom="0.75" header="0.3" footer="0.3"/>
      <pageSetup paperSize="9" fitToHeight="0" orientation="portrait" r:id="rId8"/>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customSheetView>
  </customSheetViews>
  <mergeCells count="27">
    <mergeCell ref="B50:C50"/>
    <mergeCell ref="A8:C8"/>
    <mergeCell ref="A11:C11"/>
    <mergeCell ref="A31:C31"/>
    <mergeCell ref="B44:B45"/>
    <mergeCell ref="B46:B47"/>
    <mergeCell ref="B48:B49"/>
    <mergeCell ref="A9:C9"/>
    <mergeCell ref="A10:C10"/>
    <mergeCell ref="B30:C30"/>
    <mergeCell ref="B32:B33"/>
    <mergeCell ref="B34:B35"/>
    <mergeCell ref="B36:B37"/>
    <mergeCell ref="B38:B39"/>
    <mergeCell ref="B40:B41"/>
    <mergeCell ref="B42:B43"/>
    <mergeCell ref="B28:B29"/>
    <mergeCell ref="B22:B23"/>
    <mergeCell ref="B24:B25"/>
    <mergeCell ref="B26:B27"/>
    <mergeCell ref="A3:H3"/>
    <mergeCell ref="E6:H6"/>
    <mergeCell ref="B12:B13"/>
    <mergeCell ref="B14:B15"/>
    <mergeCell ref="B16:B17"/>
    <mergeCell ref="B18:B19"/>
    <mergeCell ref="B20:B21"/>
  </mergeCells>
  <phoneticPr fontId="2"/>
  <pageMargins left="0.25" right="0.25" top="0.75" bottom="0.75" header="0.3" footer="0.3"/>
  <pageSetup paperSize="9" fitToHeight="0" orientation="portrait" r:id="rId9"/>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84"/>
  <sheetViews>
    <sheetView view="pageLayout" zoomScale="90" zoomScaleNormal="100" zoomScaleSheetLayoutView="90" zoomScalePageLayoutView="90" workbookViewId="0"/>
  </sheetViews>
  <sheetFormatPr defaultColWidth="1.6640625" defaultRowHeight="12" x14ac:dyDescent="0.25"/>
  <cols>
    <col min="1" max="1" width="4.86328125" style="2" customWidth="1"/>
    <col min="2" max="2" width="2.46484375" style="2" customWidth="1"/>
    <col min="3" max="3" width="12.33203125" style="2" customWidth="1"/>
    <col min="4" max="4" width="12.19921875" style="2" customWidth="1"/>
    <col min="5" max="5" width="8.86328125" style="2" customWidth="1"/>
    <col min="6" max="10" width="12" style="2" customWidth="1"/>
    <col min="11" max="22" width="9.46484375" style="2" customWidth="1"/>
    <col min="23" max="16384" width="1.6640625" style="2"/>
  </cols>
  <sheetData>
    <row r="1" spans="1:24" s="4" customFormat="1" ht="18.75" x14ac:dyDescent="0.25">
      <c r="A1" s="4" t="str">
        <f ca="1">MID(CELL("FILENAME",A1),FIND("]",CELL("FILENAME",A1))+1,99)&amp;"　"&amp;"公民館の利用状況"</f>
        <v>97　公民館の利用状況</v>
      </c>
    </row>
    <row r="2" spans="1:24" s="16" customFormat="1" x14ac:dyDescent="0.25"/>
    <row r="3" spans="1:24" s="17" customFormat="1" ht="1.25" customHeight="1" x14ac:dyDescent="0.25"/>
    <row r="4" spans="1:24" s="16" customFormat="1" ht="1.25" customHeight="1" x14ac:dyDescent="0.25"/>
    <row r="5" spans="1:24" s="17" customFormat="1" ht="1.25" customHeight="1" x14ac:dyDescent="0.25"/>
    <row r="6" spans="1:24" ht="1.25" customHeight="1" x14ac:dyDescent="0.25">
      <c r="A6" s="5"/>
      <c r="B6" s="5"/>
      <c r="C6" s="5"/>
      <c r="D6" s="5"/>
      <c r="E6" s="5"/>
      <c r="F6" s="5"/>
      <c r="G6" s="5"/>
      <c r="H6" s="5"/>
      <c r="I6" s="5"/>
      <c r="J6" s="5"/>
      <c r="K6" s="5"/>
      <c r="L6" s="5"/>
      <c r="M6" s="5"/>
      <c r="N6" s="5"/>
      <c r="O6" s="5"/>
      <c r="P6" s="5"/>
      <c r="Q6" s="5"/>
      <c r="R6" s="5"/>
      <c r="S6" s="5"/>
      <c r="T6" s="5"/>
      <c r="U6" s="5"/>
      <c r="V6" s="5"/>
    </row>
    <row r="7" spans="1:24" s="6" customFormat="1" ht="21" customHeight="1" x14ac:dyDescent="0.25">
      <c r="A7" s="227" t="s">
        <v>15</v>
      </c>
      <c r="B7" s="228"/>
      <c r="C7" s="228"/>
      <c r="D7" s="228"/>
      <c r="E7" s="228"/>
      <c r="F7" s="99" t="s">
        <v>14</v>
      </c>
      <c r="G7" s="99" t="s">
        <v>13</v>
      </c>
      <c r="H7" s="110" t="s">
        <v>12</v>
      </c>
      <c r="I7" s="110" t="s">
        <v>209</v>
      </c>
      <c r="J7" s="110" t="s">
        <v>240</v>
      </c>
      <c r="K7" s="70"/>
      <c r="L7" s="70"/>
      <c r="M7" s="70"/>
      <c r="N7" s="70"/>
      <c r="O7" s="70"/>
      <c r="P7" s="70"/>
      <c r="Q7" s="70"/>
      <c r="R7" s="70"/>
      <c r="S7" s="81"/>
      <c r="T7" s="81"/>
      <c r="U7" s="81"/>
      <c r="V7" s="81"/>
    </row>
    <row r="8" spans="1:24" s="6" customFormat="1" ht="17.45" customHeight="1" x14ac:dyDescent="0.25">
      <c r="A8" s="226" t="s">
        <v>21</v>
      </c>
      <c r="B8" s="161" t="s">
        <v>78</v>
      </c>
      <c r="C8" s="161"/>
      <c r="D8" s="161"/>
      <c r="E8" s="98" t="s">
        <v>25</v>
      </c>
      <c r="F8" s="7">
        <v>3000</v>
      </c>
      <c r="G8" s="7">
        <v>3477</v>
      </c>
      <c r="H8" s="115">
        <v>4575</v>
      </c>
      <c r="I8" s="115">
        <v>2553</v>
      </c>
      <c r="J8" s="71">
        <v>2573</v>
      </c>
      <c r="K8" s="70"/>
      <c r="L8" s="70"/>
      <c r="M8" s="70"/>
      <c r="N8" s="70"/>
      <c r="O8" s="70"/>
      <c r="P8" s="70"/>
      <c r="Q8" s="70"/>
      <c r="R8" s="70"/>
      <c r="S8" s="70"/>
      <c r="T8" s="70"/>
      <c r="U8" s="70"/>
      <c r="V8" s="70"/>
      <c r="W8" s="70"/>
      <c r="X8" s="70"/>
    </row>
    <row r="9" spans="1:24" ht="17.45" customHeight="1" x14ac:dyDescent="0.25">
      <c r="A9" s="226"/>
      <c r="B9" s="219"/>
      <c r="C9" s="161"/>
      <c r="D9" s="161"/>
      <c r="E9" s="98" t="s">
        <v>24</v>
      </c>
      <c r="F9" s="9">
        <v>37022</v>
      </c>
      <c r="G9" s="9">
        <v>55265</v>
      </c>
      <c r="H9" s="116">
        <v>74368</v>
      </c>
      <c r="I9" s="116">
        <v>45965</v>
      </c>
      <c r="J9" s="10">
        <v>50646</v>
      </c>
      <c r="K9" s="9"/>
      <c r="L9" s="9"/>
      <c r="M9" s="59"/>
      <c r="N9" s="59"/>
      <c r="O9" s="9"/>
      <c r="P9" s="9"/>
      <c r="Q9" s="9"/>
      <c r="R9" s="9"/>
      <c r="S9" s="9"/>
      <c r="T9" s="9"/>
      <c r="U9" s="9"/>
      <c r="V9" s="9"/>
      <c r="W9" s="9"/>
      <c r="X9" s="9"/>
    </row>
    <row r="10" spans="1:24" ht="17.45" customHeight="1" x14ac:dyDescent="0.25">
      <c r="A10" s="226"/>
      <c r="B10" s="73"/>
      <c r="C10" s="158" t="s">
        <v>212</v>
      </c>
      <c r="D10" s="161" t="s">
        <v>28</v>
      </c>
      <c r="E10" s="98" t="s">
        <v>25</v>
      </c>
      <c r="F10" s="9">
        <v>100</v>
      </c>
      <c r="G10" s="9">
        <v>160</v>
      </c>
      <c r="H10" s="116">
        <v>238</v>
      </c>
      <c r="I10" s="116">
        <v>164</v>
      </c>
      <c r="J10" s="10">
        <v>191</v>
      </c>
      <c r="K10" s="9"/>
      <c r="L10" s="9"/>
      <c r="M10" s="59"/>
      <c r="N10" s="59"/>
      <c r="O10" s="9"/>
      <c r="P10" s="9"/>
      <c r="Q10" s="9"/>
      <c r="R10" s="9"/>
      <c r="S10" s="9"/>
      <c r="T10" s="9"/>
      <c r="U10" s="9"/>
      <c r="V10" s="9"/>
      <c r="W10" s="9"/>
      <c r="X10" s="9"/>
    </row>
    <row r="11" spans="1:24" ht="17.45" customHeight="1" x14ac:dyDescent="0.25">
      <c r="A11" s="226"/>
      <c r="B11" s="73"/>
      <c r="C11" s="161"/>
      <c r="D11" s="161"/>
      <c r="E11" s="98" t="s">
        <v>24</v>
      </c>
      <c r="F11" s="9">
        <v>2693</v>
      </c>
      <c r="G11" s="9">
        <v>4485</v>
      </c>
      <c r="H11" s="116">
        <v>9387</v>
      </c>
      <c r="I11" s="116">
        <v>9653</v>
      </c>
      <c r="J11" s="10">
        <v>9353</v>
      </c>
      <c r="K11" s="9"/>
      <c r="L11" s="9"/>
      <c r="M11" s="9"/>
      <c r="N11" s="9"/>
      <c r="O11" s="9"/>
      <c r="P11" s="9"/>
      <c r="Q11" s="9"/>
      <c r="R11" s="9"/>
      <c r="S11" s="9"/>
      <c r="T11" s="9"/>
      <c r="U11" s="9"/>
      <c r="V11" s="9"/>
      <c r="W11" s="9"/>
      <c r="X11" s="9"/>
    </row>
    <row r="12" spans="1:24" ht="17.45" customHeight="1" x14ac:dyDescent="0.25">
      <c r="A12" s="226"/>
      <c r="B12" s="73"/>
      <c r="C12" s="161"/>
      <c r="D12" s="161" t="s">
        <v>30</v>
      </c>
      <c r="E12" s="98" t="s">
        <v>25</v>
      </c>
      <c r="F12" s="9">
        <v>14</v>
      </c>
      <c r="G12" s="9">
        <v>29</v>
      </c>
      <c r="H12" s="116">
        <v>76</v>
      </c>
      <c r="I12" s="116">
        <v>30</v>
      </c>
      <c r="J12" s="10">
        <v>20</v>
      </c>
      <c r="K12" s="9"/>
      <c r="L12" s="9"/>
      <c r="M12" s="9"/>
      <c r="N12" s="9"/>
      <c r="O12" s="9"/>
      <c r="P12" s="9"/>
      <c r="Q12" s="9"/>
      <c r="R12" s="9"/>
      <c r="S12" s="9"/>
      <c r="T12" s="9"/>
      <c r="U12" s="9"/>
      <c r="V12" s="9"/>
      <c r="W12" s="9"/>
      <c r="X12" s="9"/>
    </row>
    <row r="13" spans="1:24" ht="17.45" customHeight="1" x14ac:dyDescent="0.25">
      <c r="A13" s="226"/>
      <c r="B13" s="73"/>
      <c r="C13" s="161"/>
      <c r="D13" s="161"/>
      <c r="E13" s="98" t="s">
        <v>24</v>
      </c>
      <c r="F13" s="9">
        <v>195</v>
      </c>
      <c r="G13" s="9">
        <v>859</v>
      </c>
      <c r="H13" s="116">
        <v>3561</v>
      </c>
      <c r="I13" s="116">
        <v>4602</v>
      </c>
      <c r="J13" s="10">
        <v>3592</v>
      </c>
      <c r="K13" s="10"/>
      <c r="L13" s="10"/>
      <c r="M13" s="10"/>
      <c r="N13" s="10"/>
      <c r="O13" s="10"/>
      <c r="P13" s="10"/>
      <c r="Q13" s="10"/>
      <c r="R13" s="10"/>
      <c r="S13" s="10"/>
      <c r="T13" s="10"/>
      <c r="U13" s="10"/>
      <c r="V13" s="10"/>
      <c r="W13" s="10"/>
      <c r="X13" s="10"/>
    </row>
    <row r="14" spans="1:24" ht="17.45" customHeight="1" x14ac:dyDescent="0.25">
      <c r="A14" s="226"/>
      <c r="B14" s="73"/>
      <c r="C14" s="161"/>
      <c r="D14" s="161" t="s">
        <v>29</v>
      </c>
      <c r="E14" s="98" t="s">
        <v>25</v>
      </c>
      <c r="F14" s="9">
        <v>80</v>
      </c>
      <c r="G14" s="9">
        <v>122</v>
      </c>
      <c r="H14" s="116">
        <v>145</v>
      </c>
      <c r="I14" s="116">
        <v>115</v>
      </c>
      <c r="J14" s="10">
        <v>164</v>
      </c>
      <c r="K14" s="9"/>
      <c r="L14" s="9"/>
      <c r="M14" s="59"/>
      <c r="N14" s="59"/>
      <c r="O14" s="9"/>
      <c r="P14" s="9"/>
      <c r="Q14" s="9"/>
      <c r="R14" s="9"/>
      <c r="S14" s="9"/>
      <c r="T14" s="9"/>
      <c r="U14" s="9"/>
      <c r="V14" s="9"/>
      <c r="W14" s="9"/>
      <c r="X14" s="9"/>
    </row>
    <row r="15" spans="1:24" ht="17.45" customHeight="1" x14ac:dyDescent="0.25">
      <c r="A15" s="226"/>
      <c r="B15" s="73"/>
      <c r="C15" s="161"/>
      <c r="D15" s="161"/>
      <c r="E15" s="98" t="s">
        <v>24</v>
      </c>
      <c r="F15" s="9">
        <v>2431</v>
      </c>
      <c r="G15" s="9">
        <v>3513</v>
      </c>
      <c r="H15" s="116">
        <v>5597</v>
      </c>
      <c r="I15" s="116">
        <v>4735</v>
      </c>
      <c r="J15" s="10">
        <v>5656</v>
      </c>
      <c r="K15" s="9"/>
      <c r="L15" s="9"/>
      <c r="M15" s="59"/>
      <c r="N15" s="59"/>
      <c r="O15" s="9"/>
      <c r="P15" s="9"/>
      <c r="Q15" s="9"/>
      <c r="R15" s="9"/>
      <c r="S15" s="9"/>
      <c r="T15" s="9"/>
      <c r="U15" s="9"/>
      <c r="V15" s="9"/>
      <c r="W15" s="9"/>
      <c r="X15" s="9"/>
    </row>
    <row r="16" spans="1:24" ht="17.45" customHeight="1" x14ac:dyDescent="0.25">
      <c r="A16" s="226"/>
      <c r="B16" s="73"/>
      <c r="C16" s="161"/>
      <c r="D16" s="158" t="s">
        <v>185</v>
      </c>
      <c r="E16" s="98" t="s">
        <v>25</v>
      </c>
      <c r="F16" s="9">
        <v>6</v>
      </c>
      <c r="G16" s="9">
        <v>9</v>
      </c>
      <c r="H16" s="116">
        <v>17</v>
      </c>
      <c r="I16" s="116">
        <v>19</v>
      </c>
      <c r="J16" s="10">
        <v>7</v>
      </c>
      <c r="K16" s="9"/>
      <c r="L16" s="9"/>
      <c r="M16" s="9"/>
      <c r="N16" s="9"/>
      <c r="O16" s="9"/>
      <c r="P16" s="9"/>
      <c r="Q16" s="9"/>
      <c r="R16" s="9"/>
      <c r="S16" s="9"/>
      <c r="T16" s="9"/>
      <c r="U16" s="9"/>
      <c r="V16" s="9"/>
      <c r="W16" s="9"/>
      <c r="X16" s="9"/>
    </row>
    <row r="17" spans="1:24" ht="17.45" customHeight="1" x14ac:dyDescent="0.25">
      <c r="A17" s="226"/>
      <c r="B17" s="73"/>
      <c r="C17" s="161"/>
      <c r="D17" s="161"/>
      <c r="E17" s="98" t="s">
        <v>24</v>
      </c>
      <c r="F17" s="9">
        <v>67</v>
      </c>
      <c r="G17" s="9">
        <v>113</v>
      </c>
      <c r="H17" s="116">
        <v>229</v>
      </c>
      <c r="I17" s="116">
        <v>316</v>
      </c>
      <c r="J17" s="10">
        <v>105</v>
      </c>
      <c r="K17" s="9"/>
      <c r="L17" s="9"/>
      <c r="M17" s="9"/>
      <c r="N17" s="9"/>
      <c r="O17" s="9"/>
      <c r="P17" s="9"/>
      <c r="Q17" s="9"/>
      <c r="R17" s="9"/>
      <c r="S17" s="9"/>
      <c r="T17" s="9"/>
      <c r="U17" s="9"/>
      <c r="V17" s="9"/>
      <c r="W17" s="9"/>
      <c r="X17" s="9"/>
    </row>
    <row r="18" spans="1:24" ht="17.45" customHeight="1" x14ac:dyDescent="0.25">
      <c r="A18" s="226"/>
      <c r="B18" s="73"/>
      <c r="C18" s="158" t="s">
        <v>186</v>
      </c>
      <c r="D18" s="161" t="s">
        <v>28</v>
      </c>
      <c r="E18" s="98" t="s">
        <v>25</v>
      </c>
      <c r="F18" s="9">
        <v>2892</v>
      </c>
      <c r="G18" s="9">
        <v>3309</v>
      </c>
      <c r="H18" s="116">
        <v>4331</v>
      </c>
      <c r="I18" s="116">
        <v>2385</v>
      </c>
      <c r="J18" s="10">
        <v>2379</v>
      </c>
      <c r="K18" s="10"/>
      <c r="L18" s="10"/>
      <c r="M18" s="10"/>
      <c r="N18" s="10"/>
      <c r="O18" s="10"/>
      <c r="P18" s="10"/>
      <c r="Q18" s="10"/>
      <c r="R18" s="10"/>
      <c r="S18" s="10"/>
      <c r="T18" s="10"/>
      <c r="U18" s="10"/>
      <c r="V18" s="10"/>
      <c r="W18" s="10"/>
      <c r="X18" s="10"/>
    </row>
    <row r="19" spans="1:24" ht="17.45" customHeight="1" x14ac:dyDescent="0.25">
      <c r="A19" s="226"/>
      <c r="B19" s="73"/>
      <c r="C19" s="161"/>
      <c r="D19" s="161"/>
      <c r="E19" s="98" t="s">
        <v>24</v>
      </c>
      <c r="F19" s="9">
        <v>30783</v>
      </c>
      <c r="G19" s="9">
        <v>39985</v>
      </c>
      <c r="H19" s="116">
        <v>55783</v>
      </c>
      <c r="I19" s="116">
        <v>32247</v>
      </c>
      <c r="J19" s="10">
        <v>38470</v>
      </c>
      <c r="K19" s="9"/>
      <c r="L19" s="9"/>
      <c r="M19" s="59"/>
      <c r="N19" s="59"/>
      <c r="O19" s="9"/>
      <c r="P19" s="9"/>
      <c r="Q19" s="9"/>
      <c r="R19" s="9"/>
      <c r="S19" s="9"/>
      <c r="T19" s="9"/>
      <c r="U19" s="9"/>
      <c r="V19" s="9"/>
      <c r="W19" s="9"/>
      <c r="X19" s="9"/>
    </row>
    <row r="20" spans="1:24" ht="17.45" customHeight="1" x14ac:dyDescent="0.25">
      <c r="A20" s="226"/>
      <c r="B20" s="73"/>
      <c r="C20" s="161"/>
      <c r="D20" s="161" t="s">
        <v>27</v>
      </c>
      <c r="E20" s="98" t="s">
        <v>25</v>
      </c>
      <c r="F20" s="9">
        <v>133</v>
      </c>
      <c r="G20" s="9">
        <v>149</v>
      </c>
      <c r="H20" s="116">
        <v>229</v>
      </c>
      <c r="I20" s="116">
        <v>185</v>
      </c>
      <c r="J20" s="10">
        <v>272</v>
      </c>
      <c r="K20" s="9"/>
      <c r="L20" s="9"/>
      <c r="M20" s="59"/>
      <c r="N20" s="59"/>
      <c r="O20" s="9"/>
      <c r="P20" s="9"/>
      <c r="Q20" s="9"/>
      <c r="R20" s="9"/>
      <c r="S20" s="9"/>
      <c r="T20" s="9"/>
      <c r="U20" s="9"/>
      <c r="V20" s="9"/>
      <c r="W20" s="9"/>
      <c r="X20" s="9"/>
    </row>
    <row r="21" spans="1:24" ht="17.45" customHeight="1" x14ac:dyDescent="0.25">
      <c r="A21" s="226"/>
      <c r="B21" s="73"/>
      <c r="C21" s="161"/>
      <c r="D21" s="161"/>
      <c r="E21" s="98" t="s">
        <v>24</v>
      </c>
      <c r="F21" s="9">
        <v>1986</v>
      </c>
      <c r="G21" s="9">
        <v>3561</v>
      </c>
      <c r="H21" s="116">
        <v>4896</v>
      </c>
      <c r="I21" s="116">
        <v>3946</v>
      </c>
      <c r="J21" s="10">
        <v>5732</v>
      </c>
      <c r="K21" s="9"/>
      <c r="L21" s="9"/>
      <c r="M21" s="9"/>
      <c r="N21" s="9"/>
      <c r="O21" s="9"/>
      <c r="P21" s="9"/>
      <c r="Q21" s="9"/>
      <c r="R21" s="9"/>
      <c r="S21" s="9"/>
      <c r="T21" s="9"/>
      <c r="U21" s="9"/>
      <c r="V21" s="9"/>
      <c r="W21" s="9"/>
      <c r="X21" s="9"/>
    </row>
    <row r="22" spans="1:24" ht="17.45" customHeight="1" x14ac:dyDescent="0.25">
      <c r="A22" s="226"/>
      <c r="B22" s="73"/>
      <c r="C22" s="161"/>
      <c r="D22" s="161" t="s">
        <v>26</v>
      </c>
      <c r="E22" s="98" t="s">
        <v>25</v>
      </c>
      <c r="F22" s="9">
        <v>2759</v>
      </c>
      <c r="G22" s="9">
        <v>3160</v>
      </c>
      <c r="H22" s="116">
        <v>4102</v>
      </c>
      <c r="I22" s="116">
        <v>2200</v>
      </c>
      <c r="J22" s="10">
        <v>2107</v>
      </c>
      <c r="K22" s="9"/>
      <c r="L22" s="9"/>
      <c r="M22" s="9"/>
      <c r="N22" s="9"/>
      <c r="O22" s="9"/>
      <c r="P22" s="9"/>
      <c r="Q22" s="9"/>
      <c r="R22" s="9"/>
      <c r="S22" s="9"/>
      <c r="T22" s="9"/>
      <c r="U22" s="9"/>
      <c r="V22" s="9"/>
      <c r="W22" s="9"/>
      <c r="X22" s="9"/>
    </row>
    <row r="23" spans="1:24" ht="17.45" customHeight="1" x14ac:dyDescent="0.25">
      <c r="A23" s="226"/>
      <c r="B23" s="73"/>
      <c r="C23" s="161"/>
      <c r="D23" s="161"/>
      <c r="E23" s="98" t="s">
        <v>24</v>
      </c>
      <c r="F23" s="9">
        <v>28797</v>
      </c>
      <c r="G23" s="9">
        <v>36424</v>
      </c>
      <c r="H23" s="116">
        <v>50887</v>
      </c>
      <c r="I23" s="116">
        <v>28301</v>
      </c>
      <c r="J23" s="10">
        <v>32738</v>
      </c>
      <c r="K23" s="10"/>
      <c r="L23" s="10"/>
      <c r="M23" s="10"/>
      <c r="N23" s="10"/>
      <c r="O23" s="10"/>
      <c r="P23" s="10"/>
      <c r="Q23" s="10"/>
      <c r="R23" s="10"/>
      <c r="S23" s="10"/>
      <c r="T23" s="10"/>
      <c r="U23" s="10"/>
      <c r="V23" s="10"/>
      <c r="W23" s="10"/>
      <c r="X23" s="10"/>
    </row>
    <row r="24" spans="1:24" ht="17.45" customHeight="1" x14ac:dyDescent="0.25">
      <c r="A24" s="226"/>
      <c r="B24" s="73"/>
      <c r="C24" s="160" t="s">
        <v>31</v>
      </c>
      <c r="D24" s="160"/>
      <c r="E24" s="98" t="s">
        <v>25</v>
      </c>
      <c r="F24" s="9">
        <v>8</v>
      </c>
      <c r="G24" s="9">
        <v>8</v>
      </c>
      <c r="H24" s="116">
        <v>6</v>
      </c>
      <c r="I24" s="116">
        <v>4</v>
      </c>
      <c r="J24" s="10">
        <v>3</v>
      </c>
      <c r="K24" s="9"/>
      <c r="L24" s="9"/>
      <c r="M24" s="59"/>
      <c r="N24" s="59"/>
      <c r="O24" s="9"/>
      <c r="P24" s="9"/>
      <c r="Q24" s="9"/>
      <c r="R24" s="9"/>
      <c r="S24" s="9"/>
      <c r="T24" s="9"/>
      <c r="U24" s="9"/>
      <c r="V24" s="9"/>
      <c r="W24" s="9"/>
      <c r="X24" s="9"/>
    </row>
    <row r="25" spans="1:24" ht="17.45" customHeight="1" x14ac:dyDescent="0.25">
      <c r="A25" s="226"/>
      <c r="B25" s="84"/>
      <c r="C25" s="160"/>
      <c r="D25" s="160"/>
      <c r="E25" s="98" t="s">
        <v>24</v>
      </c>
      <c r="F25" s="9">
        <v>3546</v>
      </c>
      <c r="G25" s="9">
        <v>10795</v>
      </c>
      <c r="H25" s="116">
        <v>9198</v>
      </c>
      <c r="I25" s="116">
        <v>4065</v>
      </c>
      <c r="J25" s="10">
        <v>2823</v>
      </c>
      <c r="K25" s="9"/>
      <c r="L25" s="9"/>
      <c r="M25" s="59"/>
      <c r="N25" s="59"/>
      <c r="O25" s="9"/>
      <c r="P25" s="9"/>
      <c r="Q25" s="9"/>
      <c r="R25" s="9"/>
      <c r="S25" s="9"/>
      <c r="T25" s="9"/>
      <c r="U25" s="9"/>
      <c r="V25" s="9"/>
      <c r="W25" s="9"/>
      <c r="X25" s="9"/>
    </row>
    <row r="26" spans="1:24" ht="17.45" customHeight="1" x14ac:dyDescent="0.25">
      <c r="A26" s="226"/>
      <c r="B26" s="220" t="s">
        <v>200</v>
      </c>
      <c r="C26" s="221"/>
      <c r="D26" s="222"/>
      <c r="E26" s="98" t="s">
        <v>23</v>
      </c>
      <c r="F26" s="9">
        <v>58</v>
      </c>
      <c r="G26" s="9">
        <v>55</v>
      </c>
      <c r="H26" s="116">
        <v>94</v>
      </c>
      <c r="I26" s="116">
        <v>296</v>
      </c>
      <c r="J26" s="10">
        <v>397</v>
      </c>
      <c r="K26" s="9"/>
      <c r="L26" s="9"/>
      <c r="M26" s="9"/>
      <c r="N26" s="9"/>
      <c r="O26" s="9"/>
      <c r="P26" s="9"/>
      <c r="Q26" s="9"/>
      <c r="R26" s="9"/>
      <c r="S26" s="9"/>
      <c r="T26" s="9"/>
      <c r="U26" s="9"/>
      <c r="V26" s="9"/>
      <c r="W26" s="9"/>
      <c r="X26" s="9"/>
    </row>
    <row r="27" spans="1:24" ht="17.45" customHeight="1" x14ac:dyDescent="0.25">
      <c r="A27" s="226"/>
      <c r="B27" s="223"/>
      <c r="C27" s="224"/>
      <c r="D27" s="225"/>
      <c r="E27" s="98" t="s">
        <v>22</v>
      </c>
      <c r="F27" s="80">
        <v>448</v>
      </c>
      <c r="G27" s="80">
        <v>489</v>
      </c>
      <c r="H27" s="117">
        <v>677</v>
      </c>
      <c r="I27" s="117">
        <v>6055</v>
      </c>
      <c r="J27" s="11">
        <v>4322</v>
      </c>
      <c r="K27" s="9"/>
      <c r="L27" s="9"/>
      <c r="M27" s="9"/>
      <c r="N27" s="9"/>
      <c r="O27" s="9"/>
      <c r="P27" s="9"/>
      <c r="Q27" s="9"/>
      <c r="R27" s="9"/>
      <c r="S27" s="9"/>
      <c r="T27" s="9"/>
      <c r="U27" s="9"/>
      <c r="V27" s="9"/>
      <c r="W27" s="9"/>
      <c r="X27" s="9"/>
    </row>
    <row r="28" spans="1:24" ht="17.45" customHeight="1" x14ac:dyDescent="0.25">
      <c r="A28" s="216" t="s">
        <v>20</v>
      </c>
      <c r="B28" s="161" t="s">
        <v>78</v>
      </c>
      <c r="C28" s="161"/>
      <c r="D28" s="161"/>
      <c r="E28" s="98" t="s">
        <v>25</v>
      </c>
      <c r="F28" s="7">
        <v>3593</v>
      </c>
      <c r="G28" s="7">
        <v>4661</v>
      </c>
      <c r="H28" s="115">
        <v>6495</v>
      </c>
      <c r="I28" s="115">
        <v>6093</v>
      </c>
      <c r="J28" s="71">
        <v>6136</v>
      </c>
      <c r="V28" s="12"/>
    </row>
    <row r="29" spans="1:24" ht="17.45" customHeight="1" x14ac:dyDescent="0.25">
      <c r="A29" s="216"/>
      <c r="B29" s="219"/>
      <c r="C29" s="161"/>
      <c r="D29" s="161"/>
      <c r="E29" s="98" t="s">
        <v>24</v>
      </c>
      <c r="F29" s="9">
        <v>43942</v>
      </c>
      <c r="G29" s="9">
        <v>54242</v>
      </c>
      <c r="H29" s="116">
        <v>84430</v>
      </c>
      <c r="I29" s="116">
        <v>88153</v>
      </c>
      <c r="J29" s="10">
        <v>92343</v>
      </c>
    </row>
    <row r="30" spans="1:24" ht="17.45" customHeight="1" x14ac:dyDescent="0.25">
      <c r="A30" s="216"/>
      <c r="B30" s="73"/>
      <c r="C30" s="158" t="s">
        <v>212</v>
      </c>
      <c r="D30" s="161" t="s">
        <v>28</v>
      </c>
      <c r="E30" s="98" t="s">
        <v>25</v>
      </c>
      <c r="F30" s="9">
        <v>72</v>
      </c>
      <c r="G30" s="9">
        <v>148</v>
      </c>
      <c r="H30" s="116">
        <v>409</v>
      </c>
      <c r="I30" s="116">
        <v>370</v>
      </c>
      <c r="J30" s="10">
        <v>384</v>
      </c>
    </row>
    <row r="31" spans="1:24" ht="17.45" customHeight="1" x14ac:dyDescent="0.25">
      <c r="A31" s="216"/>
      <c r="B31" s="73"/>
      <c r="C31" s="161"/>
      <c r="D31" s="161"/>
      <c r="E31" s="98" t="s">
        <v>24</v>
      </c>
      <c r="F31" s="9">
        <v>1312</v>
      </c>
      <c r="G31" s="9">
        <v>2837</v>
      </c>
      <c r="H31" s="116">
        <v>5944</v>
      </c>
      <c r="I31" s="116">
        <v>8286</v>
      </c>
      <c r="J31" s="10">
        <v>8270</v>
      </c>
    </row>
    <row r="32" spans="1:24" ht="17.45" customHeight="1" x14ac:dyDescent="0.25">
      <c r="A32" s="216"/>
      <c r="B32" s="73"/>
      <c r="C32" s="161"/>
      <c r="D32" s="161" t="s">
        <v>30</v>
      </c>
      <c r="E32" s="98" t="s">
        <v>25</v>
      </c>
      <c r="F32" s="9">
        <v>18</v>
      </c>
      <c r="G32" s="9">
        <v>45</v>
      </c>
      <c r="H32" s="116">
        <v>232</v>
      </c>
      <c r="I32" s="116">
        <v>128</v>
      </c>
      <c r="J32" s="10">
        <v>186</v>
      </c>
    </row>
    <row r="33" spans="1:10" ht="17.45" customHeight="1" x14ac:dyDescent="0.25">
      <c r="A33" s="216"/>
      <c r="B33" s="73"/>
      <c r="C33" s="161"/>
      <c r="D33" s="161"/>
      <c r="E33" s="98" t="s">
        <v>24</v>
      </c>
      <c r="F33" s="9">
        <v>343</v>
      </c>
      <c r="G33" s="9">
        <v>1066</v>
      </c>
      <c r="H33" s="116">
        <v>1928</v>
      </c>
      <c r="I33" s="116">
        <v>2089</v>
      </c>
      <c r="J33" s="10">
        <v>3444</v>
      </c>
    </row>
    <row r="34" spans="1:10" ht="17.45" customHeight="1" x14ac:dyDescent="0.25">
      <c r="A34" s="216"/>
      <c r="B34" s="73"/>
      <c r="C34" s="161"/>
      <c r="D34" s="161" t="s">
        <v>29</v>
      </c>
      <c r="E34" s="98" t="s">
        <v>25</v>
      </c>
      <c r="F34" s="9">
        <v>44</v>
      </c>
      <c r="G34" s="9">
        <v>85</v>
      </c>
      <c r="H34" s="116">
        <v>153</v>
      </c>
      <c r="I34" s="116">
        <v>145</v>
      </c>
      <c r="J34" s="10">
        <v>156</v>
      </c>
    </row>
    <row r="35" spans="1:10" ht="17.45" customHeight="1" x14ac:dyDescent="0.25">
      <c r="A35" s="216"/>
      <c r="B35" s="73"/>
      <c r="C35" s="161"/>
      <c r="D35" s="161"/>
      <c r="E35" s="98" t="s">
        <v>24</v>
      </c>
      <c r="F35" s="9">
        <v>834</v>
      </c>
      <c r="G35" s="9">
        <v>1599</v>
      </c>
      <c r="H35" s="116">
        <v>3436</v>
      </c>
      <c r="I35" s="116">
        <v>3434</v>
      </c>
      <c r="J35" s="10">
        <v>4115</v>
      </c>
    </row>
    <row r="36" spans="1:10" ht="17.45" customHeight="1" x14ac:dyDescent="0.25">
      <c r="A36" s="216"/>
      <c r="B36" s="73"/>
      <c r="C36" s="161"/>
      <c r="D36" s="158" t="s">
        <v>185</v>
      </c>
      <c r="E36" s="98" t="s">
        <v>25</v>
      </c>
      <c r="F36" s="9">
        <v>10</v>
      </c>
      <c r="G36" s="9">
        <v>18</v>
      </c>
      <c r="H36" s="116">
        <v>24</v>
      </c>
      <c r="I36" s="116">
        <v>97</v>
      </c>
      <c r="J36" s="10">
        <v>42</v>
      </c>
    </row>
    <row r="37" spans="1:10" ht="17.45" customHeight="1" x14ac:dyDescent="0.25">
      <c r="A37" s="216"/>
      <c r="B37" s="73"/>
      <c r="C37" s="161"/>
      <c r="D37" s="161"/>
      <c r="E37" s="98" t="s">
        <v>24</v>
      </c>
      <c r="F37" s="9">
        <v>135</v>
      </c>
      <c r="G37" s="9">
        <v>172</v>
      </c>
      <c r="H37" s="116">
        <v>580</v>
      </c>
      <c r="I37" s="116">
        <v>2763</v>
      </c>
      <c r="J37" s="10">
        <v>711</v>
      </c>
    </row>
    <row r="38" spans="1:10" ht="17.45" customHeight="1" x14ac:dyDescent="0.25">
      <c r="A38" s="216"/>
      <c r="B38" s="73"/>
      <c r="C38" s="158" t="s">
        <v>186</v>
      </c>
      <c r="D38" s="161" t="s">
        <v>28</v>
      </c>
      <c r="E38" s="98" t="s">
        <v>25</v>
      </c>
      <c r="F38" s="9">
        <v>3506</v>
      </c>
      <c r="G38" s="9">
        <v>4500</v>
      </c>
      <c r="H38" s="116">
        <v>6070</v>
      </c>
      <c r="I38" s="116">
        <v>5710</v>
      </c>
      <c r="J38" s="10">
        <v>5739</v>
      </c>
    </row>
    <row r="39" spans="1:10" ht="17.45" customHeight="1" x14ac:dyDescent="0.25">
      <c r="A39" s="216"/>
      <c r="B39" s="73"/>
      <c r="C39" s="161"/>
      <c r="D39" s="161"/>
      <c r="E39" s="98" t="s">
        <v>24</v>
      </c>
      <c r="F39" s="9">
        <v>31578</v>
      </c>
      <c r="G39" s="9">
        <v>39679</v>
      </c>
      <c r="H39" s="116">
        <v>59504</v>
      </c>
      <c r="I39" s="116">
        <v>63965</v>
      </c>
      <c r="J39" s="10">
        <v>65759</v>
      </c>
    </row>
    <row r="40" spans="1:10" ht="17.45" customHeight="1" x14ac:dyDescent="0.25">
      <c r="A40" s="216"/>
      <c r="B40" s="73"/>
      <c r="C40" s="161"/>
      <c r="D40" s="161" t="s">
        <v>27</v>
      </c>
      <c r="E40" s="98" t="s">
        <v>25</v>
      </c>
      <c r="F40" s="9">
        <v>178</v>
      </c>
      <c r="G40" s="9">
        <v>203</v>
      </c>
      <c r="H40" s="116">
        <v>366</v>
      </c>
      <c r="I40" s="116">
        <v>369</v>
      </c>
      <c r="J40" s="10">
        <v>402</v>
      </c>
    </row>
    <row r="41" spans="1:10" ht="17.45" customHeight="1" x14ac:dyDescent="0.25">
      <c r="A41" s="216"/>
      <c r="B41" s="73"/>
      <c r="C41" s="161"/>
      <c r="D41" s="161"/>
      <c r="E41" s="98" t="s">
        <v>24</v>
      </c>
      <c r="F41" s="9">
        <v>1558</v>
      </c>
      <c r="G41" s="9">
        <v>2023</v>
      </c>
      <c r="H41" s="116">
        <v>4812</v>
      </c>
      <c r="I41" s="116">
        <v>6300</v>
      </c>
      <c r="J41" s="10">
        <v>7183</v>
      </c>
    </row>
    <row r="42" spans="1:10" ht="17.45" customHeight="1" x14ac:dyDescent="0.25">
      <c r="A42" s="216"/>
      <c r="B42" s="73"/>
      <c r="C42" s="161"/>
      <c r="D42" s="161" t="s">
        <v>26</v>
      </c>
      <c r="E42" s="98" t="s">
        <v>25</v>
      </c>
      <c r="F42" s="9">
        <v>3328</v>
      </c>
      <c r="G42" s="9">
        <v>4297</v>
      </c>
      <c r="H42" s="116">
        <v>5704</v>
      </c>
      <c r="I42" s="116">
        <v>5341</v>
      </c>
      <c r="J42" s="10">
        <v>5337</v>
      </c>
    </row>
    <row r="43" spans="1:10" ht="17.45" customHeight="1" x14ac:dyDescent="0.25">
      <c r="A43" s="216"/>
      <c r="B43" s="73"/>
      <c r="C43" s="161"/>
      <c r="D43" s="161"/>
      <c r="E43" s="98" t="s">
        <v>24</v>
      </c>
      <c r="F43" s="9">
        <v>30020</v>
      </c>
      <c r="G43" s="9">
        <v>37656</v>
      </c>
      <c r="H43" s="116">
        <v>54692</v>
      </c>
      <c r="I43" s="116">
        <v>57665</v>
      </c>
      <c r="J43" s="10">
        <v>58576</v>
      </c>
    </row>
    <row r="44" spans="1:10" ht="17.45" customHeight="1" x14ac:dyDescent="0.25">
      <c r="A44" s="216"/>
      <c r="B44" s="73"/>
      <c r="C44" s="160" t="s">
        <v>31</v>
      </c>
      <c r="D44" s="160"/>
      <c r="E44" s="98" t="s">
        <v>25</v>
      </c>
      <c r="F44" s="9">
        <v>15</v>
      </c>
      <c r="G44" s="9">
        <v>13</v>
      </c>
      <c r="H44" s="116">
        <v>16</v>
      </c>
      <c r="I44" s="116">
        <v>13</v>
      </c>
      <c r="J44" s="10">
        <v>13</v>
      </c>
    </row>
    <row r="45" spans="1:10" ht="17.45" customHeight="1" x14ac:dyDescent="0.25">
      <c r="A45" s="216"/>
      <c r="B45" s="84"/>
      <c r="C45" s="160"/>
      <c r="D45" s="160"/>
      <c r="E45" s="98" t="s">
        <v>24</v>
      </c>
      <c r="F45" s="9">
        <v>11052</v>
      </c>
      <c r="G45" s="9">
        <v>11726</v>
      </c>
      <c r="H45" s="116">
        <v>18982</v>
      </c>
      <c r="I45" s="116">
        <v>15902</v>
      </c>
      <c r="J45" s="10">
        <v>18314</v>
      </c>
    </row>
    <row r="46" spans="1:10" ht="17.45" customHeight="1" x14ac:dyDescent="0.25">
      <c r="A46" s="216"/>
      <c r="B46" s="220" t="s">
        <v>201</v>
      </c>
      <c r="C46" s="221"/>
      <c r="D46" s="222"/>
      <c r="E46" s="98" t="s">
        <v>23</v>
      </c>
      <c r="F46" s="9">
        <v>671</v>
      </c>
      <c r="G46" s="9">
        <v>489</v>
      </c>
      <c r="H46" s="116">
        <v>688</v>
      </c>
      <c r="I46" s="116">
        <v>714</v>
      </c>
      <c r="J46" s="10">
        <v>707</v>
      </c>
    </row>
    <row r="47" spans="1:10" ht="17.45" customHeight="1" x14ac:dyDescent="0.25">
      <c r="A47" s="216"/>
      <c r="B47" s="223"/>
      <c r="C47" s="224"/>
      <c r="D47" s="225"/>
      <c r="E47" s="98" t="s">
        <v>22</v>
      </c>
      <c r="F47" s="80">
        <v>3654</v>
      </c>
      <c r="G47" s="80">
        <v>3807</v>
      </c>
      <c r="H47" s="117">
        <v>5879</v>
      </c>
      <c r="I47" s="117">
        <v>7503</v>
      </c>
      <c r="J47" s="11">
        <v>7665</v>
      </c>
    </row>
    <row r="48" spans="1:10" ht="17.45" customHeight="1" x14ac:dyDescent="0.25">
      <c r="A48" s="216" t="s">
        <v>19</v>
      </c>
      <c r="B48" s="161" t="s">
        <v>78</v>
      </c>
      <c r="C48" s="161"/>
      <c r="D48" s="161"/>
      <c r="E48" s="98" t="s">
        <v>25</v>
      </c>
      <c r="F48" s="7">
        <v>1774</v>
      </c>
      <c r="G48" s="7">
        <v>1885</v>
      </c>
      <c r="H48" s="115">
        <v>2214</v>
      </c>
      <c r="I48" s="115">
        <v>2561</v>
      </c>
      <c r="J48" s="71">
        <v>3735</v>
      </c>
    </row>
    <row r="49" spans="1:10" ht="17.45" customHeight="1" x14ac:dyDescent="0.25">
      <c r="A49" s="216"/>
      <c r="B49" s="219"/>
      <c r="C49" s="161"/>
      <c r="D49" s="161"/>
      <c r="E49" s="98" t="s">
        <v>24</v>
      </c>
      <c r="F49" s="9">
        <v>19625</v>
      </c>
      <c r="G49" s="9">
        <v>19677</v>
      </c>
      <c r="H49" s="116">
        <v>26240</v>
      </c>
      <c r="I49" s="116">
        <v>39299</v>
      </c>
      <c r="J49" s="10">
        <v>47607</v>
      </c>
    </row>
    <row r="50" spans="1:10" ht="17.45" customHeight="1" x14ac:dyDescent="0.25">
      <c r="A50" s="216"/>
      <c r="B50" s="73"/>
      <c r="C50" s="158" t="s">
        <v>212</v>
      </c>
      <c r="D50" s="161" t="s">
        <v>28</v>
      </c>
      <c r="E50" s="98" t="s">
        <v>25</v>
      </c>
      <c r="F50" s="9">
        <v>338</v>
      </c>
      <c r="G50" s="9">
        <v>467</v>
      </c>
      <c r="H50" s="116">
        <v>424</v>
      </c>
      <c r="I50" s="116">
        <v>210</v>
      </c>
      <c r="J50" s="10">
        <v>342</v>
      </c>
    </row>
    <row r="51" spans="1:10" ht="17.45" customHeight="1" x14ac:dyDescent="0.25">
      <c r="A51" s="216"/>
      <c r="B51" s="73"/>
      <c r="C51" s="161"/>
      <c r="D51" s="161"/>
      <c r="E51" s="98" t="s">
        <v>24</v>
      </c>
      <c r="F51" s="9">
        <v>2665</v>
      </c>
      <c r="G51" s="9">
        <v>3996</v>
      </c>
      <c r="H51" s="116">
        <v>6423</v>
      </c>
      <c r="I51" s="116">
        <v>7362</v>
      </c>
      <c r="J51" s="10">
        <v>6787</v>
      </c>
    </row>
    <row r="52" spans="1:10" ht="17.45" customHeight="1" x14ac:dyDescent="0.25">
      <c r="A52" s="216"/>
      <c r="B52" s="73"/>
      <c r="C52" s="161"/>
      <c r="D52" s="161" t="s">
        <v>30</v>
      </c>
      <c r="E52" s="98" t="s">
        <v>25</v>
      </c>
      <c r="F52" s="9">
        <v>9</v>
      </c>
      <c r="G52" s="9">
        <v>59</v>
      </c>
      <c r="H52" s="116">
        <v>59</v>
      </c>
      <c r="I52" s="116">
        <v>71</v>
      </c>
      <c r="J52" s="10">
        <v>9</v>
      </c>
    </row>
    <row r="53" spans="1:10" ht="17.45" customHeight="1" x14ac:dyDescent="0.25">
      <c r="A53" s="216"/>
      <c r="B53" s="73"/>
      <c r="C53" s="161"/>
      <c r="D53" s="161"/>
      <c r="E53" s="98" t="s">
        <v>24</v>
      </c>
      <c r="F53" s="9">
        <v>92</v>
      </c>
      <c r="G53" s="9">
        <v>863</v>
      </c>
      <c r="H53" s="116">
        <v>2463</v>
      </c>
      <c r="I53" s="116">
        <v>5517</v>
      </c>
      <c r="J53" s="10">
        <v>3651</v>
      </c>
    </row>
    <row r="54" spans="1:10" ht="17.45" customHeight="1" x14ac:dyDescent="0.25">
      <c r="A54" s="216"/>
      <c r="B54" s="73"/>
      <c r="C54" s="161"/>
      <c r="D54" s="161" t="s">
        <v>29</v>
      </c>
      <c r="E54" s="98" t="s">
        <v>25</v>
      </c>
      <c r="F54" s="9">
        <v>324</v>
      </c>
      <c r="G54" s="9">
        <v>402</v>
      </c>
      <c r="H54" s="116">
        <v>337</v>
      </c>
      <c r="I54" s="116">
        <v>99</v>
      </c>
      <c r="J54" s="10">
        <v>301</v>
      </c>
    </row>
    <row r="55" spans="1:10" ht="17.45" customHeight="1" x14ac:dyDescent="0.25">
      <c r="A55" s="216"/>
      <c r="B55" s="73"/>
      <c r="C55" s="161"/>
      <c r="D55" s="161"/>
      <c r="E55" s="98" t="s">
        <v>24</v>
      </c>
      <c r="F55" s="9">
        <v>2484</v>
      </c>
      <c r="G55" s="9">
        <v>3077</v>
      </c>
      <c r="H55" s="116">
        <v>3556</v>
      </c>
      <c r="I55" s="116">
        <v>1093</v>
      </c>
      <c r="J55" s="10">
        <v>2329</v>
      </c>
    </row>
    <row r="56" spans="1:10" ht="17.45" customHeight="1" x14ac:dyDescent="0.25">
      <c r="A56" s="216"/>
      <c r="B56" s="73"/>
      <c r="C56" s="161"/>
      <c r="D56" s="158" t="s">
        <v>185</v>
      </c>
      <c r="E56" s="98" t="s">
        <v>25</v>
      </c>
      <c r="F56" s="9">
        <v>5</v>
      </c>
      <c r="G56" s="9">
        <v>6</v>
      </c>
      <c r="H56" s="116">
        <v>28</v>
      </c>
      <c r="I56" s="116">
        <v>40</v>
      </c>
      <c r="J56" s="10">
        <v>32</v>
      </c>
    </row>
    <row r="57" spans="1:10" ht="17.45" customHeight="1" x14ac:dyDescent="0.25">
      <c r="A57" s="216"/>
      <c r="B57" s="73"/>
      <c r="C57" s="161"/>
      <c r="D57" s="161"/>
      <c r="E57" s="98" t="s">
        <v>24</v>
      </c>
      <c r="F57" s="9">
        <v>89</v>
      </c>
      <c r="G57" s="9">
        <v>56</v>
      </c>
      <c r="H57" s="116">
        <v>404</v>
      </c>
      <c r="I57" s="116">
        <v>752</v>
      </c>
      <c r="J57" s="10">
        <v>807</v>
      </c>
    </row>
    <row r="58" spans="1:10" ht="17.45" customHeight="1" x14ac:dyDescent="0.25">
      <c r="A58" s="216"/>
      <c r="B58" s="73"/>
      <c r="C58" s="158" t="s">
        <v>186</v>
      </c>
      <c r="D58" s="161" t="s">
        <v>28</v>
      </c>
      <c r="E58" s="98" t="s">
        <v>25</v>
      </c>
      <c r="F58" s="9">
        <v>1425</v>
      </c>
      <c r="G58" s="9">
        <v>1408</v>
      </c>
      <c r="H58" s="116">
        <v>1784</v>
      </c>
      <c r="I58" s="116">
        <v>2350</v>
      </c>
      <c r="J58" s="10">
        <v>3392</v>
      </c>
    </row>
    <row r="59" spans="1:10" ht="17.45" customHeight="1" x14ac:dyDescent="0.25">
      <c r="A59" s="216"/>
      <c r="B59" s="73"/>
      <c r="C59" s="161"/>
      <c r="D59" s="161"/>
      <c r="E59" s="98" t="s">
        <v>24</v>
      </c>
      <c r="F59" s="9">
        <v>13411</v>
      </c>
      <c r="G59" s="9">
        <v>13171</v>
      </c>
      <c r="H59" s="116">
        <v>17475</v>
      </c>
      <c r="I59" s="116">
        <v>31060</v>
      </c>
      <c r="J59" s="10">
        <v>39665</v>
      </c>
    </row>
    <row r="60" spans="1:10" ht="17.45" customHeight="1" x14ac:dyDescent="0.25">
      <c r="A60" s="216"/>
      <c r="B60" s="73"/>
      <c r="C60" s="161"/>
      <c r="D60" s="161" t="s">
        <v>27</v>
      </c>
      <c r="E60" s="98" t="s">
        <v>25</v>
      </c>
      <c r="F60" s="9">
        <v>506</v>
      </c>
      <c r="G60" s="9">
        <v>302</v>
      </c>
      <c r="H60" s="116">
        <v>374</v>
      </c>
      <c r="I60" s="116">
        <v>155</v>
      </c>
      <c r="J60" s="10">
        <v>147</v>
      </c>
    </row>
    <row r="61" spans="1:10" ht="17.45" customHeight="1" x14ac:dyDescent="0.25">
      <c r="A61" s="216"/>
      <c r="B61" s="73"/>
      <c r="C61" s="161"/>
      <c r="D61" s="161"/>
      <c r="E61" s="98" t="s">
        <v>24</v>
      </c>
      <c r="F61" s="9">
        <v>5043</v>
      </c>
      <c r="G61" s="9">
        <v>3267</v>
      </c>
      <c r="H61" s="116">
        <v>2897</v>
      </c>
      <c r="I61" s="116">
        <v>3680</v>
      </c>
      <c r="J61" s="10">
        <v>4774</v>
      </c>
    </row>
    <row r="62" spans="1:10" ht="17.45" customHeight="1" x14ac:dyDescent="0.25">
      <c r="A62" s="216"/>
      <c r="B62" s="73"/>
      <c r="C62" s="161"/>
      <c r="D62" s="161" t="s">
        <v>26</v>
      </c>
      <c r="E62" s="98" t="s">
        <v>25</v>
      </c>
      <c r="F62" s="9">
        <v>919</v>
      </c>
      <c r="G62" s="9">
        <v>1106</v>
      </c>
      <c r="H62" s="116">
        <v>1410</v>
      </c>
      <c r="I62" s="116">
        <v>2195</v>
      </c>
      <c r="J62" s="10">
        <v>3245</v>
      </c>
    </row>
    <row r="63" spans="1:10" ht="17.45" customHeight="1" x14ac:dyDescent="0.25">
      <c r="A63" s="216"/>
      <c r="B63" s="73"/>
      <c r="C63" s="161"/>
      <c r="D63" s="161"/>
      <c r="E63" s="98" t="s">
        <v>24</v>
      </c>
      <c r="F63" s="9">
        <v>8368</v>
      </c>
      <c r="G63" s="9">
        <v>9904</v>
      </c>
      <c r="H63" s="116">
        <v>14578</v>
      </c>
      <c r="I63" s="116">
        <v>27380</v>
      </c>
      <c r="J63" s="10">
        <v>34891</v>
      </c>
    </row>
    <row r="64" spans="1:10" ht="17.45" customHeight="1" x14ac:dyDescent="0.25">
      <c r="A64" s="216"/>
      <c r="B64" s="73"/>
      <c r="C64" s="160" t="s">
        <v>31</v>
      </c>
      <c r="D64" s="160"/>
      <c r="E64" s="98" t="s">
        <v>25</v>
      </c>
      <c r="F64" s="9">
        <v>11</v>
      </c>
      <c r="G64" s="9">
        <v>10</v>
      </c>
      <c r="H64" s="116">
        <v>6</v>
      </c>
      <c r="I64" s="116">
        <v>1</v>
      </c>
      <c r="J64" s="10">
        <v>1</v>
      </c>
    </row>
    <row r="65" spans="1:10" ht="17.45" customHeight="1" x14ac:dyDescent="0.25">
      <c r="A65" s="216"/>
      <c r="B65" s="84"/>
      <c r="C65" s="160"/>
      <c r="D65" s="160"/>
      <c r="E65" s="98" t="s">
        <v>24</v>
      </c>
      <c r="F65" s="9">
        <v>3549</v>
      </c>
      <c r="G65" s="9">
        <v>2510</v>
      </c>
      <c r="H65" s="116">
        <v>2342</v>
      </c>
      <c r="I65" s="116">
        <v>877</v>
      </c>
      <c r="J65" s="10">
        <v>1155</v>
      </c>
    </row>
    <row r="66" spans="1:10" ht="17.45" customHeight="1" x14ac:dyDescent="0.25">
      <c r="A66" s="216" t="s">
        <v>18</v>
      </c>
      <c r="B66" s="161" t="s">
        <v>78</v>
      </c>
      <c r="C66" s="161"/>
      <c r="D66" s="161"/>
      <c r="E66" s="98" t="s">
        <v>25</v>
      </c>
      <c r="F66" s="7">
        <v>5631</v>
      </c>
      <c r="G66" s="7">
        <v>6167</v>
      </c>
      <c r="H66" s="115">
        <v>7834</v>
      </c>
      <c r="I66" s="115">
        <v>7825</v>
      </c>
      <c r="J66" s="71">
        <v>7548</v>
      </c>
    </row>
    <row r="67" spans="1:10" ht="17.45" customHeight="1" x14ac:dyDescent="0.25">
      <c r="A67" s="216"/>
      <c r="B67" s="219"/>
      <c r="C67" s="161"/>
      <c r="D67" s="161"/>
      <c r="E67" s="98" t="s">
        <v>24</v>
      </c>
      <c r="F67" s="9">
        <v>62022</v>
      </c>
      <c r="G67" s="9">
        <v>75411</v>
      </c>
      <c r="H67" s="116">
        <v>111843</v>
      </c>
      <c r="I67" s="116">
        <v>113355</v>
      </c>
      <c r="J67" s="10">
        <v>118408</v>
      </c>
    </row>
    <row r="68" spans="1:10" ht="17.45" customHeight="1" x14ac:dyDescent="0.25">
      <c r="A68" s="216"/>
      <c r="B68" s="73"/>
      <c r="C68" s="158" t="s">
        <v>212</v>
      </c>
      <c r="D68" s="161" t="s">
        <v>28</v>
      </c>
      <c r="E68" s="98" t="s">
        <v>25</v>
      </c>
      <c r="F68" s="9">
        <v>190</v>
      </c>
      <c r="G68" s="9">
        <v>234</v>
      </c>
      <c r="H68" s="116">
        <v>305</v>
      </c>
      <c r="I68" s="116">
        <v>327</v>
      </c>
      <c r="J68" s="10">
        <v>324</v>
      </c>
    </row>
    <row r="69" spans="1:10" ht="17.45" customHeight="1" x14ac:dyDescent="0.25">
      <c r="A69" s="216"/>
      <c r="B69" s="73"/>
      <c r="C69" s="161"/>
      <c r="D69" s="161"/>
      <c r="E69" s="98" t="s">
        <v>24</v>
      </c>
      <c r="F69" s="9">
        <v>2133</v>
      </c>
      <c r="G69" s="9">
        <v>2234</v>
      </c>
      <c r="H69" s="116">
        <v>9042</v>
      </c>
      <c r="I69" s="116">
        <v>6021</v>
      </c>
      <c r="J69" s="10">
        <v>5483</v>
      </c>
    </row>
    <row r="70" spans="1:10" ht="17.45" customHeight="1" x14ac:dyDescent="0.25">
      <c r="A70" s="216"/>
      <c r="B70" s="73"/>
      <c r="C70" s="161"/>
      <c r="D70" s="161" t="s">
        <v>30</v>
      </c>
      <c r="E70" s="98" t="s">
        <v>25</v>
      </c>
      <c r="F70" s="9">
        <v>30</v>
      </c>
      <c r="G70" s="9">
        <v>69</v>
      </c>
      <c r="H70" s="116">
        <v>87</v>
      </c>
      <c r="I70" s="116">
        <v>74</v>
      </c>
      <c r="J70" s="10">
        <v>78</v>
      </c>
    </row>
    <row r="71" spans="1:10" ht="17.45" customHeight="1" x14ac:dyDescent="0.25">
      <c r="A71" s="216"/>
      <c r="B71" s="73"/>
      <c r="C71" s="161"/>
      <c r="D71" s="161"/>
      <c r="E71" s="98" t="s">
        <v>24</v>
      </c>
      <c r="F71" s="9">
        <v>274</v>
      </c>
      <c r="G71" s="9">
        <v>647</v>
      </c>
      <c r="H71" s="116">
        <v>5869</v>
      </c>
      <c r="I71" s="116">
        <v>1449</v>
      </c>
      <c r="J71" s="10">
        <v>1344</v>
      </c>
    </row>
    <row r="72" spans="1:10" ht="17.45" customHeight="1" x14ac:dyDescent="0.25">
      <c r="A72" s="216"/>
      <c r="B72" s="73"/>
      <c r="C72" s="161"/>
      <c r="D72" s="161" t="s">
        <v>29</v>
      </c>
      <c r="E72" s="98" t="s">
        <v>25</v>
      </c>
      <c r="F72" s="9">
        <v>156</v>
      </c>
      <c r="G72" s="9">
        <v>158</v>
      </c>
      <c r="H72" s="116">
        <v>206</v>
      </c>
      <c r="I72" s="116">
        <v>229</v>
      </c>
      <c r="J72" s="10">
        <v>229</v>
      </c>
    </row>
    <row r="73" spans="1:10" ht="17.45" customHeight="1" x14ac:dyDescent="0.25">
      <c r="A73" s="216"/>
      <c r="B73" s="73"/>
      <c r="C73" s="161"/>
      <c r="D73" s="161"/>
      <c r="E73" s="98" t="s">
        <v>24</v>
      </c>
      <c r="F73" s="9">
        <v>1777</v>
      </c>
      <c r="G73" s="9">
        <v>1497</v>
      </c>
      <c r="H73" s="116">
        <v>2977</v>
      </c>
      <c r="I73" s="116">
        <v>4234</v>
      </c>
      <c r="J73" s="10">
        <v>3885</v>
      </c>
    </row>
    <row r="74" spans="1:10" ht="17.45" customHeight="1" x14ac:dyDescent="0.25">
      <c r="A74" s="216"/>
      <c r="B74" s="73"/>
      <c r="C74" s="161"/>
      <c r="D74" s="158" t="s">
        <v>185</v>
      </c>
      <c r="E74" s="98" t="s">
        <v>25</v>
      </c>
      <c r="F74" s="9">
        <v>4</v>
      </c>
      <c r="G74" s="9">
        <v>7</v>
      </c>
      <c r="H74" s="116">
        <v>12</v>
      </c>
      <c r="I74" s="116">
        <v>24</v>
      </c>
      <c r="J74" s="10">
        <v>17</v>
      </c>
    </row>
    <row r="75" spans="1:10" ht="17.45" customHeight="1" x14ac:dyDescent="0.25">
      <c r="A75" s="216"/>
      <c r="B75" s="73"/>
      <c r="C75" s="161"/>
      <c r="D75" s="161"/>
      <c r="E75" s="98" t="s">
        <v>24</v>
      </c>
      <c r="F75" s="9">
        <v>82</v>
      </c>
      <c r="G75" s="9">
        <v>90</v>
      </c>
      <c r="H75" s="116">
        <v>196</v>
      </c>
      <c r="I75" s="116">
        <v>338</v>
      </c>
      <c r="J75" s="10">
        <v>254</v>
      </c>
    </row>
    <row r="76" spans="1:10" ht="17.45" customHeight="1" x14ac:dyDescent="0.25">
      <c r="A76" s="216"/>
      <c r="B76" s="73"/>
      <c r="C76" s="158" t="s">
        <v>186</v>
      </c>
      <c r="D76" s="161" t="s">
        <v>28</v>
      </c>
      <c r="E76" s="98" t="s">
        <v>25</v>
      </c>
      <c r="F76" s="9">
        <v>5441</v>
      </c>
      <c r="G76" s="9">
        <v>5933</v>
      </c>
      <c r="H76" s="116">
        <v>7529</v>
      </c>
      <c r="I76" s="116">
        <v>7498</v>
      </c>
      <c r="J76" s="10">
        <v>7224</v>
      </c>
    </row>
    <row r="77" spans="1:10" ht="17.45" customHeight="1" x14ac:dyDescent="0.25">
      <c r="A77" s="216"/>
      <c r="B77" s="73"/>
      <c r="C77" s="161"/>
      <c r="D77" s="161"/>
      <c r="E77" s="98" t="s">
        <v>24</v>
      </c>
      <c r="F77" s="9">
        <v>59889</v>
      </c>
      <c r="G77" s="9">
        <v>73177</v>
      </c>
      <c r="H77" s="116">
        <v>102801</v>
      </c>
      <c r="I77" s="116">
        <v>107334</v>
      </c>
      <c r="J77" s="10">
        <v>112925</v>
      </c>
    </row>
    <row r="78" spans="1:10" ht="17.45" customHeight="1" x14ac:dyDescent="0.25">
      <c r="A78" s="216"/>
      <c r="B78" s="73"/>
      <c r="C78" s="161"/>
      <c r="D78" s="161" t="s">
        <v>27</v>
      </c>
      <c r="E78" s="98" t="s">
        <v>25</v>
      </c>
      <c r="F78" s="9">
        <v>373</v>
      </c>
      <c r="G78" s="9">
        <v>457</v>
      </c>
      <c r="H78" s="116">
        <v>665</v>
      </c>
      <c r="I78" s="116">
        <v>666</v>
      </c>
      <c r="J78" s="10">
        <v>735</v>
      </c>
    </row>
    <row r="79" spans="1:10" ht="17.45" customHeight="1" x14ac:dyDescent="0.25">
      <c r="A79" s="216"/>
      <c r="B79" s="73"/>
      <c r="C79" s="161"/>
      <c r="D79" s="161"/>
      <c r="E79" s="98" t="s">
        <v>24</v>
      </c>
      <c r="F79" s="9">
        <v>7568</v>
      </c>
      <c r="G79" s="9">
        <v>12548</v>
      </c>
      <c r="H79" s="116">
        <v>19439</v>
      </c>
      <c r="I79" s="116">
        <v>17765</v>
      </c>
      <c r="J79" s="10">
        <v>26171</v>
      </c>
    </row>
    <row r="80" spans="1:10" ht="17.45" customHeight="1" x14ac:dyDescent="0.25">
      <c r="A80" s="216"/>
      <c r="B80" s="73"/>
      <c r="C80" s="161"/>
      <c r="D80" s="161" t="s">
        <v>26</v>
      </c>
      <c r="E80" s="98" t="s">
        <v>25</v>
      </c>
      <c r="F80" s="9">
        <v>5068</v>
      </c>
      <c r="G80" s="9">
        <v>5476</v>
      </c>
      <c r="H80" s="116">
        <v>6864</v>
      </c>
      <c r="I80" s="116">
        <v>6832</v>
      </c>
      <c r="J80" s="10">
        <v>6489</v>
      </c>
    </row>
    <row r="81" spans="1:10" ht="17.45" customHeight="1" x14ac:dyDescent="0.25">
      <c r="A81" s="216"/>
      <c r="B81" s="73"/>
      <c r="C81" s="161"/>
      <c r="D81" s="161"/>
      <c r="E81" s="98" t="s">
        <v>24</v>
      </c>
      <c r="F81" s="9">
        <v>52321</v>
      </c>
      <c r="G81" s="9">
        <v>60629</v>
      </c>
      <c r="H81" s="116">
        <v>83362</v>
      </c>
      <c r="I81" s="116">
        <v>89569</v>
      </c>
      <c r="J81" s="10">
        <v>86754</v>
      </c>
    </row>
    <row r="82" spans="1:10" ht="17.45" customHeight="1" x14ac:dyDescent="0.25">
      <c r="A82" s="216"/>
      <c r="B82" s="73"/>
      <c r="C82" s="160" t="s">
        <v>31</v>
      </c>
      <c r="D82" s="160"/>
      <c r="E82" s="98" t="s">
        <v>25</v>
      </c>
      <c r="F82" s="9" t="s">
        <v>10</v>
      </c>
      <c r="G82" s="9" t="s">
        <v>10</v>
      </c>
      <c r="H82" s="116" t="s">
        <v>10</v>
      </c>
      <c r="I82" s="116" t="s">
        <v>17</v>
      </c>
      <c r="J82" s="10" t="s">
        <v>243</v>
      </c>
    </row>
    <row r="83" spans="1:10" ht="17.45" customHeight="1" x14ac:dyDescent="0.25">
      <c r="A83" s="217"/>
      <c r="B83" s="85"/>
      <c r="C83" s="218"/>
      <c r="D83" s="218"/>
      <c r="E83" s="108" t="s">
        <v>24</v>
      </c>
      <c r="F83" s="19" t="s">
        <v>10</v>
      </c>
      <c r="G83" s="19" t="s">
        <v>10</v>
      </c>
      <c r="H83" s="119" t="s">
        <v>10</v>
      </c>
      <c r="I83" s="119" t="s">
        <v>17</v>
      </c>
      <c r="J83" s="13" t="s">
        <v>243</v>
      </c>
    </row>
    <row r="84" spans="1:10" x14ac:dyDescent="0.25">
      <c r="A84" s="82"/>
      <c r="C84" s="81"/>
      <c r="D84" s="81"/>
      <c r="E84" s="70"/>
      <c r="F84" s="9"/>
      <c r="G84" s="9"/>
      <c r="H84" s="9"/>
      <c r="I84" s="9"/>
      <c r="J84" s="12" t="s">
        <v>146</v>
      </c>
    </row>
  </sheetData>
  <sheetProtection formatCells="0"/>
  <customSheetViews>
    <customSheetView guid="{04B33D97-114B-469B-B401-6EC3EC6328A4}" scale="90" showPageBreaks="1" printArea="1" view="pageLayout" topLeftCell="A101">
      <selection activeCell="J84" sqref="J84"/>
      <rowBreaks count="1" manualBreakCount="1">
        <brk id="47" max="9" man="1"/>
      </rowBreaks>
      <pageMargins left="0.25" right="0.25" top="0.75" bottom="0.75" header="0.3" footer="0.3"/>
      <pageSetup paperSize="9" orientation="portrait" r:id="rId1"/>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customSheetView>
    <customSheetView guid="{E00AFF56-413A-472D-A85C-ACD826FE5EDA}" scale="90" showPageBreaks="1" printArea="1" view="pageLayout" topLeftCell="A101">
      <selection activeCell="J84" sqref="J84"/>
      <rowBreaks count="1" manualBreakCount="1">
        <brk id="47" max="9" man="1"/>
      </rowBreaks>
      <pageMargins left="0.25" right="0.25" top="0.75" bottom="0.75" header="0.3" footer="0.3"/>
      <pageSetup paperSize="9" orientation="portrait" r:id="rId2"/>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customSheetView>
    <customSheetView guid="{8AB3417E-2C3A-460A-9C3A-4848E97227F4}">
      <selection activeCell="J48" sqref="J48"/>
      <rowBreaks count="1" manualBreakCount="1">
        <brk id="47" max="9" man="1"/>
      </rowBreaks>
      <pageMargins left="0.25" right="0.25" top="0.75" bottom="0.75" header="0.3" footer="0.3"/>
      <pageSetup paperSize="9" orientation="portrait" r:id="rId3"/>
      <headerFooter>
        <oddFooter>&amp;L&amp;"HGPｺﾞｼｯｸM,ﾒﾃﾞｨｳﾑ"&amp;A&amp;R&amp;"HGPｺﾞｼｯｸM,ﾒﾃﾞｨｳﾑ"&amp;A</oddFooter>
      </headerFooter>
    </customSheetView>
    <customSheetView guid="{615C6C8B-DE4B-43C2-8837-1D3A903DF828}" scale="90" showPageBreaks="1" printArea="1" view="pageLayout">
      <selection activeCell="J8" sqref="J8"/>
      <rowBreaks count="1" manualBreakCount="1">
        <brk id="47" max="9" man="1"/>
      </rowBreaks>
      <pageMargins left="0.25" right="0.25" top="0.75" bottom="0.75" header="0.3" footer="0.3"/>
      <pageSetup paperSize="9" orientation="portrait" r:id="rId4"/>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customSheetView>
    <customSheetView guid="{D9151671-D05B-4D43-85C2-0EFDEA2C2D57}" scale="90" showPageBreaks="1" printArea="1" view="pageLayout" topLeftCell="A101">
      <selection activeCell="J84" sqref="J84"/>
      <rowBreaks count="1" manualBreakCount="1">
        <brk id="47" max="9" man="1"/>
      </rowBreaks>
      <pageMargins left="0.25" right="0.25" top="0.75" bottom="0.75" header="0.3" footer="0.3"/>
      <pageSetup paperSize="9" orientation="portrait" r:id="rId5"/>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customSheetView>
    <customSheetView guid="{4D1E5155-E33F-466F-8DC4-26CDC04CB961}" scale="90" showPageBreaks="1" printArea="1" view="pageLayout" topLeftCell="A101">
      <selection activeCell="J84" sqref="J84"/>
      <rowBreaks count="1" manualBreakCount="1">
        <brk id="47" max="9" man="1"/>
      </rowBreaks>
      <pageMargins left="0.25" right="0.25" top="0.75" bottom="0.75" header="0.3" footer="0.3"/>
      <pageSetup paperSize="9" orientation="portrait" r:id="rId6"/>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customSheetView>
    <customSheetView guid="{8D4023CB-96DD-46EC-A793-6E5112C82479}" scale="90" showPageBreaks="1" printArea="1" view="pageLayout" topLeftCell="A101">
      <selection activeCell="J84" sqref="J84"/>
      <rowBreaks count="1" manualBreakCount="1">
        <brk id="47" max="9" man="1"/>
      </rowBreaks>
      <pageMargins left="0.25" right="0.25" top="0.75" bottom="0.75" header="0.3" footer="0.3"/>
      <pageSetup paperSize="9" orientation="portrait" r:id="rId7"/>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customSheetView>
    <customSheetView guid="{23CE5E2D-1988-4E37-B3CE-BD949B7BFC37}" scale="90" showPageBreaks="1" printArea="1" view="pageLayout" topLeftCell="A101">
      <selection activeCell="J84" sqref="J84"/>
      <rowBreaks count="1" manualBreakCount="1">
        <brk id="47" max="9" man="1"/>
      </rowBreaks>
      <pageMargins left="0.25" right="0.25" top="0.75" bottom="0.75" header="0.3" footer="0.3"/>
      <pageSetup paperSize="9" orientation="portrait" r:id="rId8"/>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customSheetView>
  </customSheetViews>
  <mergeCells count="51">
    <mergeCell ref="A7:E7"/>
    <mergeCell ref="C30:C37"/>
    <mergeCell ref="D30:D31"/>
    <mergeCell ref="D32:D33"/>
    <mergeCell ref="D34:D35"/>
    <mergeCell ref="C10:C17"/>
    <mergeCell ref="D10:D11"/>
    <mergeCell ref="D12:D13"/>
    <mergeCell ref="D14:D15"/>
    <mergeCell ref="D16:D17"/>
    <mergeCell ref="C18:C23"/>
    <mergeCell ref="D18:D19"/>
    <mergeCell ref="D20:D21"/>
    <mergeCell ref="D22:D23"/>
    <mergeCell ref="D36:D37"/>
    <mergeCell ref="C24:D25"/>
    <mergeCell ref="D56:D57"/>
    <mergeCell ref="B26:D27"/>
    <mergeCell ref="A28:A47"/>
    <mergeCell ref="A8:A27"/>
    <mergeCell ref="B46:D47"/>
    <mergeCell ref="A48:A65"/>
    <mergeCell ref="C58:C63"/>
    <mergeCell ref="D58:D59"/>
    <mergeCell ref="D60:D61"/>
    <mergeCell ref="D62:D63"/>
    <mergeCell ref="C64:D65"/>
    <mergeCell ref="B8:D9"/>
    <mergeCell ref="B28:D29"/>
    <mergeCell ref="B48:D49"/>
    <mergeCell ref="C50:C57"/>
    <mergeCell ref="D50:D51"/>
    <mergeCell ref="D52:D53"/>
    <mergeCell ref="D54:D55"/>
    <mergeCell ref="C38:C43"/>
    <mergeCell ref="D38:D39"/>
    <mergeCell ref="D40:D41"/>
    <mergeCell ref="D42:D43"/>
    <mergeCell ref="C44:D45"/>
    <mergeCell ref="A66:A83"/>
    <mergeCell ref="C76:C81"/>
    <mergeCell ref="D76:D77"/>
    <mergeCell ref="D78:D79"/>
    <mergeCell ref="D80:D81"/>
    <mergeCell ref="C82:D83"/>
    <mergeCell ref="B66:D67"/>
    <mergeCell ref="C68:C75"/>
    <mergeCell ref="D68:D69"/>
    <mergeCell ref="D70:D71"/>
    <mergeCell ref="D72:D73"/>
    <mergeCell ref="D74:D75"/>
  </mergeCells>
  <phoneticPr fontId="2"/>
  <pageMargins left="0.25" right="0.25" top="0.75" bottom="0.75" header="0.3" footer="0.3"/>
  <pageSetup paperSize="9" orientation="portrait" r:id="rId9"/>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rowBreaks count="1" manualBreakCount="1">
    <brk id="47" max="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K144"/>
  <sheetViews>
    <sheetView view="pageLayout" zoomScale="80" zoomScaleNormal="90" zoomScaleSheetLayoutView="100" zoomScalePageLayoutView="80" workbookViewId="0"/>
  </sheetViews>
  <sheetFormatPr defaultColWidth="1.6640625" defaultRowHeight="12" x14ac:dyDescent="0.25"/>
  <cols>
    <col min="1" max="2" width="3.19921875" style="2" customWidth="1"/>
    <col min="3" max="3" width="17.46484375" style="2" customWidth="1"/>
    <col min="4" max="4" width="7.46484375" style="2" customWidth="1"/>
    <col min="5" max="9" width="13.86328125" style="2" customWidth="1"/>
    <col min="10" max="12" width="5.796875" style="2" customWidth="1"/>
    <col min="13" max="13" width="7.796875" style="2" customWidth="1"/>
    <col min="14" max="14" width="5.796875" style="2" customWidth="1"/>
    <col min="15" max="15" width="7.796875" style="2" customWidth="1"/>
    <col min="16" max="16" width="5.796875" style="2" customWidth="1"/>
    <col min="17" max="17" width="7.796875" style="2" customWidth="1"/>
    <col min="18" max="20" width="5.796875" style="2" customWidth="1"/>
    <col min="21" max="21" width="7.796875" style="2" customWidth="1"/>
    <col min="22" max="26" width="5.796875" style="2" customWidth="1"/>
    <col min="27" max="27" width="7.796875" style="2" customWidth="1"/>
    <col min="28" max="29" width="5.796875" style="2" customWidth="1"/>
    <col min="30" max="40" width="1.6640625" style="2"/>
    <col min="41" max="43" width="1.6640625" style="2" customWidth="1"/>
    <col min="44" max="47" width="1.6640625" style="2"/>
    <col min="48" max="48" width="1.6640625" style="2" customWidth="1"/>
    <col min="49" max="16384" width="1.6640625" style="2"/>
  </cols>
  <sheetData>
    <row r="1" spans="1:37" s="15" customFormat="1" ht="18.75" x14ac:dyDescent="0.25">
      <c r="A1" s="4" t="str">
        <f ca="1">MID(CELL("FILENAME",A1),FIND("]",CELL("FILENAME",A1))+1,99)&amp;"　"&amp;"体育館・スポーツルームの利用状況"</f>
        <v>98　体育館・スポーツルームの利用状況</v>
      </c>
      <c r="B1" s="4"/>
      <c r="C1" s="4"/>
      <c r="D1" s="4"/>
      <c r="E1" s="4"/>
      <c r="F1" s="4"/>
      <c r="G1" s="4"/>
      <c r="H1" s="4"/>
      <c r="I1" s="4"/>
      <c r="J1" s="4"/>
      <c r="K1" s="4"/>
      <c r="L1" s="4"/>
      <c r="M1" s="4"/>
      <c r="N1" s="4"/>
      <c r="O1" s="4"/>
      <c r="P1" s="4"/>
      <c r="Q1" s="4"/>
      <c r="R1" s="4"/>
      <c r="S1" s="4"/>
      <c r="T1" s="4"/>
      <c r="U1" s="4"/>
      <c r="V1" s="4"/>
      <c r="W1" s="4"/>
      <c r="X1" s="4"/>
      <c r="Y1" s="4"/>
      <c r="Z1" s="4"/>
      <c r="AA1" s="4"/>
      <c r="AB1" s="4"/>
      <c r="AC1" s="4"/>
      <c r="AD1" s="52"/>
      <c r="AE1" s="52"/>
      <c r="AF1" s="52"/>
      <c r="AG1" s="52"/>
      <c r="AH1" s="52"/>
      <c r="AI1" s="52"/>
      <c r="AJ1" s="52"/>
      <c r="AK1" s="52"/>
    </row>
    <row r="2" spans="1:37" x14ac:dyDescent="0.25">
      <c r="A2" s="16"/>
      <c r="B2" s="16"/>
      <c r="C2" s="16"/>
      <c r="D2" s="16"/>
      <c r="E2" s="16"/>
      <c r="F2" s="16"/>
      <c r="G2" s="16"/>
      <c r="H2" s="16"/>
      <c r="I2" s="16"/>
      <c r="J2" s="16"/>
      <c r="K2" s="16"/>
      <c r="L2" s="16"/>
      <c r="M2" s="16"/>
      <c r="N2" s="16"/>
      <c r="O2" s="16"/>
      <c r="P2" s="16"/>
      <c r="Q2" s="16"/>
      <c r="R2" s="16"/>
      <c r="S2" s="16"/>
      <c r="T2" s="16"/>
      <c r="U2" s="16"/>
      <c r="V2" s="16"/>
      <c r="W2" s="16"/>
      <c r="X2" s="16"/>
      <c r="Y2" s="16"/>
      <c r="Z2" s="16"/>
      <c r="AA2" s="16"/>
      <c r="AB2" s="16"/>
      <c r="AC2" s="16"/>
      <c r="AD2" s="5"/>
      <c r="AE2" s="5"/>
      <c r="AF2" s="5"/>
      <c r="AG2" s="5"/>
      <c r="AH2" s="5"/>
      <c r="AI2" s="5"/>
      <c r="AJ2" s="5"/>
      <c r="AK2" s="5"/>
    </row>
    <row r="3" spans="1:37" s="105" customFormat="1" ht="1.25" customHeight="1" x14ac:dyDescent="0.25">
      <c r="A3" s="17"/>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53"/>
      <c r="AE3" s="53"/>
      <c r="AF3" s="53"/>
      <c r="AG3" s="53"/>
      <c r="AH3" s="53"/>
      <c r="AI3" s="53"/>
      <c r="AJ3" s="53"/>
      <c r="AK3" s="53"/>
    </row>
    <row r="4" spans="1:37" ht="1.25" customHeight="1" x14ac:dyDescent="0.25"/>
    <row r="5" spans="1:37" s="105" customFormat="1" ht="1.25" customHeight="1" x14ac:dyDescent="0.25">
      <c r="A5" s="17"/>
      <c r="B5" s="17"/>
      <c r="C5" s="17"/>
      <c r="D5" s="17"/>
      <c r="E5" s="17"/>
      <c r="F5" s="17"/>
      <c r="G5" s="17"/>
      <c r="H5" s="17"/>
      <c r="I5" s="17"/>
      <c r="J5" s="17"/>
      <c r="K5" s="17"/>
      <c r="L5" s="17"/>
      <c r="M5" s="17"/>
      <c r="N5" s="17"/>
      <c r="O5" s="17"/>
      <c r="P5" s="17"/>
      <c r="Q5" s="17"/>
      <c r="R5" s="17"/>
      <c r="S5" s="17"/>
      <c r="T5" s="17"/>
      <c r="U5" s="17"/>
      <c r="V5" s="17"/>
      <c r="W5" s="17"/>
      <c r="X5" s="17"/>
      <c r="Y5" s="17"/>
      <c r="Z5" s="17"/>
      <c r="AA5" s="17"/>
      <c r="AB5" s="17"/>
      <c r="AC5" s="17"/>
    </row>
    <row r="6" spans="1:37" ht="1.25" customHeight="1" x14ac:dyDescent="0.25"/>
    <row r="7" spans="1:37" ht="17.45" customHeight="1" x14ac:dyDescent="0.25">
      <c r="A7" s="156" t="s">
        <v>15</v>
      </c>
      <c r="B7" s="156"/>
      <c r="C7" s="156"/>
      <c r="D7" s="157"/>
      <c r="E7" s="111" t="s">
        <v>52</v>
      </c>
      <c r="F7" s="111" t="s">
        <v>51</v>
      </c>
      <c r="G7" s="112" t="s">
        <v>50</v>
      </c>
      <c r="H7" s="112" t="s">
        <v>208</v>
      </c>
      <c r="I7" s="112" t="s">
        <v>241</v>
      </c>
    </row>
    <row r="8" spans="1:37" ht="21.6" customHeight="1" x14ac:dyDescent="0.25">
      <c r="A8" s="179" t="s">
        <v>187</v>
      </c>
      <c r="B8" s="210" t="s">
        <v>49</v>
      </c>
      <c r="C8" s="175"/>
      <c r="D8" s="102" t="s">
        <v>23</v>
      </c>
      <c r="E8" s="49">
        <v>1536</v>
      </c>
      <c r="F8" s="49">
        <v>1545</v>
      </c>
      <c r="G8" s="120">
        <v>1911</v>
      </c>
      <c r="H8" s="120">
        <v>1874</v>
      </c>
      <c r="I8" s="48">
        <v>1937</v>
      </c>
    </row>
    <row r="9" spans="1:37" ht="21.6" customHeight="1" x14ac:dyDescent="0.25">
      <c r="A9" s="180"/>
      <c r="B9" s="205"/>
      <c r="C9" s="232"/>
      <c r="D9" s="102" t="s">
        <v>24</v>
      </c>
      <c r="E9" s="49">
        <v>52168</v>
      </c>
      <c r="F9" s="49">
        <v>56853</v>
      </c>
      <c r="G9" s="120">
        <v>79266</v>
      </c>
      <c r="H9" s="120">
        <v>89613</v>
      </c>
      <c r="I9" s="48">
        <v>104209</v>
      </c>
    </row>
    <row r="10" spans="1:37" ht="21.6" customHeight="1" x14ac:dyDescent="0.25">
      <c r="A10" s="180"/>
      <c r="B10" s="64"/>
      <c r="C10" s="212" t="s">
        <v>48</v>
      </c>
      <c r="D10" s="102" t="s">
        <v>23</v>
      </c>
      <c r="E10" s="54">
        <v>94</v>
      </c>
      <c r="F10" s="54">
        <v>89</v>
      </c>
      <c r="G10" s="121">
        <v>78</v>
      </c>
      <c r="H10" s="121">
        <v>66</v>
      </c>
      <c r="I10" s="55">
        <v>92</v>
      </c>
    </row>
    <row r="11" spans="1:37" ht="21.6" customHeight="1" x14ac:dyDescent="0.25">
      <c r="A11" s="180"/>
      <c r="B11" s="64"/>
      <c r="C11" s="212"/>
      <c r="D11" s="102" t="s">
        <v>24</v>
      </c>
      <c r="E11" s="54">
        <v>1997</v>
      </c>
      <c r="F11" s="54">
        <v>2574</v>
      </c>
      <c r="G11" s="121">
        <v>2553</v>
      </c>
      <c r="H11" s="121">
        <v>2807</v>
      </c>
      <c r="I11" s="55">
        <v>3015</v>
      </c>
    </row>
    <row r="12" spans="1:37" ht="21.6" customHeight="1" x14ac:dyDescent="0.25">
      <c r="A12" s="180"/>
      <c r="B12" s="64"/>
      <c r="C12" s="212" t="s">
        <v>47</v>
      </c>
      <c r="D12" s="102" t="s">
        <v>23</v>
      </c>
      <c r="E12" s="54">
        <v>254</v>
      </c>
      <c r="F12" s="54">
        <v>138</v>
      </c>
      <c r="G12" s="121">
        <v>259</v>
      </c>
      <c r="H12" s="121">
        <v>231</v>
      </c>
      <c r="I12" s="55">
        <v>245</v>
      </c>
    </row>
    <row r="13" spans="1:37" ht="21.6" customHeight="1" x14ac:dyDescent="0.25">
      <c r="A13" s="180"/>
      <c r="B13" s="64"/>
      <c r="C13" s="212"/>
      <c r="D13" s="102" t="s">
        <v>35</v>
      </c>
      <c r="E13" s="54">
        <v>6039</v>
      </c>
      <c r="F13" s="54">
        <v>4568</v>
      </c>
      <c r="G13" s="121">
        <v>9288</v>
      </c>
      <c r="H13" s="121">
        <v>12649</v>
      </c>
      <c r="I13" s="55">
        <v>10986</v>
      </c>
    </row>
    <row r="14" spans="1:37" ht="21.6" customHeight="1" x14ac:dyDescent="0.25">
      <c r="A14" s="180"/>
      <c r="B14" s="64"/>
      <c r="C14" s="212" t="s">
        <v>46</v>
      </c>
      <c r="D14" s="102" t="s">
        <v>23</v>
      </c>
      <c r="E14" s="54">
        <v>150</v>
      </c>
      <c r="F14" s="54">
        <v>143</v>
      </c>
      <c r="G14" s="121">
        <v>203</v>
      </c>
      <c r="H14" s="121">
        <v>200</v>
      </c>
      <c r="I14" s="55">
        <v>242</v>
      </c>
    </row>
    <row r="15" spans="1:37" ht="21.6" customHeight="1" x14ac:dyDescent="0.25">
      <c r="A15" s="180"/>
      <c r="B15" s="64"/>
      <c r="C15" s="212"/>
      <c r="D15" s="102" t="s">
        <v>35</v>
      </c>
      <c r="E15" s="54">
        <v>6359</v>
      </c>
      <c r="F15" s="54">
        <v>6474</v>
      </c>
      <c r="G15" s="121">
        <v>8946</v>
      </c>
      <c r="H15" s="121">
        <v>10146</v>
      </c>
      <c r="I15" s="55">
        <v>13116</v>
      </c>
    </row>
    <row r="16" spans="1:37" ht="21.6" customHeight="1" x14ac:dyDescent="0.25">
      <c r="A16" s="180"/>
      <c r="B16" s="64"/>
      <c r="C16" s="212" t="s">
        <v>45</v>
      </c>
      <c r="D16" s="102" t="s">
        <v>44</v>
      </c>
      <c r="E16" s="54">
        <v>244</v>
      </c>
      <c r="F16" s="54">
        <v>203</v>
      </c>
      <c r="G16" s="121">
        <v>267</v>
      </c>
      <c r="H16" s="121">
        <v>233</v>
      </c>
      <c r="I16" s="55">
        <v>236</v>
      </c>
    </row>
    <row r="17" spans="1:9" ht="21.6" customHeight="1" x14ac:dyDescent="0.25">
      <c r="A17" s="180"/>
      <c r="B17" s="64"/>
      <c r="C17" s="212"/>
      <c r="D17" s="102" t="s">
        <v>39</v>
      </c>
      <c r="E17" s="54">
        <v>10122</v>
      </c>
      <c r="F17" s="54">
        <v>12609</v>
      </c>
      <c r="G17" s="121">
        <v>15758</v>
      </c>
      <c r="H17" s="121">
        <v>16447</v>
      </c>
      <c r="I17" s="55">
        <v>20073</v>
      </c>
    </row>
    <row r="18" spans="1:9" ht="21.6" customHeight="1" x14ac:dyDescent="0.25">
      <c r="A18" s="180"/>
      <c r="B18" s="64"/>
      <c r="C18" s="212" t="s">
        <v>43</v>
      </c>
      <c r="D18" s="102" t="s">
        <v>23</v>
      </c>
      <c r="E18" s="54">
        <v>23</v>
      </c>
      <c r="F18" s="54">
        <v>38</v>
      </c>
      <c r="G18" s="121">
        <v>75</v>
      </c>
      <c r="H18" s="121">
        <v>78</v>
      </c>
      <c r="I18" s="55">
        <v>67</v>
      </c>
    </row>
    <row r="19" spans="1:9" ht="21.6" customHeight="1" x14ac:dyDescent="0.25">
      <c r="A19" s="180"/>
      <c r="B19" s="64"/>
      <c r="C19" s="212"/>
      <c r="D19" s="102" t="s">
        <v>24</v>
      </c>
      <c r="E19" s="54">
        <v>1976</v>
      </c>
      <c r="F19" s="54">
        <v>2734</v>
      </c>
      <c r="G19" s="121">
        <v>6905</v>
      </c>
      <c r="H19" s="121">
        <v>7430</v>
      </c>
      <c r="I19" s="55">
        <v>6654</v>
      </c>
    </row>
    <row r="20" spans="1:9" ht="21.6" customHeight="1" x14ac:dyDescent="0.25">
      <c r="A20" s="180"/>
      <c r="B20" s="64"/>
      <c r="C20" s="212" t="s">
        <v>42</v>
      </c>
      <c r="D20" s="102" t="s">
        <v>23</v>
      </c>
      <c r="E20" s="49">
        <v>275</v>
      </c>
      <c r="F20" s="49">
        <v>321</v>
      </c>
      <c r="G20" s="120">
        <v>316</v>
      </c>
      <c r="H20" s="120">
        <v>320</v>
      </c>
      <c r="I20" s="48">
        <v>315</v>
      </c>
    </row>
    <row r="21" spans="1:9" ht="21.6" customHeight="1" x14ac:dyDescent="0.25">
      <c r="A21" s="180"/>
      <c r="B21" s="64"/>
      <c r="C21" s="212"/>
      <c r="D21" s="102" t="s">
        <v>24</v>
      </c>
      <c r="E21" s="49">
        <v>6833</v>
      </c>
      <c r="F21" s="49">
        <v>7276</v>
      </c>
      <c r="G21" s="120">
        <v>8531</v>
      </c>
      <c r="H21" s="120">
        <v>8800</v>
      </c>
      <c r="I21" s="48">
        <v>10912</v>
      </c>
    </row>
    <row r="22" spans="1:9" ht="21.6" customHeight="1" x14ac:dyDescent="0.25">
      <c r="A22" s="180"/>
      <c r="B22" s="64"/>
      <c r="C22" s="212" t="s">
        <v>41</v>
      </c>
      <c r="D22" s="102" t="s">
        <v>40</v>
      </c>
      <c r="E22" s="49">
        <v>94</v>
      </c>
      <c r="F22" s="49">
        <v>72</v>
      </c>
      <c r="G22" s="120">
        <v>91</v>
      </c>
      <c r="H22" s="120">
        <v>88</v>
      </c>
      <c r="I22" s="48">
        <v>79</v>
      </c>
    </row>
    <row r="23" spans="1:9" ht="21.6" customHeight="1" x14ac:dyDescent="0.25">
      <c r="A23" s="180"/>
      <c r="B23" s="64"/>
      <c r="C23" s="212"/>
      <c r="D23" s="102" t="s">
        <v>39</v>
      </c>
      <c r="E23" s="49">
        <v>1085</v>
      </c>
      <c r="F23" s="49">
        <v>1070</v>
      </c>
      <c r="G23" s="120">
        <v>986</v>
      </c>
      <c r="H23" s="120">
        <v>949</v>
      </c>
      <c r="I23" s="48">
        <v>685</v>
      </c>
    </row>
    <row r="24" spans="1:9" ht="21.6" customHeight="1" x14ac:dyDescent="0.25">
      <c r="A24" s="180"/>
      <c r="B24" s="64"/>
      <c r="C24" s="233" t="s">
        <v>160</v>
      </c>
      <c r="D24" s="102" t="s">
        <v>23</v>
      </c>
      <c r="E24" s="49">
        <v>22</v>
      </c>
      <c r="F24" s="49">
        <v>37</v>
      </c>
      <c r="G24" s="120">
        <v>39</v>
      </c>
      <c r="H24" s="120">
        <v>45</v>
      </c>
      <c r="I24" s="48">
        <v>52</v>
      </c>
    </row>
    <row r="25" spans="1:9" ht="21.6" customHeight="1" x14ac:dyDescent="0.25">
      <c r="A25" s="180"/>
      <c r="B25" s="64"/>
      <c r="C25" s="230"/>
      <c r="D25" s="102" t="s">
        <v>24</v>
      </c>
      <c r="E25" s="49">
        <v>704</v>
      </c>
      <c r="F25" s="49">
        <v>2858</v>
      </c>
      <c r="G25" s="120">
        <v>5057</v>
      </c>
      <c r="H25" s="120">
        <v>5378</v>
      </c>
      <c r="I25" s="48">
        <v>5925</v>
      </c>
    </row>
    <row r="26" spans="1:9" ht="21.6" customHeight="1" x14ac:dyDescent="0.25">
      <c r="A26" s="180"/>
      <c r="B26" s="64"/>
      <c r="C26" s="212" t="s">
        <v>38</v>
      </c>
      <c r="D26" s="102" t="s">
        <v>23</v>
      </c>
      <c r="E26" s="46" t="s">
        <v>10</v>
      </c>
      <c r="F26" s="46" t="s">
        <v>17</v>
      </c>
      <c r="G26" s="122" t="s">
        <v>17</v>
      </c>
      <c r="H26" s="122" t="s">
        <v>10</v>
      </c>
      <c r="I26" s="47" t="s">
        <v>10</v>
      </c>
    </row>
    <row r="27" spans="1:9" ht="21.6" customHeight="1" x14ac:dyDescent="0.25">
      <c r="A27" s="180"/>
      <c r="B27" s="64"/>
      <c r="C27" s="212"/>
      <c r="D27" s="56" t="s">
        <v>24</v>
      </c>
      <c r="E27" s="46" t="s">
        <v>10</v>
      </c>
      <c r="F27" s="46" t="s">
        <v>17</v>
      </c>
      <c r="G27" s="122" t="s">
        <v>17</v>
      </c>
      <c r="H27" s="122" t="s">
        <v>10</v>
      </c>
      <c r="I27" s="47" t="s">
        <v>10</v>
      </c>
    </row>
    <row r="28" spans="1:9" ht="21.6" customHeight="1" x14ac:dyDescent="0.25">
      <c r="A28" s="180"/>
      <c r="B28" s="64"/>
      <c r="C28" s="212" t="s">
        <v>37</v>
      </c>
      <c r="D28" s="102" t="s">
        <v>36</v>
      </c>
      <c r="E28" s="57">
        <v>43</v>
      </c>
      <c r="F28" s="57">
        <v>41</v>
      </c>
      <c r="G28" s="57">
        <v>64</v>
      </c>
      <c r="H28" s="57">
        <v>66</v>
      </c>
      <c r="I28" s="58">
        <v>71</v>
      </c>
    </row>
    <row r="29" spans="1:9" ht="21.6" customHeight="1" x14ac:dyDescent="0.25">
      <c r="A29" s="180"/>
      <c r="B29" s="64"/>
      <c r="C29" s="212"/>
      <c r="D29" s="102" t="s">
        <v>35</v>
      </c>
      <c r="E29" s="57">
        <v>1360</v>
      </c>
      <c r="F29" s="57">
        <v>778</v>
      </c>
      <c r="G29" s="57">
        <v>884</v>
      </c>
      <c r="H29" s="57">
        <v>1304</v>
      </c>
      <c r="I29" s="58">
        <v>1289</v>
      </c>
    </row>
    <row r="30" spans="1:9" ht="21.6" customHeight="1" x14ac:dyDescent="0.25">
      <c r="A30" s="180"/>
      <c r="B30" s="64"/>
      <c r="C30" s="212" t="s">
        <v>34</v>
      </c>
      <c r="D30" s="102" t="s">
        <v>23</v>
      </c>
      <c r="E30" s="49">
        <v>278</v>
      </c>
      <c r="F30" s="49">
        <v>286</v>
      </c>
      <c r="G30" s="120">
        <v>338</v>
      </c>
      <c r="H30" s="120">
        <v>339</v>
      </c>
      <c r="I30" s="48">
        <v>341</v>
      </c>
    </row>
    <row r="31" spans="1:9" ht="21.6" customHeight="1" x14ac:dyDescent="0.25">
      <c r="A31" s="180"/>
      <c r="B31" s="64"/>
      <c r="C31" s="212"/>
      <c r="D31" s="102" t="s">
        <v>24</v>
      </c>
      <c r="E31" s="49">
        <v>15015</v>
      </c>
      <c r="F31" s="49">
        <v>13688</v>
      </c>
      <c r="G31" s="120">
        <v>17050</v>
      </c>
      <c r="H31" s="120">
        <v>19748</v>
      </c>
      <c r="I31" s="48">
        <v>28306</v>
      </c>
    </row>
    <row r="32" spans="1:9" ht="21.6" customHeight="1" x14ac:dyDescent="0.25">
      <c r="A32" s="180"/>
      <c r="B32" s="68"/>
      <c r="C32" s="212" t="s">
        <v>33</v>
      </c>
      <c r="D32" s="102" t="s">
        <v>23</v>
      </c>
      <c r="E32" s="49">
        <v>59</v>
      </c>
      <c r="F32" s="49">
        <v>177</v>
      </c>
      <c r="G32" s="120">
        <v>181</v>
      </c>
      <c r="H32" s="120">
        <v>208</v>
      </c>
      <c r="I32" s="48">
        <v>197</v>
      </c>
    </row>
    <row r="33" spans="1:9" ht="21.6" customHeight="1" x14ac:dyDescent="0.25">
      <c r="A33" s="236"/>
      <c r="B33" s="83"/>
      <c r="C33" s="212"/>
      <c r="D33" s="102" t="s">
        <v>24</v>
      </c>
      <c r="E33" s="89">
        <v>678</v>
      </c>
      <c r="F33" s="89">
        <v>2224</v>
      </c>
      <c r="G33" s="123">
        <v>3308</v>
      </c>
      <c r="H33" s="123">
        <v>3955</v>
      </c>
      <c r="I33" s="90">
        <v>3248</v>
      </c>
    </row>
    <row r="34" spans="1:9" ht="21.6" customHeight="1" x14ac:dyDescent="0.25">
      <c r="A34" s="226" t="s">
        <v>188</v>
      </c>
      <c r="B34" s="235" t="s">
        <v>49</v>
      </c>
      <c r="C34" s="168"/>
      <c r="D34" s="84" t="s">
        <v>23</v>
      </c>
      <c r="E34" s="49">
        <v>1152</v>
      </c>
      <c r="F34" s="49">
        <v>1770</v>
      </c>
      <c r="G34" s="120">
        <v>1740</v>
      </c>
      <c r="H34" s="120">
        <v>2205</v>
      </c>
      <c r="I34" s="48">
        <v>2279</v>
      </c>
    </row>
    <row r="35" spans="1:9" ht="21.6" customHeight="1" x14ac:dyDescent="0.25">
      <c r="A35" s="226"/>
      <c r="B35" s="235"/>
      <c r="C35" s="168"/>
      <c r="D35" s="102" t="s">
        <v>63</v>
      </c>
      <c r="E35" s="49">
        <v>25117</v>
      </c>
      <c r="F35" s="49">
        <v>36469</v>
      </c>
      <c r="G35" s="120">
        <v>45216</v>
      </c>
      <c r="H35" s="120">
        <v>59622</v>
      </c>
      <c r="I35" s="48">
        <v>65172</v>
      </c>
    </row>
    <row r="36" spans="1:9" ht="21.6" customHeight="1" x14ac:dyDescent="0.25">
      <c r="A36" s="226"/>
      <c r="B36" s="64"/>
      <c r="C36" s="234" t="s">
        <v>48</v>
      </c>
      <c r="D36" s="102" t="s">
        <v>23</v>
      </c>
      <c r="E36" s="49">
        <v>53</v>
      </c>
      <c r="F36" s="49">
        <v>93</v>
      </c>
      <c r="G36" s="120">
        <v>69</v>
      </c>
      <c r="H36" s="120">
        <v>60</v>
      </c>
      <c r="I36" s="48">
        <v>74</v>
      </c>
    </row>
    <row r="37" spans="1:9" ht="21.6" customHeight="1" x14ac:dyDescent="0.25">
      <c r="A37" s="226"/>
      <c r="B37" s="64"/>
      <c r="C37" s="234"/>
      <c r="D37" s="102" t="s">
        <v>24</v>
      </c>
      <c r="E37" s="49">
        <v>818</v>
      </c>
      <c r="F37" s="49">
        <v>1576</v>
      </c>
      <c r="G37" s="120">
        <v>1234</v>
      </c>
      <c r="H37" s="120">
        <v>894</v>
      </c>
      <c r="I37" s="48">
        <v>1363</v>
      </c>
    </row>
    <row r="38" spans="1:9" ht="21.6" customHeight="1" x14ac:dyDescent="0.25">
      <c r="A38" s="226"/>
      <c r="B38" s="64"/>
      <c r="C38" s="234" t="s">
        <v>47</v>
      </c>
      <c r="D38" s="102" t="s">
        <v>23</v>
      </c>
      <c r="E38" s="49">
        <v>62</v>
      </c>
      <c r="F38" s="49">
        <v>114</v>
      </c>
      <c r="G38" s="120">
        <v>104</v>
      </c>
      <c r="H38" s="120">
        <v>166</v>
      </c>
      <c r="I38" s="48">
        <v>204</v>
      </c>
    </row>
    <row r="39" spans="1:9" ht="21.6" customHeight="1" x14ac:dyDescent="0.25">
      <c r="A39" s="226"/>
      <c r="B39" s="64"/>
      <c r="C39" s="234"/>
      <c r="D39" s="102" t="s">
        <v>24</v>
      </c>
      <c r="E39" s="49">
        <v>852</v>
      </c>
      <c r="F39" s="49">
        <v>1936</v>
      </c>
      <c r="G39" s="120">
        <v>1690</v>
      </c>
      <c r="H39" s="120">
        <v>2607</v>
      </c>
      <c r="I39" s="48">
        <v>4211</v>
      </c>
    </row>
    <row r="40" spans="1:9" ht="21.6" customHeight="1" x14ac:dyDescent="0.25">
      <c r="A40" s="226"/>
      <c r="B40" s="64"/>
      <c r="C40" s="234" t="s">
        <v>46</v>
      </c>
      <c r="D40" s="102" t="s">
        <v>23</v>
      </c>
      <c r="E40" s="24">
        <v>99</v>
      </c>
      <c r="F40" s="24">
        <v>189</v>
      </c>
      <c r="G40" s="124">
        <v>163</v>
      </c>
      <c r="H40" s="124">
        <v>254</v>
      </c>
      <c r="I40" s="25">
        <v>231</v>
      </c>
    </row>
    <row r="41" spans="1:9" ht="21.6" customHeight="1" x14ac:dyDescent="0.25">
      <c r="A41" s="226"/>
      <c r="B41" s="64"/>
      <c r="C41" s="234"/>
      <c r="D41" s="102" t="s">
        <v>24</v>
      </c>
      <c r="E41" s="49">
        <v>1901</v>
      </c>
      <c r="F41" s="49">
        <v>3996</v>
      </c>
      <c r="G41" s="120">
        <v>4201</v>
      </c>
      <c r="H41" s="120">
        <v>6216</v>
      </c>
      <c r="I41" s="48">
        <v>5317</v>
      </c>
    </row>
    <row r="42" spans="1:9" ht="21.6" customHeight="1" x14ac:dyDescent="0.25">
      <c r="A42" s="226"/>
      <c r="B42" s="64"/>
      <c r="C42" s="234" t="s">
        <v>45</v>
      </c>
      <c r="D42" s="102" t="s">
        <v>23</v>
      </c>
      <c r="E42" s="24">
        <v>153</v>
      </c>
      <c r="F42" s="24">
        <v>293</v>
      </c>
      <c r="G42" s="124">
        <v>239</v>
      </c>
      <c r="H42" s="124">
        <v>369</v>
      </c>
      <c r="I42" s="25">
        <v>362</v>
      </c>
    </row>
    <row r="43" spans="1:9" ht="21.6" customHeight="1" x14ac:dyDescent="0.25">
      <c r="A43" s="226"/>
      <c r="B43" s="64"/>
      <c r="C43" s="234"/>
      <c r="D43" s="102" t="s">
        <v>24</v>
      </c>
      <c r="E43" s="49">
        <v>4627</v>
      </c>
      <c r="F43" s="49">
        <v>8433</v>
      </c>
      <c r="G43" s="120">
        <v>7901</v>
      </c>
      <c r="H43" s="120">
        <v>12174</v>
      </c>
      <c r="I43" s="48">
        <v>14056</v>
      </c>
    </row>
    <row r="44" spans="1:9" ht="21.6" customHeight="1" x14ac:dyDescent="0.25">
      <c r="A44" s="226"/>
      <c r="B44" s="64"/>
      <c r="C44" s="234" t="s">
        <v>62</v>
      </c>
      <c r="D44" s="102" t="s">
        <v>23</v>
      </c>
      <c r="E44" s="24">
        <v>1</v>
      </c>
      <c r="F44" s="24">
        <v>50</v>
      </c>
      <c r="G44" s="124">
        <v>11</v>
      </c>
      <c r="H44" s="124">
        <v>40</v>
      </c>
      <c r="I44" s="25">
        <v>39</v>
      </c>
    </row>
    <row r="45" spans="1:9" ht="21.6" customHeight="1" x14ac:dyDescent="0.25">
      <c r="A45" s="226"/>
      <c r="B45" s="64"/>
      <c r="C45" s="234"/>
      <c r="D45" s="102" t="s">
        <v>24</v>
      </c>
      <c r="E45" s="49">
        <v>4</v>
      </c>
      <c r="F45" s="49">
        <v>557</v>
      </c>
      <c r="G45" s="120">
        <v>196</v>
      </c>
      <c r="H45" s="120">
        <v>680</v>
      </c>
      <c r="I45" s="48">
        <v>895</v>
      </c>
    </row>
    <row r="46" spans="1:9" ht="21.6" customHeight="1" x14ac:dyDescent="0.25">
      <c r="A46" s="226"/>
      <c r="B46" s="64"/>
      <c r="C46" s="234" t="s">
        <v>61</v>
      </c>
      <c r="D46" s="102" t="s">
        <v>36</v>
      </c>
      <c r="E46" s="24">
        <v>38</v>
      </c>
      <c r="F46" s="24">
        <v>26</v>
      </c>
      <c r="G46" s="124">
        <v>37</v>
      </c>
      <c r="H46" s="124">
        <v>45</v>
      </c>
      <c r="I46" s="25">
        <v>43</v>
      </c>
    </row>
    <row r="47" spans="1:9" ht="21.6" customHeight="1" x14ac:dyDescent="0.25">
      <c r="A47" s="226"/>
      <c r="B47" s="64"/>
      <c r="C47" s="234"/>
      <c r="D47" s="102" t="s">
        <v>24</v>
      </c>
      <c r="E47" s="49">
        <v>389</v>
      </c>
      <c r="F47" s="49">
        <v>274</v>
      </c>
      <c r="G47" s="120">
        <v>668</v>
      </c>
      <c r="H47" s="120">
        <v>846</v>
      </c>
      <c r="I47" s="48">
        <v>1113</v>
      </c>
    </row>
    <row r="48" spans="1:9" ht="21.6" customHeight="1" x14ac:dyDescent="0.25">
      <c r="A48" s="226"/>
      <c r="B48" s="64"/>
      <c r="C48" s="234" t="s">
        <v>60</v>
      </c>
      <c r="D48" s="102" t="s">
        <v>23</v>
      </c>
      <c r="E48" s="49">
        <v>37</v>
      </c>
      <c r="F48" s="49">
        <v>69</v>
      </c>
      <c r="G48" s="120">
        <v>53</v>
      </c>
      <c r="H48" s="120">
        <v>45</v>
      </c>
      <c r="I48" s="48">
        <v>44</v>
      </c>
    </row>
    <row r="49" spans="1:9" ht="21.6" customHeight="1" x14ac:dyDescent="0.25">
      <c r="A49" s="226"/>
      <c r="B49" s="64"/>
      <c r="C49" s="234"/>
      <c r="D49" s="102" t="s">
        <v>24</v>
      </c>
      <c r="E49" s="49">
        <v>642</v>
      </c>
      <c r="F49" s="49">
        <v>1070</v>
      </c>
      <c r="G49" s="120">
        <v>747</v>
      </c>
      <c r="H49" s="120">
        <v>867</v>
      </c>
      <c r="I49" s="48">
        <v>942</v>
      </c>
    </row>
    <row r="50" spans="1:9" ht="21.6" customHeight="1" x14ac:dyDescent="0.25">
      <c r="A50" s="226"/>
      <c r="B50" s="64"/>
      <c r="C50" s="234" t="s">
        <v>59</v>
      </c>
      <c r="D50" s="102" t="s">
        <v>23</v>
      </c>
      <c r="E50" s="49">
        <v>12</v>
      </c>
      <c r="F50" s="49">
        <v>5</v>
      </c>
      <c r="G50" s="120">
        <v>9</v>
      </c>
      <c r="H50" s="120">
        <v>9</v>
      </c>
      <c r="I50" s="48">
        <v>6</v>
      </c>
    </row>
    <row r="51" spans="1:9" ht="21.6" customHeight="1" x14ac:dyDescent="0.25">
      <c r="A51" s="226"/>
      <c r="B51" s="64"/>
      <c r="C51" s="234"/>
      <c r="D51" s="102" t="s">
        <v>24</v>
      </c>
      <c r="E51" s="49">
        <v>158</v>
      </c>
      <c r="F51" s="49">
        <v>107</v>
      </c>
      <c r="G51" s="120">
        <v>197</v>
      </c>
      <c r="H51" s="120">
        <v>197</v>
      </c>
      <c r="I51" s="48">
        <v>143</v>
      </c>
    </row>
    <row r="52" spans="1:9" ht="21.6" customHeight="1" x14ac:dyDescent="0.25">
      <c r="A52" s="226"/>
      <c r="B52" s="64"/>
      <c r="C52" s="234" t="s">
        <v>58</v>
      </c>
      <c r="D52" s="102" t="s">
        <v>23</v>
      </c>
      <c r="E52" s="49">
        <v>380</v>
      </c>
      <c r="F52" s="49">
        <v>443</v>
      </c>
      <c r="G52" s="120">
        <v>536</v>
      </c>
      <c r="H52" s="120">
        <v>549</v>
      </c>
      <c r="I52" s="48">
        <v>620</v>
      </c>
    </row>
    <row r="53" spans="1:9" ht="21.6" customHeight="1" x14ac:dyDescent="0.25">
      <c r="A53" s="226"/>
      <c r="B53" s="64"/>
      <c r="C53" s="234"/>
      <c r="D53" s="102" t="s">
        <v>24</v>
      </c>
      <c r="E53" s="49">
        <v>9275</v>
      </c>
      <c r="F53" s="49">
        <v>9948</v>
      </c>
      <c r="G53" s="120">
        <v>15106</v>
      </c>
      <c r="H53" s="120">
        <v>17937</v>
      </c>
      <c r="I53" s="48">
        <v>18292</v>
      </c>
    </row>
    <row r="54" spans="1:9" ht="21.6" customHeight="1" x14ac:dyDescent="0.25">
      <c r="A54" s="226"/>
      <c r="B54" s="64"/>
      <c r="C54" s="233" t="s">
        <v>159</v>
      </c>
      <c r="D54" s="102" t="s">
        <v>23</v>
      </c>
      <c r="E54" s="49">
        <v>14</v>
      </c>
      <c r="F54" s="49">
        <v>15</v>
      </c>
      <c r="G54" s="120">
        <v>29</v>
      </c>
      <c r="H54" s="120">
        <v>76</v>
      </c>
      <c r="I54" s="48">
        <v>84</v>
      </c>
    </row>
    <row r="55" spans="1:9" ht="21.6" customHeight="1" x14ac:dyDescent="0.25">
      <c r="A55" s="226"/>
      <c r="B55" s="64"/>
      <c r="C55" s="233"/>
      <c r="D55" s="102" t="s">
        <v>24</v>
      </c>
      <c r="E55" s="49">
        <v>156</v>
      </c>
      <c r="F55" s="49">
        <v>310</v>
      </c>
      <c r="G55" s="120">
        <v>402</v>
      </c>
      <c r="H55" s="120">
        <v>1402</v>
      </c>
      <c r="I55" s="48">
        <v>1334</v>
      </c>
    </row>
    <row r="56" spans="1:9" ht="21.6" customHeight="1" x14ac:dyDescent="0.25">
      <c r="A56" s="226"/>
      <c r="B56" s="64"/>
      <c r="C56" s="234" t="s">
        <v>57</v>
      </c>
      <c r="D56" s="102" t="s">
        <v>23</v>
      </c>
      <c r="E56" s="49">
        <v>18</v>
      </c>
      <c r="F56" s="49">
        <v>44</v>
      </c>
      <c r="G56" s="120">
        <v>32</v>
      </c>
      <c r="H56" s="120">
        <v>60</v>
      </c>
      <c r="I56" s="48">
        <v>60</v>
      </c>
    </row>
    <row r="57" spans="1:9" ht="21.6" customHeight="1" x14ac:dyDescent="0.25">
      <c r="A57" s="226"/>
      <c r="B57" s="64"/>
      <c r="C57" s="234"/>
      <c r="D57" s="102" t="s">
        <v>24</v>
      </c>
      <c r="E57" s="49">
        <v>300</v>
      </c>
      <c r="F57" s="49">
        <v>407</v>
      </c>
      <c r="G57" s="120">
        <v>414</v>
      </c>
      <c r="H57" s="120">
        <v>1012</v>
      </c>
      <c r="I57" s="48">
        <v>773</v>
      </c>
    </row>
    <row r="58" spans="1:9" ht="21.6" customHeight="1" x14ac:dyDescent="0.25">
      <c r="A58" s="226"/>
      <c r="B58" s="64"/>
      <c r="C58" s="233" t="s">
        <v>56</v>
      </c>
      <c r="D58" s="102" t="s">
        <v>40</v>
      </c>
      <c r="E58" s="49">
        <v>181</v>
      </c>
      <c r="F58" s="49">
        <v>228</v>
      </c>
      <c r="G58" s="120">
        <v>259</v>
      </c>
      <c r="H58" s="120">
        <v>309</v>
      </c>
      <c r="I58" s="48">
        <v>314</v>
      </c>
    </row>
    <row r="59" spans="1:9" ht="21.6" customHeight="1" x14ac:dyDescent="0.25">
      <c r="A59" s="226"/>
      <c r="B59" s="64"/>
      <c r="C59" s="233"/>
      <c r="D59" s="102" t="s">
        <v>39</v>
      </c>
      <c r="E59" s="49">
        <v>4375</v>
      </c>
      <c r="F59" s="49">
        <v>5054</v>
      </c>
      <c r="G59" s="120">
        <v>8411</v>
      </c>
      <c r="H59" s="120">
        <v>11018</v>
      </c>
      <c r="I59" s="48">
        <v>12429</v>
      </c>
    </row>
    <row r="60" spans="1:9" ht="21.6" customHeight="1" x14ac:dyDescent="0.25">
      <c r="A60" s="226"/>
      <c r="B60" s="64"/>
      <c r="C60" s="233" t="s">
        <v>55</v>
      </c>
      <c r="D60" s="102" t="s">
        <v>40</v>
      </c>
      <c r="E60" s="49">
        <v>23</v>
      </c>
      <c r="F60" s="49">
        <v>30</v>
      </c>
      <c r="G60" s="120">
        <v>40</v>
      </c>
      <c r="H60" s="120">
        <v>39</v>
      </c>
      <c r="I60" s="48">
        <v>51</v>
      </c>
    </row>
    <row r="61" spans="1:9" ht="21.6" customHeight="1" x14ac:dyDescent="0.25">
      <c r="A61" s="226"/>
      <c r="B61" s="64"/>
      <c r="C61" s="233"/>
      <c r="D61" s="102" t="s">
        <v>39</v>
      </c>
      <c r="E61" s="49">
        <v>576</v>
      </c>
      <c r="F61" s="49">
        <v>999</v>
      </c>
      <c r="G61" s="120">
        <v>1956</v>
      </c>
      <c r="H61" s="120">
        <v>1926</v>
      </c>
      <c r="I61" s="48">
        <v>2191</v>
      </c>
    </row>
    <row r="62" spans="1:9" ht="21.6" customHeight="1" x14ac:dyDescent="0.25">
      <c r="A62" s="226"/>
      <c r="B62" s="64"/>
      <c r="C62" s="213" t="s">
        <v>54</v>
      </c>
      <c r="D62" s="102" t="s">
        <v>40</v>
      </c>
      <c r="E62" s="50">
        <v>38</v>
      </c>
      <c r="F62" s="50">
        <v>72</v>
      </c>
      <c r="G62" s="50">
        <v>60</v>
      </c>
      <c r="H62" s="50">
        <v>93</v>
      </c>
      <c r="I62" s="51">
        <v>93</v>
      </c>
    </row>
    <row r="63" spans="1:9" ht="21.6" customHeight="1" x14ac:dyDescent="0.25">
      <c r="A63" s="179"/>
      <c r="B63" s="64"/>
      <c r="C63" s="213"/>
      <c r="D63" s="102" t="s">
        <v>39</v>
      </c>
      <c r="E63" s="49">
        <v>478</v>
      </c>
      <c r="F63" s="49">
        <v>543</v>
      </c>
      <c r="G63" s="120">
        <v>624</v>
      </c>
      <c r="H63" s="120">
        <v>1090</v>
      </c>
      <c r="I63" s="48">
        <v>1662</v>
      </c>
    </row>
    <row r="64" spans="1:9" ht="21.6" customHeight="1" x14ac:dyDescent="0.25">
      <c r="A64" s="87" t="s">
        <v>135</v>
      </c>
      <c r="B64" s="68"/>
      <c r="C64" s="234" t="s">
        <v>53</v>
      </c>
      <c r="D64" s="102" t="s">
        <v>23</v>
      </c>
      <c r="E64" s="49">
        <v>43</v>
      </c>
      <c r="F64" s="49">
        <v>99</v>
      </c>
      <c r="G64" s="120">
        <v>99</v>
      </c>
      <c r="H64" s="120">
        <v>91</v>
      </c>
      <c r="I64" s="48">
        <v>54</v>
      </c>
    </row>
    <row r="65" spans="1:9" ht="21.6" customHeight="1" x14ac:dyDescent="0.25">
      <c r="A65" s="65"/>
      <c r="B65" s="83"/>
      <c r="C65" s="234"/>
      <c r="D65" s="102" t="s">
        <v>24</v>
      </c>
      <c r="E65" s="89">
        <v>566</v>
      </c>
      <c r="F65" s="89">
        <v>1259</v>
      </c>
      <c r="G65" s="123">
        <v>1469</v>
      </c>
      <c r="H65" s="123">
        <v>756</v>
      </c>
      <c r="I65" s="90">
        <v>451</v>
      </c>
    </row>
    <row r="66" spans="1:9" ht="19.25" customHeight="1" x14ac:dyDescent="0.25">
      <c r="A66" s="226" t="s">
        <v>191</v>
      </c>
      <c r="B66" s="205" t="s">
        <v>49</v>
      </c>
      <c r="C66" s="232"/>
      <c r="D66" s="84" t="s">
        <v>23</v>
      </c>
      <c r="E66" s="46">
        <v>3110</v>
      </c>
      <c r="F66" s="46">
        <v>3468</v>
      </c>
      <c r="G66" s="122">
        <v>4442</v>
      </c>
      <c r="H66" s="122">
        <v>4536</v>
      </c>
      <c r="I66" s="47">
        <v>4567</v>
      </c>
    </row>
    <row r="67" spans="1:9" ht="19.25" customHeight="1" x14ac:dyDescent="0.25">
      <c r="A67" s="226"/>
      <c r="B67" s="205"/>
      <c r="C67" s="177"/>
      <c r="D67" s="102" t="s">
        <v>24</v>
      </c>
      <c r="E67" s="46">
        <v>93985</v>
      </c>
      <c r="F67" s="46">
        <v>108138</v>
      </c>
      <c r="G67" s="122">
        <v>156031</v>
      </c>
      <c r="H67" s="122">
        <v>170429</v>
      </c>
      <c r="I67" s="47">
        <v>180092</v>
      </c>
    </row>
    <row r="68" spans="1:9" ht="19.25" customHeight="1" x14ac:dyDescent="0.25">
      <c r="A68" s="226"/>
      <c r="B68" s="64"/>
      <c r="C68" s="175" t="s">
        <v>48</v>
      </c>
      <c r="D68" s="102" t="s">
        <v>23</v>
      </c>
      <c r="E68" s="46">
        <v>112</v>
      </c>
      <c r="F68" s="46">
        <v>168</v>
      </c>
      <c r="G68" s="122">
        <v>130</v>
      </c>
      <c r="H68" s="122">
        <v>144</v>
      </c>
      <c r="I68" s="47">
        <v>124</v>
      </c>
    </row>
    <row r="69" spans="1:9" ht="19.25" customHeight="1" x14ac:dyDescent="0.25">
      <c r="A69" s="226"/>
      <c r="B69" s="64"/>
      <c r="C69" s="177"/>
      <c r="D69" s="102" t="s">
        <v>24</v>
      </c>
      <c r="E69" s="46">
        <v>2593</v>
      </c>
      <c r="F69" s="46">
        <v>5948</v>
      </c>
      <c r="G69" s="122">
        <v>6979</v>
      </c>
      <c r="H69" s="122">
        <v>7600</v>
      </c>
      <c r="I69" s="47">
        <v>8574</v>
      </c>
    </row>
    <row r="70" spans="1:9" ht="19.25" customHeight="1" x14ac:dyDescent="0.25">
      <c r="A70" s="226"/>
      <c r="B70" s="64"/>
      <c r="C70" s="175" t="s">
        <v>47</v>
      </c>
      <c r="D70" s="102" t="s">
        <v>23</v>
      </c>
      <c r="E70" s="46">
        <v>209</v>
      </c>
      <c r="F70" s="46">
        <v>319</v>
      </c>
      <c r="G70" s="122">
        <v>444</v>
      </c>
      <c r="H70" s="122">
        <v>469</v>
      </c>
      <c r="I70" s="47">
        <v>472</v>
      </c>
    </row>
    <row r="71" spans="1:9" ht="19.25" customHeight="1" x14ac:dyDescent="0.25">
      <c r="A71" s="226"/>
      <c r="B71" s="64"/>
      <c r="C71" s="177"/>
      <c r="D71" s="102" t="s">
        <v>24</v>
      </c>
      <c r="E71" s="46">
        <v>6821</v>
      </c>
      <c r="F71" s="46">
        <v>11449</v>
      </c>
      <c r="G71" s="122">
        <v>20715</v>
      </c>
      <c r="H71" s="122">
        <v>21197</v>
      </c>
      <c r="I71" s="47">
        <v>20344</v>
      </c>
    </row>
    <row r="72" spans="1:9" ht="19.25" customHeight="1" x14ac:dyDescent="0.25">
      <c r="A72" s="226"/>
      <c r="B72" s="64"/>
      <c r="C72" s="175" t="s">
        <v>46</v>
      </c>
      <c r="D72" s="102" t="s">
        <v>23</v>
      </c>
      <c r="E72" s="46">
        <v>173</v>
      </c>
      <c r="F72" s="46">
        <v>220</v>
      </c>
      <c r="G72" s="122">
        <v>263</v>
      </c>
      <c r="H72" s="122">
        <v>240</v>
      </c>
      <c r="I72" s="47">
        <v>282</v>
      </c>
    </row>
    <row r="73" spans="1:9" ht="19.25" customHeight="1" x14ac:dyDescent="0.25">
      <c r="A73" s="226"/>
      <c r="B73" s="64"/>
      <c r="C73" s="177"/>
      <c r="D73" s="102" t="s">
        <v>24</v>
      </c>
      <c r="E73" s="46">
        <v>7955</v>
      </c>
      <c r="F73" s="46">
        <v>9690</v>
      </c>
      <c r="G73" s="122">
        <v>14123</v>
      </c>
      <c r="H73" s="122">
        <v>15191</v>
      </c>
      <c r="I73" s="47">
        <v>17098</v>
      </c>
    </row>
    <row r="74" spans="1:9" ht="19.25" customHeight="1" x14ac:dyDescent="0.25">
      <c r="A74" s="226"/>
      <c r="B74" s="64"/>
      <c r="C74" s="175" t="s">
        <v>45</v>
      </c>
      <c r="D74" s="102" t="s">
        <v>23</v>
      </c>
      <c r="E74" s="46">
        <v>231</v>
      </c>
      <c r="F74" s="46">
        <v>230</v>
      </c>
      <c r="G74" s="122">
        <v>315</v>
      </c>
      <c r="H74" s="122">
        <v>277</v>
      </c>
      <c r="I74" s="47">
        <v>283</v>
      </c>
    </row>
    <row r="75" spans="1:9" ht="19.25" customHeight="1" x14ac:dyDescent="0.25">
      <c r="A75" s="226"/>
      <c r="B75" s="64"/>
      <c r="C75" s="177"/>
      <c r="D75" s="102" t="s">
        <v>24</v>
      </c>
      <c r="E75" s="46">
        <v>10653</v>
      </c>
      <c r="F75" s="46">
        <v>9754</v>
      </c>
      <c r="G75" s="122">
        <v>13147</v>
      </c>
      <c r="H75" s="122">
        <v>13110</v>
      </c>
      <c r="I75" s="47">
        <v>12905</v>
      </c>
    </row>
    <row r="76" spans="1:9" ht="19.25" customHeight="1" x14ac:dyDescent="0.25">
      <c r="A76" s="226"/>
      <c r="B76" s="64"/>
      <c r="C76" s="175" t="s">
        <v>62</v>
      </c>
      <c r="D76" s="102" t="s">
        <v>23</v>
      </c>
      <c r="E76" s="46">
        <v>58</v>
      </c>
      <c r="F76" s="46">
        <v>67</v>
      </c>
      <c r="G76" s="122">
        <v>85</v>
      </c>
      <c r="H76" s="122">
        <v>91</v>
      </c>
      <c r="I76" s="47">
        <v>89</v>
      </c>
    </row>
    <row r="77" spans="1:9" ht="19.25" customHeight="1" x14ac:dyDescent="0.25">
      <c r="A77" s="226"/>
      <c r="B77" s="64"/>
      <c r="C77" s="177"/>
      <c r="D77" s="102" t="s">
        <v>24</v>
      </c>
      <c r="E77" s="46">
        <v>730</v>
      </c>
      <c r="F77" s="46">
        <v>1110</v>
      </c>
      <c r="G77" s="122">
        <v>1957</v>
      </c>
      <c r="H77" s="122">
        <v>1438</v>
      </c>
      <c r="I77" s="47">
        <v>1542</v>
      </c>
    </row>
    <row r="78" spans="1:9" ht="19.25" customHeight="1" x14ac:dyDescent="0.25">
      <c r="A78" s="226"/>
      <c r="B78" s="64"/>
      <c r="C78" s="175" t="s">
        <v>59</v>
      </c>
      <c r="D78" s="102" t="s">
        <v>23</v>
      </c>
      <c r="E78" s="46">
        <v>74</v>
      </c>
      <c r="F78" s="46">
        <v>121</v>
      </c>
      <c r="G78" s="122">
        <v>152</v>
      </c>
      <c r="H78" s="122">
        <v>173</v>
      </c>
      <c r="I78" s="47">
        <v>166</v>
      </c>
    </row>
    <row r="79" spans="1:9" ht="19.25" customHeight="1" x14ac:dyDescent="0.25">
      <c r="A79" s="226"/>
      <c r="B79" s="64"/>
      <c r="C79" s="177"/>
      <c r="D79" s="102" t="s">
        <v>24</v>
      </c>
      <c r="E79" s="46">
        <v>883</v>
      </c>
      <c r="F79" s="46">
        <v>1756</v>
      </c>
      <c r="G79" s="122">
        <v>2593</v>
      </c>
      <c r="H79" s="122">
        <v>2688</v>
      </c>
      <c r="I79" s="47">
        <v>2328</v>
      </c>
    </row>
    <row r="80" spans="1:9" ht="19.25" customHeight="1" x14ac:dyDescent="0.25">
      <c r="A80" s="226"/>
      <c r="B80" s="64"/>
      <c r="C80" s="175" t="s">
        <v>72</v>
      </c>
      <c r="D80" s="102" t="s">
        <v>23</v>
      </c>
      <c r="E80" s="46">
        <v>1227</v>
      </c>
      <c r="F80" s="46">
        <v>1318</v>
      </c>
      <c r="G80" s="122">
        <v>1685</v>
      </c>
      <c r="H80" s="122">
        <v>1781</v>
      </c>
      <c r="I80" s="47">
        <v>1822</v>
      </c>
    </row>
    <row r="81" spans="1:9" ht="19.25" customHeight="1" x14ac:dyDescent="0.25">
      <c r="A81" s="226"/>
      <c r="B81" s="64"/>
      <c r="C81" s="177"/>
      <c r="D81" s="102" t="s">
        <v>24</v>
      </c>
      <c r="E81" s="46">
        <v>32058</v>
      </c>
      <c r="F81" s="46">
        <v>35742</v>
      </c>
      <c r="G81" s="122">
        <v>47612</v>
      </c>
      <c r="H81" s="122">
        <v>52525</v>
      </c>
      <c r="I81" s="47">
        <v>55445</v>
      </c>
    </row>
    <row r="82" spans="1:9" ht="19.25" customHeight="1" x14ac:dyDescent="0.25">
      <c r="A82" s="226"/>
      <c r="B82" s="64"/>
      <c r="C82" s="167" t="s">
        <v>159</v>
      </c>
      <c r="D82" s="102" t="s">
        <v>23</v>
      </c>
      <c r="E82" s="46">
        <v>44</v>
      </c>
      <c r="F82" s="46">
        <v>88</v>
      </c>
      <c r="G82" s="122">
        <v>163</v>
      </c>
      <c r="H82" s="122">
        <v>185</v>
      </c>
      <c r="I82" s="47">
        <v>223</v>
      </c>
    </row>
    <row r="83" spans="1:9" ht="19.25" customHeight="1" x14ac:dyDescent="0.25">
      <c r="A83" s="226"/>
      <c r="B83" s="64"/>
      <c r="C83" s="169"/>
      <c r="D83" s="102" t="s">
        <v>24</v>
      </c>
      <c r="E83" s="46">
        <v>2128</v>
      </c>
      <c r="F83" s="46">
        <v>2227</v>
      </c>
      <c r="G83" s="122">
        <v>5695</v>
      </c>
      <c r="H83" s="122">
        <v>8619</v>
      </c>
      <c r="I83" s="47">
        <v>10059</v>
      </c>
    </row>
    <row r="84" spans="1:9" ht="19.25" customHeight="1" x14ac:dyDescent="0.25">
      <c r="A84" s="226"/>
      <c r="B84" s="64"/>
      <c r="C84" s="175" t="s">
        <v>71</v>
      </c>
      <c r="D84" s="102" t="s">
        <v>23</v>
      </c>
      <c r="E84" s="46">
        <v>48</v>
      </c>
      <c r="F84" s="46">
        <v>71</v>
      </c>
      <c r="G84" s="122">
        <v>91</v>
      </c>
      <c r="H84" s="122">
        <v>120</v>
      </c>
      <c r="I84" s="47">
        <v>114</v>
      </c>
    </row>
    <row r="85" spans="1:9" ht="19.25" customHeight="1" x14ac:dyDescent="0.25">
      <c r="A85" s="226"/>
      <c r="B85" s="64"/>
      <c r="C85" s="177"/>
      <c r="D85" s="102" t="s">
        <v>24</v>
      </c>
      <c r="E85" s="46">
        <v>1267</v>
      </c>
      <c r="F85" s="46">
        <v>1556</v>
      </c>
      <c r="G85" s="122">
        <v>2779</v>
      </c>
      <c r="H85" s="122">
        <v>4033</v>
      </c>
      <c r="I85" s="47">
        <v>3701</v>
      </c>
    </row>
    <row r="86" spans="1:9" ht="19.25" customHeight="1" x14ac:dyDescent="0.25">
      <c r="A86" s="226"/>
      <c r="B86" s="64"/>
      <c r="C86" s="175" t="s">
        <v>60</v>
      </c>
      <c r="D86" s="102" t="s">
        <v>23</v>
      </c>
      <c r="E86" s="46">
        <v>101</v>
      </c>
      <c r="F86" s="46">
        <v>43</v>
      </c>
      <c r="G86" s="122">
        <v>93</v>
      </c>
      <c r="H86" s="122">
        <v>88</v>
      </c>
      <c r="I86" s="47">
        <v>86</v>
      </c>
    </row>
    <row r="87" spans="1:9" ht="19.25" customHeight="1" x14ac:dyDescent="0.25">
      <c r="A87" s="226"/>
      <c r="B87" s="64"/>
      <c r="C87" s="177"/>
      <c r="D87" s="102" t="s">
        <v>24</v>
      </c>
      <c r="E87" s="46">
        <v>1798</v>
      </c>
      <c r="F87" s="46">
        <v>879</v>
      </c>
      <c r="G87" s="122">
        <v>2361</v>
      </c>
      <c r="H87" s="122">
        <v>2107</v>
      </c>
      <c r="I87" s="47">
        <v>1899</v>
      </c>
    </row>
    <row r="88" spans="1:9" ht="19.25" customHeight="1" x14ac:dyDescent="0.25">
      <c r="A88" s="226"/>
      <c r="B88" s="64"/>
      <c r="C88" s="175" t="s">
        <v>70</v>
      </c>
      <c r="D88" s="102" t="s">
        <v>23</v>
      </c>
      <c r="E88" s="46">
        <v>6</v>
      </c>
      <c r="F88" s="46">
        <v>4</v>
      </c>
      <c r="G88" s="41" t="s">
        <v>10</v>
      </c>
      <c r="H88" s="41" t="s">
        <v>10</v>
      </c>
      <c r="I88" s="42" t="s">
        <v>10</v>
      </c>
    </row>
    <row r="89" spans="1:9" ht="19.25" customHeight="1" x14ac:dyDescent="0.25">
      <c r="A89" s="226"/>
      <c r="B89" s="64"/>
      <c r="C89" s="177"/>
      <c r="D89" s="102" t="s">
        <v>24</v>
      </c>
      <c r="E89" s="46">
        <v>7</v>
      </c>
      <c r="F89" s="46">
        <v>131</v>
      </c>
      <c r="G89" s="41" t="s">
        <v>10</v>
      </c>
      <c r="H89" s="41" t="s">
        <v>10</v>
      </c>
      <c r="I89" s="42" t="s">
        <v>10</v>
      </c>
    </row>
    <row r="90" spans="1:9" ht="19.25" customHeight="1" x14ac:dyDescent="0.25">
      <c r="A90" s="226"/>
      <c r="B90" s="64"/>
      <c r="C90" s="175" t="s">
        <v>41</v>
      </c>
      <c r="D90" s="102" t="s">
        <v>23</v>
      </c>
      <c r="E90" s="46">
        <v>165</v>
      </c>
      <c r="F90" s="46">
        <v>170</v>
      </c>
      <c r="G90" s="122">
        <v>217</v>
      </c>
      <c r="H90" s="122">
        <v>143</v>
      </c>
      <c r="I90" s="47">
        <v>57</v>
      </c>
    </row>
    <row r="91" spans="1:9" ht="19.25" customHeight="1" x14ac:dyDescent="0.25">
      <c r="A91" s="226"/>
      <c r="B91" s="64"/>
      <c r="C91" s="177"/>
      <c r="D91" s="102" t="s">
        <v>24</v>
      </c>
      <c r="E91" s="46">
        <v>2410</v>
      </c>
      <c r="F91" s="46">
        <v>2972</v>
      </c>
      <c r="G91" s="122">
        <v>3190</v>
      </c>
      <c r="H91" s="122">
        <v>1686</v>
      </c>
      <c r="I91" s="47">
        <v>642</v>
      </c>
    </row>
    <row r="92" spans="1:9" ht="19.25" customHeight="1" x14ac:dyDescent="0.25">
      <c r="A92" s="226"/>
      <c r="B92" s="64"/>
      <c r="C92" s="175" t="s">
        <v>34</v>
      </c>
      <c r="D92" s="102" t="s">
        <v>23</v>
      </c>
      <c r="E92" s="46">
        <v>256</v>
      </c>
      <c r="F92" s="46">
        <v>289</v>
      </c>
      <c r="G92" s="122">
        <v>346</v>
      </c>
      <c r="H92" s="122">
        <v>348</v>
      </c>
      <c r="I92" s="47">
        <v>349</v>
      </c>
    </row>
    <row r="93" spans="1:9" ht="19.25" customHeight="1" x14ac:dyDescent="0.25">
      <c r="A93" s="226"/>
      <c r="B93" s="64"/>
      <c r="C93" s="177"/>
      <c r="D93" s="102" t="s">
        <v>24</v>
      </c>
      <c r="E93" s="46">
        <v>14594</v>
      </c>
      <c r="F93" s="46">
        <v>16114</v>
      </c>
      <c r="G93" s="122">
        <v>22158</v>
      </c>
      <c r="H93" s="122">
        <v>26975</v>
      </c>
      <c r="I93" s="47">
        <v>30117</v>
      </c>
    </row>
    <row r="94" spans="1:9" ht="19.25" customHeight="1" x14ac:dyDescent="0.25">
      <c r="A94" s="226"/>
      <c r="B94" s="64"/>
      <c r="C94" s="175" t="s">
        <v>56</v>
      </c>
      <c r="D94" s="102" t="s">
        <v>23</v>
      </c>
      <c r="E94" s="46">
        <v>195</v>
      </c>
      <c r="F94" s="46">
        <v>163</v>
      </c>
      <c r="G94" s="122">
        <v>266</v>
      </c>
      <c r="H94" s="122">
        <v>295</v>
      </c>
      <c r="I94" s="47">
        <v>324</v>
      </c>
    </row>
    <row r="95" spans="1:9" ht="19.25" customHeight="1" x14ac:dyDescent="0.25">
      <c r="A95" s="226"/>
      <c r="B95" s="64"/>
      <c r="C95" s="177"/>
      <c r="D95" s="102" t="s">
        <v>24</v>
      </c>
      <c r="E95" s="46">
        <v>5841</v>
      </c>
      <c r="F95" s="46">
        <v>6377</v>
      </c>
      <c r="G95" s="122">
        <v>9455</v>
      </c>
      <c r="H95" s="122">
        <v>10428</v>
      </c>
      <c r="I95" s="47">
        <v>12435</v>
      </c>
    </row>
    <row r="96" spans="1:9" ht="19.25" customHeight="1" x14ac:dyDescent="0.25">
      <c r="A96" s="226"/>
      <c r="B96" s="64"/>
      <c r="C96" s="175" t="s">
        <v>69</v>
      </c>
      <c r="D96" s="102" t="s">
        <v>23</v>
      </c>
      <c r="E96" s="46" t="s">
        <v>10</v>
      </c>
      <c r="F96" s="46">
        <v>22</v>
      </c>
      <c r="G96" s="41" t="s">
        <v>10</v>
      </c>
      <c r="H96" s="41" t="s">
        <v>10</v>
      </c>
      <c r="I96" s="42" t="s">
        <v>10</v>
      </c>
    </row>
    <row r="97" spans="1:9" ht="19.25" customHeight="1" x14ac:dyDescent="0.25">
      <c r="A97" s="226"/>
      <c r="B97" s="64"/>
      <c r="C97" s="177"/>
      <c r="D97" s="102" t="s">
        <v>24</v>
      </c>
      <c r="E97" s="46" t="s">
        <v>10</v>
      </c>
      <c r="F97" s="46">
        <v>288</v>
      </c>
      <c r="G97" s="41" t="s">
        <v>10</v>
      </c>
      <c r="H97" s="41" t="s">
        <v>10</v>
      </c>
      <c r="I97" s="42" t="s">
        <v>10</v>
      </c>
    </row>
    <row r="98" spans="1:9" ht="19.25" customHeight="1" x14ac:dyDescent="0.25">
      <c r="A98" s="226"/>
      <c r="B98" s="64"/>
      <c r="C98" s="175" t="s">
        <v>68</v>
      </c>
      <c r="D98" s="102" t="s">
        <v>23</v>
      </c>
      <c r="E98" s="46">
        <v>63</v>
      </c>
      <c r="F98" s="46">
        <v>66</v>
      </c>
      <c r="G98" s="122">
        <v>159</v>
      </c>
      <c r="H98" s="122">
        <v>150</v>
      </c>
      <c r="I98" s="47">
        <v>144</v>
      </c>
    </row>
    <row r="99" spans="1:9" ht="19.25" customHeight="1" x14ac:dyDescent="0.25">
      <c r="A99" s="179"/>
      <c r="B99" s="64"/>
      <c r="C99" s="177"/>
      <c r="D99" s="102" t="s">
        <v>24</v>
      </c>
      <c r="E99" s="46">
        <v>750</v>
      </c>
      <c r="F99" s="46">
        <v>662</v>
      </c>
      <c r="G99" s="122">
        <v>2978</v>
      </c>
      <c r="H99" s="122">
        <v>2650</v>
      </c>
      <c r="I99" s="47">
        <v>2821</v>
      </c>
    </row>
    <row r="100" spans="1:9" ht="19.25" customHeight="1" x14ac:dyDescent="0.25">
      <c r="A100" s="87" t="s">
        <v>189</v>
      </c>
      <c r="B100" s="68"/>
      <c r="C100" s="175" t="s">
        <v>33</v>
      </c>
      <c r="D100" s="102" t="s">
        <v>23</v>
      </c>
      <c r="E100" s="46">
        <v>148</v>
      </c>
      <c r="F100" s="46">
        <v>109</v>
      </c>
      <c r="G100" s="122">
        <v>33</v>
      </c>
      <c r="H100" s="122">
        <v>32</v>
      </c>
      <c r="I100" s="47">
        <v>32</v>
      </c>
    </row>
    <row r="101" spans="1:9" ht="19.25" customHeight="1" x14ac:dyDescent="0.25">
      <c r="A101" s="65"/>
      <c r="B101" s="83"/>
      <c r="C101" s="177"/>
      <c r="D101" s="102" t="s">
        <v>24</v>
      </c>
      <c r="E101" s="91">
        <v>3497</v>
      </c>
      <c r="F101" s="91">
        <v>1483</v>
      </c>
      <c r="G101" s="125">
        <v>289</v>
      </c>
      <c r="H101" s="125">
        <v>182</v>
      </c>
      <c r="I101" s="92">
        <v>182</v>
      </c>
    </row>
    <row r="102" spans="1:9" ht="17.45" customHeight="1" x14ac:dyDescent="0.25">
      <c r="A102" s="179" t="s">
        <v>190</v>
      </c>
      <c r="B102" s="205" t="s">
        <v>49</v>
      </c>
      <c r="C102" s="232"/>
      <c r="D102" s="84" t="s">
        <v>23</v>
      </c>
      <c r="E102" s="46">
        <v>2132</v>
      </c>
      <c r="F102" s="46">
        <v>2176</v>
      </c>
      <c r="G102" s="120">
        <v>2684</v>
      </c>
      <c r="H102" s="120">
        <v>1990</v>
      </c>
      <c r="I102" s="48">
        <v>95</v>
      </c>
    </row>
    <row r="103" spans="1:9" ht="17.45" customHeight="1" x14ac:dyDescent="0.25">
      <c r="A103" s="180"/>
      <c r="B103" s="205"/>
      <c r="C103" s="232"/>
      <c r="D103" s="102" t="s">
        <v>24</v>
      </c>
      <c r="E103" s="46">
        <v>61965</v>
      </c>
      <c r="F103" s="46">
        <v>60753</v>
      </c>
      <c r="G103" s="120">
        <v>84665</v>
      </c>
      <c r="H103" s="120">
        <v>67144</v>
      </c>
      <c r="I103" s="48">
        <v>2569</v>
      </c>
    </row>
    <row r="104" spans="1:9" ht="17.45" customHeight="1" x14ac:dyDescent="0.25">
      <c r="A104" s="180"/>
      <c r="B104" s="64"/>
      <c r="C104" s="212" t="s">
        <v>46</v>
      </c>
      <c r="D104" s="102" t="s">
        <v>23</v>
      </c>
      <c r="E104" s="46">
        <v>296</v>
      </c>
      <c r="F104" s="46">
        <v>259</v>
      </c>
      <c r="G104" s="120">
        <v>381</v>
      </c>
      <c r="H104" s="120">
        <v>322</v>
      </c>
      <c r="I104" s="48">
        <v>19</v>
      </c>
    </row>
    <row r="105" spans="1:9" ht="17.45" customHeight="1" x14ac:dyDescent="0.25">
      <c r="A105" s="180"/>
      <c r="B105" s="64"/>
      <c r="C105" s="212"/>
      <c r="D105" s="102" t="s">
        <v>24</v>
      </c>
      <c r="E105" s="46">
        <v>12678</v>
      </c>
      <c r="F105" s="46">
        <v>12195</v>
      </c>
      <c r="G105" s="120">
        <v>16725</v>
      </c>
      <c r="H105" s="120">
        <v>13813</v>
      </c>
      <c r="I105" s="48">
        <v>581</v>
      </c>
    </row>
    <row r="106" spans="1:9" ht="17.45" customHeight="1" x14ac:dyDescent="0.25">
      <c r="A106" s="180"/>
      <c r="B106" s="64"/>
      <c r="C106" s="212" t="s">
        <v>67</v>
      </c>
      <c r="D106" s="102" t="s">
        <v>23</v>
      </c>
      <c r="E106" s="46">
        <v>168</v>
      </c>
      <c r="F106" s="46">
        <v>168</v>
      </c>
      <c r="G106" s="120">
        <v>209</v>
      </c>
      <c r="H106" s="120">
        <v>191</v>
      </c>
      <c r="I106" s="48">
        <v>12</v>
      </c>
    </row>
    <row r="107" spans="1:9" ht="17.45" customHeight="1" x14ac:dyDescent="0.25">
      <c r="A107" s="180"/>
      <c r="B107" s="64"/>
      <c r="C107" s="212"/>
      <c r="D107" s="102" t="s">
        <v>24</v>
      </c>
      <c r="E107" s="46">
        <v>3897</v>
      </c>
      <c r="F107" s="46">
        <v>4661</v>
      </c>
      <c r="G107" s="120">
        <v>4897</v>
      </c>
      <c r="H107" s="120">
        <v>6217</v>
      </c>
      <c r="I107" s="48">
        <v>333</v>
      </c>
    </row>
    <row r="108" spans="1:9" ht="17.45" customHeight="1" x14ac:dyDescent="0.25">
      <c r="A108" s="180"/>
      <c r="B108" s="64"/>
      <c r="C108" s="234" t="s">
        <v>47</v>
      </c>
      <c r="D108" s="102" t="s">
        <v>23</v>
      </c>
      <c r="E108" s="46">
        <v>413</v>
      </c>
      <c r="F108" s="46">
        <v>345</v>
      </c>
      <c r="G108" s="120">
        <v>470</v>
      </c>
      <c r="H108" s="120">
        <v>355</v>
      </c>
      <c r="I108" s="48">
        <v>17</v>
      </c>
    </row>
    <row r="109" spans="1:9" ht="17.45" customHeight="1" x14ac:dyDescent="0.25">
      <c r="A109" s="180"/>
      <c r="B109" s="64"/>
      <c r="C109" s="234"/>
      <c r="D109" s="102" t="s">
        <v>24</v>
      </c>
      <c r="E109" s="46">
        <v>10055</v>
      </c>
      <c r="F109" s="46">
        <v>7523</v>
      </c>
      <c r="G109" s="120">
        <v>14919</v>
      </c>
      <c r="H109" s="120">
        <v>10277</v>
      </c>
      <c r="I109" s="48">
        <v>296</v>
      </c>
    </row>
    <row r="110" spans="1:9" ht="17.45" customHeight="1" x14ac:dyDescent="0.25">
      <c r="A110" s="180"/>
      <c r="B110" s="64"/>
      <c r="C110" s="212" t="s">
        <v>45</v>
      </c>
      <c r="D110" s="102" t="s">
        <v>23</v>
      </c>
      <c r="E110" s="46">
        <v>278</v>
      </c>
      <c r="F110" s="46">
        <v>309</v>
      </c>
      <c r="G110" s="120">
        <v>393</v>
      </c>
      <c r="H110" s="120">
        <v>278</v>
      </c>
      <c r="I110" s="48">
        <v>12</v>
      </c>
    </row>
    <row r="111" spans="1:9" ht="17.45" customHeight="1" x14ac:dyDescent="0.25">
      <c r="A111" s="180"/>
      <c r="B111" s="64"/>
      <c r="C111" s="212"/>
      <c r="D111" s="102" t="s">
        <v>24</v>
      </c>
      <c r="E111" s="46">
        <v>11135</v>
      </c>
      <c r="F111" s="46">
        <v>13200</v>
      </c>
      <c r="G111" s="120">
        <v>18820</v>
      </c>
      <c r="H111" s="120">
        <v>14820</v>
      </c>
      <c r="I111" s="48">
        <v>387</v>
      </c>
    </row>
    <row r="112" spans="1:9" ht="17.45" customHeight="1" x14ac:dyDescent="0.25">
      <c r="A112" s="180"/>
      <c r="B112" s="64"/>
      <c r="C112" s="212" t="s">
        <v>66</v>
      </c>
      <c r="D112" s="102" t="s">
        <v>23</v>
      </c>
      <c r="E112" s="46">
        <v>278</v>
      </c>
      <c r="F112" s="46">
        <v>289</v>
      </c>
      <c r="G112" s="120">
        <v>344</v>
      </c>
      <c r="H112" s="120">
        <v>287</v>
      </c>
      <c r="I112" s="48">
        <v>14</v>
      </c>
    </row>
    <row r="113" spans="1:9" ht="17.45" customHeight="1" x14ac:dyDescent="0.25">
      <c r="A113" s="180"/>
      <c r="B113" s="64"/>
      <c r="C113" s="212"/>
      <c r="D113" s="102" t="s">
        <v>24</v>
      </c>
      <c r="E113" s="46">
        <v>11114</v>
      </c>
      <c r="F113" s="46">
        <v>9935</v>
      </c>
      <c r="G113" s="120">
        <v>13479</v>
      </c>
      <c r="H113" s="120">
        <v>11466</v>
      </c>
      <c r="I113" s="48">
        <v>504</v>
      </c>
    </row>
    <row r="114" spans="1:9" ht="17.45" customHeight="1" x14ac:dyDescent="0.25">
      <c r="A114" s="180"/>
      <c r="B114" s="64"/>
      <c r="C114" s="212" t="s">
        <v>58</v>
      </c>
      <c r="D114" s="102" t="s">
        <v>23</v>
      </c>
      <c r="E114" s="46">
        <v>539</v>
      </c>
      <c r="F114" s="46">
        <v>483</v>
      </c>
      <c r="G114" s="120">
        <v>668</v>
      </c>
      <c r="H114" s="120">
        <v>390</v>
      </c>
      <c r="I114" s="48">
        <v>9</v>
      </c>
    </row>
    <row r="115" spans="1:9" ht="17.45" customHeight="1" x14ac:dyDescent="0.25">
      <c r="A115" s="180"/>
      <c r="B115" s="64"/>
      <c r="C115" s="212"/>
      <c r="D115" s="102" t="s">
        <v>24</v>
      </c>
      <c r="E115" s="46">
        <v>9183</v>
      </c>
      <c r="F115" s="46">
        <v>7590</v>
      </c>
      <c r="G115" s="120">
        <v>10589</v>
      </c>
      <c r="H115" s="120">
        <v>6661</v>
      </c>
      <c r="I115" s="48">
        <v>191</v>
      </c>
    </row>
    <row r="116" spans="1:9" ht="17.45" customHeight="1" x14ac:dyDescent="0.25">
      <c r="A116" s="180"/>
      <c r="B116" s="64"/>
      <c r="C116" s="233" t="s">
        <v>159</v>
      </c>
      <c r="D116" s="102" t="s">
        <v>23</v>
      </c>
      <c r="E116" s="46">
        <v>62</v>
      </c>
      <c r="F116" s="46">
        <v>25</v>
      </c>
      <c r="G116" s="120">
        <v>37</v>
      </c>
      <c r="H116" s="120">
        <v>51</v>
      </c>
      <c r="I116" s="48">
        <v>2</v>
      </c>
    </row>
    <row r="117" spans="1:9" ht="17.45" customHeight="1" x14ac:dyDescent="0.25">
      <c r="A117" s="180"/>
      <c r="B117" s="64"/>
      <c r="C117" s="233"/>
      <c r="D117" s="102" t="s">
        <v>24</v>
      </c>
      <c r="E117" s="46">
        <v>2158</v>
      </c>
      <c r="F117" s="46">
        <v>719</v>
      </c>
      <c r="G117" s="120">
        <v>1125</v>
      </c>
      <c r="H117" s="120">
        <v>2130</v>
      </c>
      <c r="I117" s="48">
        <v>58</v>
      </c>
    </row>
    <row r="118" spans="1:9" ht="17.45" customHeight="1" x14ac:dyDescent="0.25">
      <c r="A118" s="180"/>
      <c r="B118" s="64"/>
      <c r="C118" s="212" t="s">
        <v>65</v>
      </c>
      <c r="D118" s="102" t="s">
        <v>23</v>
      </c>
      <c r="E118" s="46" t="s">
        <v>10</v>
      </c>
      <c r="F118" s="46" t="s">
        <v>10</v>
      </c>
      <c r="G118" s="122" t="s">
        <v>10</v>
      </c>
      <c r="H118" s="122" t="s">
        <v>10</v>
      </c>
      <c r="I118" s="47" t="s">
        <v>10</v>
      </c>
    </row>
    <row r="119" spans="1:9" ht="17.45" customHeight="1" x14ac:dyDescent="0.25">
      <c r="A119" s="180"/>
      <c r="B119" s="64"/>
      <c r="C119" s="212"/>
      <c r="D119" s="102" t="s">
        <v>24</v>
      </c>
      <c r="E119" s="46" t="s">
        <v>10</v>
      </c>
      <c r="F119" s="46" t="s">
        <v>10</v>
      </c>
      <c r="G119" s="122" t="s">
        <v>10</v>
      </c>
      <c r="H119" s="122" t="s">
        <v>10</v>
      </c>
      <c r="I119" s="47" t="s">
        <v>10</v>
      </c>
    </row>
    <row r="120" spans="1:9" ht="17.45" customHeight="1" x14ac:dyDescent="0.25">
      <c r="A120" s="180"/>
      <c r="B120" s="64"/>
      <c r="C120" s="212" t="s">
        <v>38</v>
      </c>
      <c r="D120" s="102" t="s">
        <v>23</v>
      </c>
      <c r="E120" s="46">
        <v>13</v>
      </c>
      <c r="F120" s="46">
        <v>1</v>
      </c>
      <c r="G120" s="120">
        <v>2</v>
      </c>
      <c r="H120" s="120">
        <v>1</v>
      </c>
      <c r="I120" s="47" t="s">
        <v>10</v>
      </c>
    </row>
    <row r="121" spans="1:9" ht="17.45" customHeight="1" x14ac:dyDescent="0.25">
      <c r="A121" s="180"/>
      <c r="B121" s="64"/>
      <c r="C121" s="212"/>
      <c r="D121" s="102" t="s">
        <v>24</v>
      </c>
      <c r="E121" s="46">
        <v>121</v>
      </c>
      <c r="F121" s="46">
        <v>54</v>
      </c>
      <c r="G121" s="120">
        <v>98</v>
      </c>
      <c r="H121" s="120">
        <v>37</v>
      </c>
      <c r="I121" s="47" t="s">
        <v>10</v>
      </c>
    </row>
    <row r="122" spans="1:9" ht="17.45" customHeight="1" x14ac:dyDescent="0.25">
      <c r="A122" s="180"/>
      <c r="B122" s="68"/>
      <c r="C122" s="234" t="s">
        <v>64</v>
      </c>
      <c r="D122" s="102" t="s">
        <v>23</v>
      </c>
      <c r="E122" s="46">
        <v>59</v>
      </c>
      <c r="F122" s="46">
        <v>65</v>
      </c>
      <c r="G122" s="120">
        <v>65</v>
      </c>
      <c r="H122" s="120">
        <v>37</v>
      </c>
      <c r="I122" s="48">
        <v>6</v>
      </c>
    </row>
    <row r="123" spans="1:9" ht="17.45" customHeight="1" x14ac:dyDescent="0.25">
      <c r="A123" s="180"/>
      <c r="B123" s="68"/>
      <c r="C123" s="234"/>
      <c r="D123" s="102" t="s">
        <v>24</v>
      </c>
      <c r="E123" s="46">
        <v>910</v>
      </c>
      <c r="F123" s="46">
        <v>1203</v>
      </c>
      <c r="G123" s="120">
        <v>1076</v>
      </c>
      <c r="H123" s="120">
        <v>478</v>
      </c>
      <c r="I123" s="48">
        <v>30</v>
      </c>
    </row>
    <row r="124" spans="1:9" ht="17.45" customHeight="1" x14ac:dyDescent="0.25">
      <c r="A124" s="87" t="s">
        <v>193</v>
      </c>
      <c r="B124" s="68"/>
      <c r="C124" s="212" t="s">
        <v>33</v>
      </c>
      <c r="D124" s="102" t="s">
        <v>23</v>
      </c>
      <c r="E124" s="46">
        <v>26</v>
      </c>
      <c r="F124" s="46">
        <v>232</v>
      </c>
      <c r="G124" s="120">
        <v>115</v>
      </c>
      <c r="H124" s="120">
        <v>78</v>
      </c>
      <c r="I124" s="48">
        <v>4</v>
      </c>
    </row>
    <row r="125" spans="1:9" ht="17.45" customHeight="1" x14ac:dyDescent="0.25">
      <c r="A125" s="131"/>
      <c r="B125" s="83"/>
      <c r="C125" s="212"/>
      <c r="D125" s="102" t="s">
        <v>24</v>
      </c>
      <c r="E125" s="91">
        <v>714</v>
      </c>
      <c r="F125" s="91">
        <v>3673</v>
      </c>
      <c r="G125" s="123">
        <v>2937</v>
      </c>
      <c r="H125" s="123">
        <v>1245</v>
      </c>
      <c r="I125" s="90">
        <v>189</v>
      </c>
    </row>
    <row r="126" spans="1:9" ht="17.45" customHeight="1" x14ac:dyDescent="0.25">
      <c r="A126" s="226" t="s">
        <v>192</v>
      </c>
      <c r="B126" s="205" t="s">
        <v>78</v>
      </c>
      <c r="C126" s="232"/>
      <c r="D126" s="84" t="s">
        <v>23</v>
      </c>
      <c r="E126" s="41">
        <v>582</v>
      </c>
      <c r="F126" s="41">
        <v>868</v>
      </c>
      <c r="G126" s="41">
        <v>1140</v>
      </c>
      <c r="H126" s="41">
        <v>1135</v>
      </c>
      <c r="I126" s="42">
        <v>1126</v>
      </c>
    </row>
    <row r="127" spans="1:9" ht="17.45" customHeight="1" x14ac:dyDescent="0.25">
      <c r="A127" s="226"/>
      <c r="B127" s="205"/>
      <c r="C127" s="177"/>
      <c r="D127" s="102" t="s">
        <v>24</v>
      </c>
      <c r="E127" s="41">
        <v>10269</v>
      </c>
      <c r="F127" s="41">
        <v>14493</v>
      </c>
      <c r="G127" s="41">
        <v>21231</v>
      </c>
      <c r="H127" s="41">
        <v>22425</v>
      </c>
      <c r="I127" s="42">
        <v>26721</v>
      </c>
    </row>
    <row r="128" spans="1:9" ht="17.45" customHeight="1" x14ac:dyDescent="0.25">
      <c r="A128" s="226"/>
      <c r="B128" s="64"/>
      <c r="C128" s="212" t="s">
        <v>77</v>
      </c>
      <c r="D128" s="102" t="s">
        <v>23</v>
      </c>
      <c r="E128" s="41">
        <v>283</v>
      </c>
      <c r="F128" s="41">
        <v>390</v>
      </c>
      <c r="G128" s="41">
        <v>492</v>
      </c>
      <c r="H128" s="41">
        <v>507</v>
      </c>
      <c r="I128" s="42">
        <v>528</v>
      </c>
    </row>
    <row r="129" spans="1:9" ht="17.45" customHeight="1" x14ac:dyDescent="0.25">
      <c r="A129" s="226"/>
      <c r="B129" s="64"/>
      <c r="C129" s="212"/>
      <c r="D129" s="102" t="s">
        <v>24</v>
      </c>
      <c r="E129" s="41">
        <v>4878</v>
      </c>
      <c r="F129" s="41">
        <v>6535</v>
      </c>
      <c r="G129" s="41">
        <v>8367</v>
      </c>
      <c r="H129" s="41">
        <v>8193</v>
      </c>
      <c r="I129" s="42">
        <v>8980</v>
      </c>
    </row>
    <row r="130" spans="1:9" ht="17.45" customHeight="1" x14ac:dyDescent="0.25">
      <c r="A130" s="226"/>
      <c r="B130" s="64"/>
      <c r="C130" s="212" t="s">
        <v>34</v>
      </c>
      <c r="D130" s="102" t="s">
        <v>23</v>
      </c>
      <c r="E130" s="41">
        <v>181</v>
      </c>
      <c r="F130" s="41">
        <v>265</v>
      </c>
      <c r="G130" s="41">
        <v>349</v>
      </c>
      <c r="H130" s="41">
        <v>345</v>
      </c>
      <c r="I130" s="42">
        <v>344</v>
      </c>
    </row>
    <row r="131" spans="1:9" ht="17.45" customHeight="1" x14ac:dyDescent="0.25">
      <c r="A131" s="226"/>
      <c r="B131" s="64"/>
      <c r="C131" s="212"/>
      <c r="D131" s="102" t="s">
        <v>24</v>
      </c>
      <c r="E131" s="41">
        <v>3732</v>
      </c>
      <c r="F131" s="41">
        <v>4852</v>
      </c>
      <c r="G131" s="41">
        <v>8214</v>
      </c>
      <c r="H131" s="41">
        <v>9224</v>
      </c>
      <c r="I131" s="42">
        <v>13154</v>
      </c>
    </row>
    <row r="132" spans="1:9" ht="17.45" customHeight="1" x14ac:dyDescent="0.25">
      <c r="A132" s="226"/>
      <c r="B132" s="64"/>
      <c r="C132" s="212" t="s">
        <v>72</v>
      </c>
      <c r="D132" s="102" t="s">
        <v>23</v>
      </c>
      <c r="E132" s="41">
        <v>68</v>
      </c>
      <c r="F132" s="41">
        <v>129</v>
      </c>
      <c r="G132" s="41">
        <v>214</v>
      </c>
      <c r="H132" s="41">
        <v>188</v>
      </c>
      <c r="I132" s="42">
        <v>198</v>
      </c>
    </row>
    <row r="133" spans="1:9" ht="17.45" customHeight="1" x14ac:dyDescent="0.25">
      <c r="A133" s="226"/>
      <c r="B133" s="64"/>
      <c r="C133" s="212"/>
      <c r="D133" s="102" t="s">
        <v>24</v>
      </c>
      <c r="E133" s="41">
        <v>1029</v>
      </c>
      <c r="F133" s="41">
        <v>2035</v>
      </c>
      <c r="G133" s="41">
        <v>2982</v>
      </c>
      <c r="H133" s="41">
        <v>2630</v>
      </c>
      <c r="I133" s="42">
        <v>2856</v>
      </c>
    </row>
    <row r="134" spans="1:9" ht="17.45" customHeight="1" x14ac:dyDescent="0.25">
      <c r="A134" s="226"/>
      <c r="B134" s="64"/>
      <c r="C134" s="230" t="s">
        <v>76</v>
      </c>
      <c r="D134" s="102" t="s">
        <v>74</v>
      </c>
      <c r="E134" s="41">
        <v>49</v>
      </c>
      <c r="F134" s="41" t="s">
        <v>10</v>
      </c>
      <c r="G134" s="41" t="s">
        <v>10</v>
      </c>
      <c r="H134" s="41" t="s">
        <v>10</v>
      </c>
      <c r="I134" s="42">
        <v>46</v>
      </c>
    </row>
    <row r="135" spans="1:9" ht="17.45" customHeight="1" x14ac:dyDescent="0.25">
      <c r="A135" s="226"/>
      <c r="B135" s="64"/>
      <c r="C135" s="230"/>
      <c r="D135" s="102" t="s">
        <v>73</v>
      </c>
      <c r="E135" s="41">
        <v>620</v>
      </c>
      <c r="F135" s="41" t="s">
        <v>10</v>
      </c>
      <c r="G135" s="41" t="s">
        <v>10</v>
      </c>
      <c r="H135" s="41" t="s">
        <v>10</v>
      </c>
      <c r="I135" s="42">
        <v>755</v>
      </c>
    </row>
    <row r="136" spans="1:9" ht="17.45" customHeight="1" x14ac:dyDescent="0.25">
      <c r="A136" s="226"/>
      <c r="B136" s="64"/>
      <c r="C136" s="212" t="s">
        <v>75</v>
      </c>
      <c r="D136" s="102" t="s">
        <v>74</v>
      </c>
      <c r="E136" s="41">
        <v>1</v>
      </c>
      <c r="F136" s="41" t="s">
        <v>10</v>
      </c>
      <c r="G136" s="41" t="s">
        <v>10</v>
      </c>
      <c r="H136" s="41" t="s">
        <v>10</v>
      </c>
      <c r="I136" s="42" t="s">
        <v>10</v>
      </c>
    </row>
    <row r="137" spans="1:9" ht="17.45" customHeight="1" x14ac:dyDescent="0.25">
      <c r="A137" s="226"/>
      <c r="B137" s="64"/>
      <c r="C137" s="212"/>
      <c r="D137" s="102" t="s">
        <v>73</v>
      </c>
      <c r="E137" s="41">
        <v>10</v>
      </c>
      <c r="F137" s="41" t="s">
        <v>10</v>
      </c>
      <c r="G137" s="41" t="s">
        <v>10</v>
      </c>
      <c r="H137" s="41" t="s">
        <v>10</v>
      </c>
      <c r="I137" s="42" t="s">
        <v>10</v>
      </c>
    </row>
    <row r="138" spans="1:9" ht="17.45" customHeight="1" x14ac:dyDescent="0.25">
      <c r="A138" s="179"/>
      <c r="B138" s="64"/>
      <c r="C138" s="212" t="s">
        <v>33</v>
      </c>
      <c r="D138" s="102" t="s">
        <v>23</v>
      </c>
      <c r="E138" s="41" t="s">
        <v>10</v>
      </c>
      <c r="F138" s="41">
        <v>84</v>
      </c>
      <c r="G138" s="41">
        <v>85</v>
      </c>
      <c r="H138" s="41">
        <v>95</v>
      </c>
      <c r="I138" s="42">
        <v>10</v>
      </c>
    </row>
    <row r="139" spans="1:9" ht="17.45" customHeight="1" x14ac:dyDescent="0.25">
      <c r="A139" s="88" t="s">
        <v>213</v>
      </c>
      <c r="B139" s="66"/>
      <c r="C139" s="231"/>
      <c r="D139" s="43" t="s">
        <v>24</v>
      </c>
      <c r="E139" s="44" t="s">
        <v>10</v>
      </c>
      <c r="F139" s="44">
        <v>1071</v>
      </c>
      <c r="G139" s="44">
        <v>1668</v>
      </c>
      <c r="H139" s="44">
        <v>2378</v>
      </c>
      <c r="I139" s="45">
        <v>976</v>
      </c>
    </row>
    <row r="140" spans="1:9" x14ac:dyDescent="0.25">
      <c r="I140" s="12" t="s">
        <v>32</v>
      </c>
    </row>
    <row r="141" spans="1:9" s="60" customFormat="1" ht="29.45" customHeight="1" x14ac:dyDescent="0.25">
      <c r="A141" s="229" t="s">
        <v>210</v>
      </c>
      <c r="B141" s="229"/>
      <c r="C141" s="229"/>
      <c r="D141" s="229"/>
      <c r="E141" s="229"/>
      <c r="F141" s="229"/>
      <c r="G141" s="229"/>
      <c r="H141" s="229"/>
      <c r="I141" s="229"/>
    </row>
    <row r="142" spans="1:9" x14ac:dyDescent="0.25">
      <c r="A142" s="2" t="s">
        <v>211</v>
      </c>
    </row>
    <row r="143" spans="1:9" x14ac:dyDescent="0.25">
      <c r="A143" s="2" t="s">
        <v>245</v>
      </c>
    </row>
    <row r="144" spans="1:9" x14ac:dyDescent="0.25">
      <c r="A144" s="2" t="s">
        <v>214</v>
      </c>
    </row>
  </sheetData>
  <sheetProtection formatCells="0"/>
  <customSheetViews>
    <customSheetView guid="{04B33D97-114B-469B-B401-6EC3EC6328A4}" scale="90" showPageBreaks="1" printArea="1" view="pageLayout" topLeftCell="A115">
      <selection activeCell="A144" sqref="A144"/>
      <rowBreaks count="3" manualBreakCount="3">
        <brk id="33" max="8" man="1"/>
        <brk id="65" max="8" man="1"/>
        <brk id="101" max="8" man="1"/>
      </rowBreaks>
      <pageMargins left="0.25" right="0.25" top="0.75" bottom="0.75" header="0.3" footer="0.3"/>
      <pageSetup paperSize="9" fitToHeight="0" orientation="portrait" r:id="rId1"/>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customSheetView>
    <customSheetView guid="{E00AFF56-413A-472D-A85C-ACD826FE5EDA}" scale="90" showPageBreaks="1" printArea="1" view="pageLayout" topLeftCell="A102">
      <selection activeCell="I121" sqref="I121"/>
      <rowBreaks count="3" manualBreakCount="3">
        <brk id="33" max="8" man="1"/>
        <brk id="65" max="8" man="1"/>
        <brk id="101" max="8" man="1"/>
      </rowBreaks>
      <pageMargins left="0.25" right="0.25" top="0.75" bottom="0.75" header="0.3" footer="0.3"/>
      <pageSetup paperSize="9" fitToHeight="0" orientation="portrait" r:id="rId2"/>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customSheetView>
    <customSheetView guid="{8AB3417E-2C3A-460A-9C3A-4848E97227F4}">
      <selection activeCell="I8" sqref="I8"/>
      <rowBreaks count="3" manualBreakCount="3">
        <brk id="33" max="8" man="1"/>
        <brk id="65" max="8" man="1"/>
        <brk id="101" max="8" man="1"/>
      </rowBreaks>
      <pageMargins left="0.23622047244094491" right="0.23622047244094491" top="0.74803149606299213" bottom="0.74803149606299213" header="0.31496062992125984" footer="0.31496062992125984"/>
      <pageSetup paperSize="9" fitToHeight="0" orientation="portrait" r:id="rId3"/>
      <headerFooter>
        <oddFooter>&amp;L&amp;"HGPｺﾞｼｯｸM,ﾒﾃﾞｨｳﾑ"&amp;A&amp;R&amp;"HGPｺﾞｼｯｸM,ﾒﾃﾞｨｳﾑ"&amp;A</oddFooter>
      </headerFooter>
    </customSheetView>
    <customSheetView guid="{615C6C8B-DE4B-43C2-8837-1D3A903DF828}" scale="90" showPageBreaks="1" printArea="1" view="pageLayout">
      <selection activeCell="I8" sqref="I8"/>
      <rowBreaks count="3" manualBreakCount="3">
        <brk id="33" max="8" man="1"/>
        <brk id="65" max="8" man="1"/>
        <brk id="101" max="8" man="1"/>
      </rowBreaks>
      <pageMargins left="0.25" right="0.25" top="0.75" bottom="0.75" header="0.3" footer="0.3"/>
      <pageSetup paperSize="9" fitToHeight="0" orientation="portrait" r:id="rId4"/>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customSheetView>
    <customSheetView guid="{D9151671-D05B-4D43-85C2-0EFDEA2C2D57}" scale="90" showPageBreaks="1" printArea="1" view="pageLayout" topLeftCell="A102">
      <selection activeCell="I121" sqref="I121"/>
      <rowBreaks count="3" manualBreakCount="3">
        <brk id="33" max="8" man="1"/>
        <brk id="65" max="8" man="1"/>
        <brk id="101" max="8" man="1"/>
      </rowBreaks>
      <pageMargins left="0.25" right="0.25" top="0.75" bottom="0.75" header="0.3" footer="0.3"/>
      <pageSetup paperSize="9" fitToHeight="0" orientation="portrait" r:id="rId5"/>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customSheetView>
    <customSheetView guid="{4D1E5155-E33F-466F-8DC4-26CDC04CB961}" scale="90" showPageBreaks="1" printArea="1" view="pageLayout" topLeftCell="A102">
      <selection activeCell="I121" sqref="I121"/>
      <rowBreaks count="3" manualBreakCount="3">
        <brk id="33" max="8" man="1"/>
        <brk id="65" max="8" man="1"/>
        <brk id="101" max="8" man="1"/>
      </rowBreaks>
      <pageMargins left="0.25" right="0.25" top="0.75" bottom="0.75" header="0.3" footer="0.3"/>
      <pageSetup paperSize="9" fitToHeight="0" orientation="portrait" r:id="rId6"/>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customSheetView>
    <customSheetView guid="{8D4023CB-96DD-46EC-A793-6E5112C82479}" scale="90" showPageBreaks="1" printArea="1" view="pageLayout" topLeftCell="A102">
      <selection activeCell="I121" sqref="I121"/>
      <rowBreaks count="3" manualBreakCount="3">
        <brk id="33" max="8" man="1"/>
        <brk id="65" max="8" man="1"/>
        <brk id="101" max="8" man="1"/>
      </rowBreaks>
      <pageMargins left="0.25" right="0.25" top="0.75" bottom="0.75" header="0.3" footer="0.3"/>
      <pageSetup paperSize="9" fitToHeight="0" orientation="portrait" r:id="rId7"/>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customSheetView>
    <customSheetView guid="{23CE5E2D-1988-4E37-B3CE-BD949B7BFC37}" scale="90" showPageBreaks="1" printArea="1" view="pageLayout" topLeftCell="A115">
      <selection activeCell="A144" sqref="A144"/>
      <rowBreaks count="3" manualBreakCount="3">
        <brk id="33" max="8" man="1"/>
        <brk id="65" max="8" man="1"/>
        <brk id="101" max="8" man="1"/>
      </rowBreaks>
      <pageMargins left="0.25" right="0.25" top="0.75" bottom="0.75" header="0.3" footer="0.3"/>
      <pageSetup paperSize="9" fitToHeight="0" orientation="portrait" r:id="rId8"/>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customSheetView>
  </customSheetViews>
  <mergeCells count="73">
    <mergeCell ref="C28:C29"/>
    <mergeCell ref="C30:C31"/>
    <mergeCell ref="A8:A33"/>
    <mergeCell ref="C18:C19"/>
    <mergeCell ref="C20:C21"/>
    <mergeCell ref="C22:C23"/>
    <mergeCell ref="C24:C25"/>
    <mergeCell ref="C26:C27"/>
    <mergeCell ref="C32:C33"/>
    <mergeCell ref="A7:D7"/>
    <mergeCell ref="C10:C11"/>
    <mergeCell ref="C12:C13"/>
    <mergeCell ref="C14:C15"/>
    <mergeCell ref="C16:C17"/>
    <mergeCell ref="B8:C9"/>
    <mergeCell ref="B34:C35"/>
    <mergeCell ref="C46:C47"/>
    <mergeCell ref="B66:C67"/>
    <mergeCell ref="B102:C103"/>
    <mergeCell ref="C48:C49"/>
    <mergeCell ref="C50:C51"/>
    <mergeCell ref="C52:C53"/>
    <mergeCell ref="C54:C55"/>
    <mergeCell ref="C56:C57"/>
    <mergeCell ref="C58:C59"/>
    <mergeCell ref="C44:C45"/>
    <mergeCell ref="C36:C37"/>
    <mergeCell ref="C38:C39"/>
    <mergeCell ref="C40:C41"/>
    <mergeCell ref="C42:C43"/>
    <mergeCell ref="C104:C105"/>
    <mergeCell ref="C106:C107"/>
    <mergeCell ref="C60:C61"/>
    <mergeCell ref="C62:C63"/>
    <mergeCell ref="C64:C65"/>
    <mergeCell ref="C78:C79"/>
    <mergeCell ref="C68:C69"/>
    <mergeCell ref="C70:C71"/>
    <mergeCell ref="C72:C73"/>
    <mergeCell ref="C74:C75"/>
    <mergeCell ref="C76:C77"/>
    <mergeCell ref="B126:C127"/>
    <mergeCell ref="C80:C81"/>
    <mergeCell ref="C82:C83"/>
    <mergeCell ref="C84:C85"/>
    <mergeCell ref="C86:C87"/>
    <mergeCell ref="C88:C89"/>
    <mergeCell ref="C90:C91"/>
    <mergeCell ref="C124:C125"/>
    <mergeCell ref="C116:C117"/>
    <mergeCell ref="C118:C119"/>
    <mergeCell ref="C120:C121"/>
    <mergeCell ref="C122:C123"/>
    <mergeCell ref="C110:C111"/>
    <mergeCell ref="C112:C113"/>
    <mergeCell ref="C114:C115"/>
    <mergeCell ref="C108:C109"/>
    <mergeCell ref="A102:A123"/>
    <mergeCell ref="A66:A99"/>
    <mergeCell ref="A34:A63"/>
    <mergeCell ref="A126:A138"/>
    <mergeCell ref="A141:I141"/>
    <mergeCell ref="C128:C129"/>
    <mergeCell ref="C130:C131"/>
    <mergeCell ref="C132:C133"/>
    <mergeCell ref="C134:C135"/>
    <mergeCell ref="C136:C137"/>
    <mergeCell ref="C138:C139"/>
    <mergeCell ref="C92:C93"/>
    <mergeCell ref="C94:C95"/>
    <mergeCell ref="C96:C97"/>
    <mergeCell ref="C98:C99"/>
    <mergeCell ref="C100:C101"/>
  </mergeCells>
  <phoneticPr fontId="2"/>
  <pageMargins left="0.25" right="0.25" top="0.75" bottom="0.75" header="0.3" footer="0.3"/>
  <pageSetup paperSize="9" fitToHeight="0" orientation="portrait" r:id="rId9"/>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rowBreaks count="3" manualBreakCount="3">
    <brk id="33" max="8" man="1"/>
    <brk id="65" max="8" man="1"/>
    <brk id="101" max="8"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G40"/>
  <sheetViews>
    <sheetView view="pageLayout" zoomScale="80" zoomScaleNormal="100" zoomScaleSheetLayoutView="100" zoomScalePageLayoutView="80" workbookViewId="0"/>
  </sheetViews>
  <sheetFormatPr defaultColWidth="1.6640625" defaultRowHeight="12" x14ac:dyDescent="0.25"/>
  <cols>
    <col min="1" max="1" width="16.6640625" style="2" customWidth="1"/>
    <col min="2" max="2" width="2.33203125" style="2" customWidth="1"/>
    <col min="3" max="3" width="11.6640625" style="2" customWidth="1"/>
    <col min="4" max="4" width="6.46484375" style="2" customWidth="1"/>
    <col min="5" max="9" width="12.6640625" style="2" customWidth="1"/>
    <col min="10" max="33" width="5.796875" style="2" customWidth="1"/>
    <col min="34" max="16384" width="1.6640625" style="2"/>
  </cols>
  <sheetData>
    <row r="1" spans="1:33" s="15" customFormat="1" ht="18.75" x14ac:dyDescent="0.25">
      <c r="A1" s="4" t="str">
        <f ca="1">MID(CELL("FILENAME",A1),FIND("]",CELL("FILENAME",A1))+1,99)&amp;"　"&amp;"文化芸術センター・ローズ文化ホールの利用状況"</f>
        <v>99　文化芸術センター・ローズ文化ホールの利用状況</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row>
    <row r="2" spans="1:33" x14ac:dyDescent="0.25">
      <c r="A2" s="16"/>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row>
    <row r="3" spans="1:33" s="105" customFormat="1" ht="1.25" customHeight="1" x14ac:dyDescent="0.25">
      <c r="A3" s="17"/>
      <c r="B3" s="39"/>
      <c r="C3" s="39"/>
      <c r="D3" s="39"/>
      <c r="E3" s="39"/>
      <c r="F3" s="39"/>
      <c r="G3" s="39"/>
      <c r="H3" s="39"/>
      <c r="I3" s="39"/>
      <c r="J3" s="39"/>
      <c r="K3" s="39"/>
      <c r="L3" s="39"/>
      <c r="M3" s="39"/>
      <c r="N3" s="39"/>
      <c r="O3" s="39"/>
      <c r="P3" s="39"/>
      <c r="Q3" s="39"/>
      <c r="R3" s="39"/>
      <c r="S3" s="39"/>
      <c r="T3" s="39"/>
      <c r="U3" s="39"/>
      <c r="V3" s="39"/>
      <c r="W3" s="39"/>
      <c r="X3" s="39"/>
      <c r="Y3" s="39"/>
      <c r="Z3" s="39"/>
      <c r="AA3" s="39"/>
      <c r="AB3" s="39"/>
      <c r="AC3" s="39"/>
      <c r="AD3" s="39"/>
      <c r="AE3" s="39"/>
      <c r="AF3" s="39"/>
      <c r="AG3" s="39"/>
    </row>
    <row r="4" spans="1:33" ht="1.25" customHeight="1" x14ac:dyDescent="0.25">
      <c r="A4" s="16"/>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row>
    <row r="5" spans="1:33" s="105" customFormat="1" ht="1.25" customHeight="1" x14ac:dyDescent="0.25">
      <c r="A5" s="17"/>
      <c r="B5" s="39"/>
      <c r="C5" s="39"/>
      <c r="D5" s="39"/>
      <c r="E5" s="39"/>
      <c r="F5" s="39"/>
      <c r="G5" s="39"/>
      <c r="H5" s="39"/>
      <c r="I5" s="39"/>
      <c r="J5" s="39"/>
      <c r="K5" s="39"/>
      <c r="L5" s="39"/>
      <c r="M5" s="39"/>
      <c r="N5" s="39"/>
      <c r="O5" s="39"/>
      <c r="P5" s="39"/>
      <c r="Q5" s="39"/>
      <c r="R5" s="39"/>
      <c r="S5" s="39"/>
      <c r="T5" s="39"/>
      <c r="U5" s="39"/>
      <c r="V5" s="39"/>
      <c r="W5" s="39"/>
      <c r="X5" s="39"/>
      <c r="Y5" s="39"/>
      <c r="Z5" s="39"/>
      <c r="AA5" s="39"/>
      <c r="AB5" s="39"/>
      <c r="AC5" s="39"/>
      <c r="AD5" s="39"/>
      <c r="AE5" s="39"/>
      <c r="AF5" s="39"/>
      <c r="AG5" s="39"/>
    </row>
    <row r="6" spans="1:33" ht="1.25" customHeight="1" x14ac:dyDescent="0.25"/>
    <row r="7" spans="1:33" ht="20" customHeight="1" x14ac:dyDescent="0.25">
      <c r="A7" s="156" t="s">
        <v>15</v>
      </c>
      <c r="B7" s="157"/>
      <c r="C7" s="157"/>
      <c r="D7" s="157"/>
      <c r="E7" s="111" t="s">
        <v>52</v>
      </c>
      <c r="F7" s="111" t="s">
        <v>177</v>
      </c>
      <c r="G7" s="112" t="s">
        <v>50</v>
      </c>
      <c r="H7" s="112" t="s">
        <v>220</v>
      </c>
      <c r="I7" s="112" t="s">
        <v>242</v>
      </c>
    </row>
    <row r="8" spans="1:33" ht="20" customHeight="1" x14ac:dyDescent="0.25">
      <c r="A8" s="167" t="s">
        <v>161</v>
      </c>
      <c r="B8" s="170" t="s">
        <v>78</v>
      </c>
      <c r="C8" s="171"/>
      <c r="D8" s="98" t="s">
        <v>36</v>
      </c>
      <c r="E8" s="9">
        <v>5321</v>
      </c>
      <c r="F8" s="9">
        <v>4433</v>
      </c>
      <c r="G8" s="116">
        <v>6748</v>
      </c>
      <c r="H8" s="116">
        <v>7358</v>
      </c>
      <c r="I8" s="10">
        <v>8729</v>
      </c>
    </row>
    <row r="9" spans="1:33" ht="20" customHeight="1" x14ac:dyDescent="0.25">
      <c r="A9" s="168"/>
      <c r="B9" s="172"/>
      <c r="C9" s="173"/>
      <c r="D9" s="98" t="s">
        <v>199</v>
      </c>
      <c r="E9" s="9">
        <v>18135</v>
      </c>
      <c r="F9" s="9">
        <v>17154</v>
      </c>
      <c r="G9" s="116">
        <v>26983</v>
      </c>
      <c r="H9" s="116">
        <v>27703</v>
      </c>
      <c r="I9" s="10">
        <v>31372</v>
      </c>
    </row>
    <row r="10" spans="1:33" ht="20" customHeight="1" x14ac:dyDescent="0.25">
      <c r="A10" s="168"/>
      <c r="B10" s="68"/>
      <c r="C10" s="158" t="s">
        <v>92</v>
      </c>
      <c r="D10" s="98" t="s">
        <v>40</v>
      </c>
      <c r="E10" s="9">
        <v>98</v>
      </c>
      <c r="F10" s="9">
        <v>156</v>
      </c>
      <c r="G10" s="116">
        <v>192</v>
      </c>
      <c r="H10" s="116">
        <v>205</v>
      </c>
      <c r="I10" s="10">
        <v>179</v>
      </c>
    </row>
    <row r="11" spans="1:33" ht="20" customHeight="1" x14ac:dyDescent="0.25">
      <c r="A11" s="168"/>
      <c r="C11" s="158"/>
      <c r="D11" s="98" t="s">
        <v>199</v>
      </c>
      <c r="E11" s="9">
        <v>298</v>
      </c>
      <c r="F11" s="9">
        <v>484</v>
      </c>
      <c r="G11" s="116">
        <v>595</v>
      </c>
      <c r="H11" s="116">
        <v>627</v>
      </c>
      <c r="I11" s="10">
        <v>557</v>
      </c>
    </row>
    <row r="12" spans="1:33" ht="20" customHeight="1" x14ac:dyDescent="0.25">
      <c r="A12" s="168"/>
      <c r="C12" s="159" t="s">
        <v>91</v>
      </c>
      <c r="D12" s="98" t="s">
        <v>23</v>
      </c>
      <c r="E12" s="9">
        <v>123</v>
      </c>
      <c r="F12" s="9">
        <v>21</v>
      </c>
      <c r="G12" s="116">
        <v>231</v>
      </c>
      <c r="H12" s="116">
        <v>267</v>
      </c>
      <c r="I12" s="10">
        <v>246</v>
      </c>
    </row>
    <row r="13" spans="1:33" ht="20" customHeight="1" x14ac:dyDescent="0.25">
      <c r="A13" s="168"/>
      <c r="C13" s="160"/>
      <c r="D13" s="98" t="s">
        <v>199</v>
      </c>
      <c r="E13" s="9">
        <v>301</v>
      </c>
      <c r="F13" s="9">
        <v>53</v>
      </c>
      <c r="G13" s="116">
        <v>557</v>
      </c>
      <c r="H13" s="116">
        <v>603</v>
      </c>
      <c r="I13" s="10">
        <v>608</v>
      </c>
    </row>
    <row r="14" spans="1:33" ht="20" customHeight="1" x14ac:dyDescent="0.25">
      <c r="A14" s="168"/>
      <c r="C14" s="161" t="s">
        <v>90</v>
      </c>
      <c r="D14" s="98" t="s">
        <v>23</v>
      </c>
      <c r="E14" s="9">
        <v>227</v>
      </c>
      <c r="F14" s="9">
        <v>288</v>
      </c>
      <c r="G14" s="116">
        <v>344</v>
      </c>
      <c r="H14" s="116">
        <v>348</v>
      </c>
      <c r="I14" s="10">
        <v>336</v>
      </c>
    </row>
    <row r="15" spans="1:33" ht="20" customHeight="1" x14ac:dyDescent="0.25">
      <c r="A15" s="168"/>
      <c r="C15" s="161"/>
      <c r="D15" s="98" t="s">
        <v>199</v>
      </c>
      <c r="E15" s="9">
        <v>464</v>
      </c>
      <c r="F15" s="9">
        <v>625</v>
      </c>
      <c r="G15" s="116">
        <v>729</v>
      </c>
      <c r="H15" s="116">
        <v>767</v>
      </c>
      <c r="I15" s="10">
        <v>766</v>
      </c>
    </row>
    <row r="16" spans="1:33" ht="20" customHeight="1" x14ac:dyDescent="0.25">
      <c r="A16" s="168"/>
      <c r="C16" s="161" t="s">
        <v>89</v>
      </c>
      <c r="D16" s="98" t="s">
        <v>23</v>
      </c>
      <c r="E16" s="9">
        <v>72</v>
      </c>
      <c r="F16" s="9">
        <v>85</v>
      </c>
      <c r="G16" s="116">
        <v>96</v>
      </c>
      <c r="H16" s="116">
        <v>96</v>
      </c>
      <c r="I16" s="10">
        <v>102</v>
      </c>
    </row>
    <row r="17" spans="1:9" ht="20" customHeight="1" x14ac:dyDescent="0.25">
      <c r="A17" s="168"/>
      <c r="C17" s="161"/>
      <c r="D17" s="98" t="s">
        <v>199</v>
      </c>
      <c r="E17" s="9">
        <v>372</v>
      </c>
      <c r="F17" s="9">
        <v>410</v>
      </c>
      <c r="G17" s="116">
        <v>809</v>
      </c>
      <c r="H17" s="116">
        <v>683</v>
      </c>
      <c r="I17" s="10">
        <v>712</v>
      </c>
    </row>
    <row r="18" spans="1:9" ht="20" customHeight="1" x14ac:dyDescent="0.25">
      <c r="A18" s="168"/>
      <c r="C18" s="161" t="s">
        <v>88</v>
      </c>
      <c r="D18" s="98" t="s">
        <v>23</v>
      </c>
      <c r="E18" s="9">
        <v>157</v>
      </c>
      <c r="F18" s="9">
        <v>217</v>
      </c>
      <c r="G18" s="116">
        <v>243</v>
      </c>
      <c r="H18" s="116">
        <v>258</v>
      </c>
      <c r="I18" s="10">
        <v>211</v>
      </c>
    </row>
    <row r="19" spans="1:9" ht="20" customHeight="1" x14ac:dyDescent="0.25">
      <c r="A19" s="168"/>
      <c r="C19" s="161"/>
      <c r="D19" s="98" t="s">
        <v>199</v>
      </c>
      <c r="E19" s="9">
        <v>367</v>
      </c>
      <c r="F19" s="9">
        <v>512</v>
      </c>
      <c r="G19" s="116">
        <v>695</v>
      </c>
      <c r="H19" s="116">
        <v>697</v>
      </c>
      <c r="I19" s="10">
        <v>682</v>
      </c>
    </row>
    <row r="20" spans="1:9" ht="20" customHeight="1" x14ac:dyDescent="0.25">
      <c r="A20" s="168"/>
      <c r="C20" s="161" t="s">
        <v>87</v>
      </c>
      <c r="D20" s="98" t="s">
        <v>23</v>
      </c>
      <c r="E20" s="9">
        <v>1639</v>
      </c>
      <c r="F20" s="9">
        <v>1683</v>
      </c>
      <c r="G20" s="116">
        <v>1881</v>
      </c>
      <c r="H20" s="116">
        <v>2095</v>
      </c>
      <c r="I20" s="10">
        <v>2713</v>
      </c>
    </row>
    <row r="21" spans="1:9" ht="20" customHeight="1" x14ac:dyDescent="0.25">
      <c r="A21" s="168"/>
      <c r="C21" s="161"/>
      <c r="D21" s="98" t="s">
        <v>199</v>
      </c>
      <c r="E21" s="9">
        <v>5534</v>
      </c>
      <c r="F21" s="9">
        <v>6849</v>
      </c>
      <c r="G21" s="116">
        <v>8157</v>
      </c>
      <c r="H21" s="116">
        <v>8674</v>
      </c>
      <c r="I21" s="10">
        <v>9630</v>
      </c>
    </row>
    <row r="22" spans="1:9" ht="20" customHeight="1" x14ac:dyDescent="0.25">
      <c r="A22" s="168"/>
      <c r="C22" s="158" t="s">
        <v>86</v>
      </c>
      <c r="D22" s="98" t="s">
        <v>23</v>
      </c>
      <c r="E22" s="9">
        <v>714</v>
      </c>
      <c r="F22" s="9">
        <v>836</v>
      </c>
      <c r="G22" s="116">
        <v>1088</v>
      </c>
      <c r="H22" s="116">
        <v>1237</v>
      </c>
      <c r="I22" s="10">
        <v>1425</v>
      </c>
    </row>
    <row r="23" spans="1:9" ht="20" customHeight="1" x14ac:dyDescent="0.25">
      <c r="A23" s="168"/>
      <c r="C23" s="161"/>
      <c r="D23" s="98" t="s">
        <v>199</v>
      </c>
      <c r="E23" s="9">
        <v>3739</v>
      </c>
      <c r="F23" s="9">
        <v>4516</v>
      </c>
      <c r="G23" s="116">
        <v>6474</v>
      </c>
      <c r="H23" s="116">
        <v>6402</v>
      </c>
      <c r="I23" s="10">
        <v>7101</v>
      </c>
    </row>
    <row r="24" spans="1:9" ht="20" customHeight="1" x14ac:dyDescent="0.25">
      <c r="A24" s="168"/>
      <c r="C24" s="160" t="s">
        <v>85</v>
      </c>
      <c r="D24" s="102" t="s">
        <v>36</v>
      </c>
      <c r="E24" s="40">
        <v>693</v>
      </c>
      <c r="F24" s="9">
        <v>816</v>
      </c>
      <c r="G24" s="116">
        <v>944</v>
      </c>
      <c r="H24" s="116">
        <v>1087</v>
      </c>
      <c r="I24" s="10">
        <v>1406</v>
      </c>
    </row>
    <row r="25" spans="1:9" ht="20" customHeight="1" x14ac:dyDescent="0.25">
      <c r="A25" s="168"/>
      <c r="C25" s="160"/>
      <c r="D25" s="98" t="s">
        <v>199</v>
      </c>
      <c r="E25" s="9">
        <v>1789</v>
      </c>
      <c r="F25" s="9">
        <v>2006</v>
      </c>
      <c r="G25" s="116">
        <v>2442</v>
      </c>
      <c r="H25" s="116">
        <v>2562</v>
      </c>
      <c r="I25" s="10">
        <v>3442</v>
      </c>
    </row>
    <row r="26" spans="1:9" ht="20" customHeight="1" x14ac:dyDescent="0.25">
      <c r="A26" s="168"/>
      <c r="C26" s="165" t="s">
        <v>84</v>
      </c>
      <c r="D26" s="98" t="s">
        <v>23</v>
      </c>
      <c r="E26" s="9">
        <v>206</v>
      </c>
      <c r="F26" s="9">
        <v>192</v>
      </c>
      <c r="G26" s="116">
        <v>326</v>
      </c>
      <c r="H26" s="116">
        <v>342</v>
      </c>
      <c r="I26" s="10">
        <v>393</v>
      </c>
    </row>
    <row r="27" spans="1:9" ht="20" customHeight="1" x14ac:dyDescent="0.25">
      <c r="A27" s="168"/>
      <c r="C27" s="165"/>
      <c r="D27" s="98" t="s">
        <v>199</v>
      </c>
      <c r="E27" s="9">
        <v>1101</v>
      </c>
      <c r="F27" s="9">
        <v>1220</v>
      </c>
      <c r="G27" s="116">
        <v>1590</v>
      </c>
      <c r="H27" s="116">
        <v>1800</v>
      </c>
      <c r="I27" s="10">
        <v>1953</v>
      </c>
    </row>
    <row r="28" spans="1:9" ht="20" customHeight="1" x14ac:dyDescent="0.25">
      <c r="A28" s="168"/>
      <c r="C28" s="158" t="s">
        <v>83</v>
      </c>
      <c r="D28" s="98" t="s">
        <v>36</v>
      </c>
      <c r="E28" s="9">
        <v>674</v>
      </c>
      <c r="F28" s="9">
        <v>73</v>
      </c>
      <c r="G28" s="116">
        <v>702</v>
      </c>
      <c r="H28" s="116">
        <v>704</v>
      </c>
      <c r="I28" s="10">
        <v>842</v>
      </c>
    </row>
    <row r="29" spans="1:9" ht="20" customHeight="1" x14ac:dyDescent="0.25">
      <c r="A29" s="168"/>
      <c r="C29" s="161"/>
      <c r="D29" s="98" t="s">
        <v>199</v>
      </c>
      <c r="E29" s="9">
        <v>2094</v>
      </c>
      <c r="F29" s="9">
        <v>272</v>
      </c>
      <c r="G29" s="116">
        <v>2553</v>
      </c>
      <c r="H29" s="116">
        <v>2417</v>
      </c>
      <c r="I29" s="10">
        <v>2936</v>
      </c>
    </row>
    <row r="30" spans="1:9" ht="20" customHeight="1" x14ac:dyDescent="0.25">
      <c r="A30" s="168"/>
      <c r="C30" s="158" t="s">
        <v>82</v>
      </c>
      <c r="D30" s="98" t="s">
        <v>23</v>
      </c>
      <c r="E30" s="9">
        <v>718</v>
      </c>
      <c r="F30" s="9">
        <v>66</v>
      </c>
      <c r="G30" s="116">
        <v>701</v>
      </c>
      <c r="H30" s="116">
        <v>719</v>
      </c>
      <c r="I30" s="10">
        <v>876</v>
      </c>
    </row>
    <row r="31" spans="1:9" ht="20" customHeight="1" x14ac:dyDescent="0.25">
      <c r="A31" s="169"/>
      <c r="C31" s="161"/>
      <c r="D31" s="98" t="s">
        <v>199</v>
      </c>
      <c r="E31" s="9">
        <v>2076</v>
      </c>
      <c r="F31" s="9">
        <v>207</v>
      </c>
      <c r="G31" s="116">
        <v>2382</v>
      </c>
      <c r="H31" s="116">
        <v>2471</v>
      </c>
      <c r="I31" s="10">
        <v>2985</v>
      </c>
    </row>
    <row r="32" spans="1:9" ht="20" customHeight="1" x14ac:dyDescent="0.25">
      <c r="A32" s="162" t="s">
        <v>162</v>
      </c>
      <c r="B32" s="174" t="s">
        <v>49</v>
      </c>
      <c r="C32" s="175"/>
      <c r="D32" s="98" t="s">
        <v>23</v>
      </c>
      <c r="E32" s="7">
        <v>169</v>
      </c>
      <c r="F32" s="7">
        <v>274</v>
      </c>
      <c r="G32" s="115">
        <v>348</v>
      </c>
      <c r="H32" s="115">
        <v>309</v>
      </c>
      <c r="I32" s="71">
        <v>24</v>
      </c>
    </row>
    <row r="33" spans="1:9" ht="20" customHeight="1" x14ac:dyDescent="0.25">
      <c r="A33" s="163"/>
      <c r="B33" s="176"/>
      <c r="C33" s="177"/>
      <c r="D33" s="98" t="s">
        <v>199</v>
      </c>
      <c r="E33" s="9">
        <v>749</v>
      </c>
      <c r="F33" s="9">
        <v>1318</v>
      </c>
      <c r="G33" s="116">
        <v>1435</v>
      </c>
      <c r="H33" s="116">
        <v>1130</v>
      </c>
      <c r="I33" s="10">
        <v>121</v>
      </c>
    </row>
    <row r="34" spans="1:9" ht="20" customHeight="1" x14ac:dyDescent="0.25">
      <c r="A34" s="163"/>
      <c r="B34" s="68"/>
      <c r="C34" s="165" t="s">
        <v>81</v>
      </c>
      <c r="D34" s="98" t="s">
        <v>23</v>
      </c>
      <c r="E34" s="9">
        <v>116</v>
      </c>
      <c r="F34" s="9">
        <v>181</v>
      </c>
      <c r="G34" s="116">
        <v>200</v>
      </c>
      <c r="H34" s="116">
        <v>149</v>
      </c>
      <c r="I34" s="10">
        <v>12</v>
      </c>
    </row>
    <row r="35" spans="1:9" ht="20" customHeight="1" x14ac:dyDescent="0.25">
      <c r="A35" s="163"/>
      <c r="C35" s="165"/>
      <c r="D35" s="98" t="s">
        <v>199</v>
      </c>
      <c r="E35" s="9">
        <v>258</v>
      </c>
      <c r="F35" s="9">
        <v>406</v>
      </c>
      <c r="G35" s="116">
        <v>471</v>
      </c>
      <c r="H35" s="116">
        <v>351</v>
      </c>
      <c r="I35" s="10">
        <v>32</v>
      </c>
    </row>
    <row r="36" spans="1:9" ht="20" customHeight="1" x14ac:dyDescent="0.25">
      <c r="A36" s="163"/>
      <c r="C36" s="161" t="s">
        <v>80</v>
      </c>
      <c r="D36" s="98" t="s">
        <v>23</v>
      </c>
      <c r="E36" s="9">
        <v>53</v>
      </c>
      <c r="F36" s="9">
        <v>93</v>
      </c>
      <c r="G36" s="116">
        <v>148</v>
      </c>
      <c r="H36" s="116">
        <v>160</v>
      </c>
      <c r="I36" s="10">
        <v>12</v>
      </c>
    </row>
    <row r="37" spans="1:9" ht="20" customHeight="1" x14ac:dyDescent="0.25">
      <c r="A37" s="164"/>
      <c r="B37" s="67"/>
      <c r="C37" s="166"/>
      <c r="D37" s="108" t="s">
        <v>199</v>
      </c>
      <c r="E37" s="19">
        <v>491</v>
      </c>
      <c r="F37" s="19">
        <v>912</v>
      </c>
      <c r="G37" s="119">
        <v>964</v>
      </c>
      <c r="H37" s="119">
        <v>779</v>
      </c>
      <c r="I37" s="13">
        <v>89</v>
      </c>
    </row>
    <row r="38" spans="1:9" x14ac:dyDescent="0.25">
      <c r="I38" s="12" t="s">
        <v>79</v>
      </c>
    </row>
    <row r="39" spans="1:9" x14ac:dyDescent="0.25">
      <c r="A39" s="2" t="s">
        <v>219</v>
      </c>
    </row>
    <row r="40" spans="1:9" x14ac:dyDescent="0.25">
      <c r="A40" s="2" t="s">
        <v>237</v>
      </c>
    </row>
  </sheetData>
  <sheetProtection formatCells="0"/>
  <customSheetViews>
    <customSheetView guid="{04B33D97-114B-469B-B401-6EC3EC6328A4}" showPageBreaks="1" printArea="1" view="pageLayout" topLeftCell="A19">
      <selection activeCell="J27" sqref="J27"/>
      <pageMargins left="0.25" right="0.25" top="0.75" bottom="0.75" header="0.3" footer="0.3"/>
      <pageSetup paperSize="9" orientation="portrait" r:id="rId1"/>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customSheetView>
    <customSheetView guid="{E00AFF56-413A-472D-A85C-ACD826FE5EDA}" showPageBreaks="1" printArea="1" view="pageLayout">
      <selection activeCell="I8" sqref="I8"/>
      <pageMargins left="0.25" right="0.25" top="0.75" bottom="0.75" header="0.3" footer="0.3"/>
      <pageSetup paperSize="9" orientation="portrait" r:id="rId2"/>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customSheetView>
    <customSheetView guid="{8AB3417E-2C3A-460A-9C3A-4848E97227F4}" showPageBreaks="1" printArea="1" view="pageLayout" topLeftCell="A26">
      <selection activeCell="A40" sqref="A40"/>
      <pageMargins left="0.25" right="0.25" top="0.75" bottom="0.75" header="0.3" footer="0.3"/>
      <pageSetup paperSize="9" orientation="portrait" r:id="rId3"/>
      <headerFooter alignWithMargins="0">
        <oddFooter>&amp;C&amp;A</oddFooter>
      </headerFooter>
    </customSheetView>
    <customSheetView guid="{615C6C8B-DE4B-43C2-8837-1D3A903DF828}" showPageBreaks="1" printArea="1" view="pageLayout">
      <selection activeCell="I8" sqref="I8"/>
      <pageMargins left="0.25" right="0.25" top="0.75" bottom="0.75" header="0.3" footer="0.3"/>
      <pageSetup paperSize="9" orientation="portrait" r:id="rId4"/>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customSheetView>
    <customSheetView guid="{D9151671-D05B-4D43-85C2-0EFDEA2C2D57}" showPageBreaks="1" printArea="1" view="pageLayout">
      <selection activeCell="I8" sqref="I8"/>
      <pageMargins left="0.25" right="0.25" top="0.75" bottom="0.75" header="0.3" footer="0.3"/>
      <pageSetup paperSize="9" orientation="portrait" r:id="rId5"/>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customSheetView>
    <customSheetView guid="{4D1E5155-E33F-466F-8DC4-26CDC04CB961}" showPageBreaks="1" printArea="1" view="pageLayout">
      <selection activeCell="I8" sqref="I8"/>
      <pageMargins left="0.25" right="0.25" top="0.75" bottom="0.75" header="0.3" footer="0.3"/>
      <pageSetup paperSize="9" orientation="portrait" r:id="rId6"/>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customSheetView>
    <customSheetView guid="{8D4023CB-96DD-46EC-A793-6E5112C82479}" showPageBreaks="1" printArea="1" view="pageLayout" topLeftCell="A14">
      <selection activeCell="A40" sqref="A40"/>
      <pageMargins left="0.25" right="0.25" top="0.75" bottom="0.75" header="0.3" footer="0.3"/>
      <pageSetup paperSize="9" orientation="portrait" r:id="rId7"/>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customSheetView>
    <customSheetView guid="{23CE5E2D-1988-4E37-B3CE-BD949B7BFC37}" showPageBreaks="1" printArea="1" view="pageLayout" topLeftCell="A19">
      <selection activeCell="J27" sqref="J27"/>
      <pageMargins left="0.25" right="0.25" top="0.75" bottom="0.75" header="0.3" footer="0.3"/>
      <pageSetup paperSize="9" orientation="portrait" r:id="rId8"/>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customSheetView>
  </customSheetViews>
  <mergeCells count="18">
    <mergeCell ref="A32:A37"/>
    <mergeCell ref="C34:C35"/>
    <mergeCell ref="C36:C37"/>
    <mergeCell ref="C24:C25"/>
    <mergeCell ref="C26:C27"/>
    <mergeCell ref="C28:C29"/>
    <mergeCell ref="C30:C31"/>
    <mergeCell ref="A8:A31"/>
    <mergeCell ref="B8:C9"/>
    <mergeCell ref="B32:C33"/>
    <mergeCell ref="A7:D7"/>
    <mergeCell ref="C10:C11"/>
    <mergeCell ref="C12:C13"/>
    <mergeCell ref="C14:C15"/>
    <mergeCell ref="C22:C23"/>
    <mergeCell ref="C16:C17"/>
    <mergeCell ref="C18:C19"/>
    <mergeCell ref="C20:C21"/>
  </mergeCells>
  <phoneticPr fontId="2"/>
  <pageMargins left="0.25" right="0.25" top="0.75" bottom="0.75" header="0.3" footer="0.3"/>
  <pageSetup paperSize="9" orientation="portrait" r:id="rId9"/>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G49"/>
  <sheetViews>
    <sheetView view="pageLayout" zoomScale="85" zoomScaleNormal="100" zoomScaleSheetLayoutView="100" zoomScalePageLayoutView="85" workbookViewId="0"/>
  </sheetViews>
  <sheetFormatPr defaultColWidth="1.6640625" defaultRowHeight="12" x14ac:dyDescent="0.25"/>
  <cols>
    <col min="1" max="1" width="2.796875" style="2" customWidth="1"/>
    <col min="2" max="2" width="18.46484375" style="2" customWidth="1"/>
    <col min="3" max="3" width="8.6640625" style="2" customWidth="1"/>
    <col min="4" max="8" width="14.19921875" style="2" customWidth="1"/>
    <col min="9" max="33" width="5.796875" style="2" customWidth="1"/>
    <col min="34" max="16384" width="1.6640625" style="2"/>
  </cols>
  <sheetData>
    <row r="1" spans="1:33" s="15" customFormat="1" ht="18.75" x14ac:dyDescent="0.25">
      <c r="A1" s="4" t="str">
        <f ca="1">MID(CELL("FILENAME",A1),FIND("]",CELL("FILENAME",A1))+1,99)&amp;"　"&amp;"武道館ひびきの利用状況"</f>
        <v>100　武道館ひびきの利用状況</v>
      </c>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row>
    <row r="2" spans="1:33" x14ac:dyDescent="0.25">
      <c r="A2" s="16"/>
      <c r="B2" s="16"/>
      <c r="C2" s="16"/>
      <c r="D2" s="16"/>
      <c r="E2" s="16"/>
      <c r="F2" s="16"/>
      <c r="G2" s="16"/>
      <c r="H2" s="16"/>
      <c r="I2" s="16"/>
      <c r="J2" s="16"/>
      <c r="K2" s="16"/>
      <c r="L2" s="16"/>
      <c r="M2" s="16"/>
      <c r="N2" s="16"/>
      <c r="O2" s="16"/>
      <c r="P2" s="16"/>
      <c r="Q2" s="16"/>
      <c r="R2" s="16"/>
      <c r="S2" s="16"/>
      <c r="T2" s="16"/>
      <c r="U2" s="16"/>
      <c r="V2" s="16"/>
      <c r="W2" s="16"/>
      <c r="X2" s="16"/>
      <c r="Y2" s="16"/>
      <c r="Z2" s="16"/>
      <c r="AA2" s="16"/>
      <c r="AB2" s="16"/>
      <c r="AC2" s="16"/>
      <c r="AD2" s="16"/>
      <c r="AE2" s="16"/>
      <c r="AF2" s="16"/>
      <c r="AG2" s="16"/>
    </row>
    <row r="3" spans="1:33" s="105" customFormat="1" ht="1.25" customHeight="1" x14ac:dyDescent="0.25">
      <c r="A3" s="17"/>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row>
    <row r="4" spans="1:33" ht="1.25" customHeight="1" x14ac:dyDescent="0.25">
      <c r="A4" s="16"/>
      <c r="B4" s="16"/>
      <c r="C4" s="16"/>
      <c r="D4" s="16"/>
      <c r="E4" s="16"/>
      <c r="F4" s="16"/>
      <c r="G4" s="16"/>
      <c r="H4" s="16"/>
      <c r="I4" s="16"/>
      <c r="J4" s="16"/>
      <c r="K4" s="16"/>
      <c r="L4" s="16"/>
      <c r="M4" s="16"/>
      <c r="N4" s="16"/>
      <c r="O4" s="16"/>
      <c r="P4" s="16"/>
      <c r="Q4" s="16"/>
      <c r="R4" s="16"/>
      <c r="S4" s="16"/>
      <c r="T4" s="16"/>
      <c r="U4" s="16"/>
      <c r="V4" s="16"/>
      <c r="W4" s="16"/>
      <c r="X4" s="16"/>
      <c r="Y4" s="16"/>
      <c r="Z4" s="16"/>
      <c r="AA4" s="16"/>
      <c r="AB4" s="16"/>
      <c r="AC4" s="16"/>
      <c r="AD4" s="16"/>
      <c r="AE4" s="16"/>
      <c r="AF4" s="16"/>
      <c r="AG4" s="16"/>
    </row>
    <row r="5" spans="1:33" s="105" customFormat="1" ht="1.25" customHeight="1" x14ac:dyDescent="0.25">
      <c r="A5" s="17"/>
      <c r="B5" s="17"/>
      <c r="C5" s="17"/>
      <c r="D5" s="17"/>
      <c r="E5" s="17"/>
      <c r="F5" s="17"/>
      <c r="G5" s="17"/>
      <c r="H5" s="17"/>
      <c r="I5" s="17"/>
      <c r="J5" s="17"/>
      <c r="K5" s="17"/>
      <c r="L5" s="17"/>
      <c r="M5" s="17"/>
      <c r="N5" s="17"/>
      <c r="O5" s="17"/>
      <c r="P5" s="17"/>
      <c r="Q5" s="17"/>
      <c r="R5" s="17"/>
      <c r="S5" s="17"/>
      <c r="T5" s="17"/>
      <c r="U5" s="17"/>
      <c r="V5" s="17"/>
      <c r="W5" s="17"/>
      <c r="X5" s="17"/>
      <c r="Y5" s="17"/>
      <c r="Z5" s="17"/>
      <c r="AA5" s="17"/>
      <c r="AB5" s="17"/>
      <c r="AC5" s="17"/>
      <c r="AD5" s="17"/>
      <c r="AE5" s="17"/>
      <c r="AF5" s="17"/>
      <c r="AG5" s="17"/>
    </row>
    <row r="6" spans="1:33" ht="1.25" customHeight="1" x14ac:dyDescent="0.25"/>
    <row r="7" spans="1:33" ht="17" customHeight="1" x14ac:dyDescent="0.25">
      <c r="A7" s="240" t="s">
        <v>15</v>
      </c>
      <c r="B7" s="240"/>
      <c r="C7" s="241"/>
      <c r="D7" s="114" t="s">
        <v>52</v>
      </c>
      <c r="E7" s="114" t="s">
        <v>177</v>
      </c>
      <c r="F7" s="18" t="s">
        <v>50</v>
      </c>
      <c r="G7" s="18" t="s">
        <v>208</v>
      </c>
      <c r="H7" s="18" t="s">
        <v>241</v>
      </c>
    </row>
    <row r="8" spans="1:33" ht="17" customHeight="1" x14ac:dyDescent="0.25">
      <c r="A8" s="242" t="s">
        <v>78</v>
      </c>
      <c r="B8" s="171"/>
      <c r="C8" s="98" t="s">
        <v>40</v>
      </c>
      <c r="D8" s="9">
        <v>2333</v>
      </c>
      <c r="E8" s="9">
        <v>425</v>
      </c>
      <c r="F8" s="116">
        <v>3719</v>
      </c>
      <c r="G8" s="116">
        <v>4246</v>
      </c>
      <c r="H8" s="10">
        <v>4359</v>
      </c>
    </row>
    <row r="9" spans="1:33" ht="17" customHeight="1" x14ac:dyDescent="0.25">
      <c r="A9" s="243"/>
      <c r="B9" s="244"/>
      <c r="C9" s="98" t="s">
        <v>39</v>
      </c>
      <c r="D9" s="9">
        <v>50458</v>
      </c>
      <c r="E9" s="9">
        <v>7662</v>
      </c>
      <c r="F9" s="116">
        <v>64588</v>
      </c>
      <c r="G9" s="116">
        <v>88541</v>
      </c>
      <c r="H9" s="10">
        <v>99296</v>
      </c>
    </row>
    <row r="10" spans="1:33" ht="17" customHeight="1" x14ac:dyDescent="0.25">
      <c r="A10" s="64"/>
      <c r="B10" s="163" t="s">
        <v>62</v>
      </c>
      <c r="C10" s="98" t="s">
        <v>40</v>
      </c>
      <c r="D10" s="9">
        <v>115</v>
      </c>
      <c r="E10" s="9">
        <v>16</v>
      </c>
      <c r="F10" s="116">
        <v>294</v>
      </c>
      <c r="G10" s="116">
        <v>343</v>
      </c>
      <c r="H10" s="10">
        <v>331</v>
      </c>
    </row>
    <row r="11" spans="1:33" ht="17" customHeight="1" x14ac:dyDescent="0.25">
      <c r="A11" s="64"/>
      <c r="B11" s="163"/>
      <c r="C11" s="98" t="s">
        <v>39</v>
      </c>
      <c r="D11" s="9">
        <v>1654</v>
      </c>
      <c r="E11" s="9">
        <v>27</v>
      </c>
      <c r="F11" s="116">
        <v>2675</v>
      </c>
      <c r="G11" s="116">
        <v>5124</v>
      </c>
      <c r="H11" s="10">
        <v>6107</v>
      </c>
    </row>
    <row r="12" spans="1:33" ht="17" customHeight="1" x14ac:dyDescent="0.25">
      <c r="A12" s="64"/>
      <c r="B12" s="163" t="s">
        <v>57</v>
      </c>
      <c r="C12" s="98" t="s">
        <v>40</v>
      </c>
      <c r="D12" s="9">
        <v>229</v>
      </c>
      <c r="E12" s="9">
        <v>34</v>
      </c>
      <c r="F12" s="116">
        <v>485</v>
      </c>
      <c r="G12" s="116">
        <v>465</v>
      </c>
      <c r="H12" s="10">
        <v>454</v>
      </c>
    </row>
    <row r="13" spans="1:33" ht="17" customHeight="1" x14ac:dyDescent="0.25">
      <c r="A13" s="64"/>
      <c r="B13" s="163"/>
      <c r="C13" s="98" t="s">
        <v>39</v>
      </c>
      <c r="D13" s="35">
        <v>3557</v>
      </c>
      <c r="E13" s="35">
        <v>920</v>
      </c>
      <c r="F13" s="126">
        <v>13951</v>
      </c>
      <c r="G13" s="126">
        <v>15420</v>
      </c>
      <c r="H13" s="36">
        <v>16035</v>
      </c>
    </row>
    <row r="14" spans="1:33" ht="17" customHeight="1" x14ac:dyDescent="0.25">
      <c r="A14" s="64"/>
      <c r="B14" s="163" t="s">
        <v>60</v>
      </c>
      <c r="C14" s="98" t="s">
        <v>40</v>
      </c>
      <c r="D14" s="9">
        <v>311</v>
      </c>
      <c r="E14" s="9">
        <v>31</v>
      </c>
      <c r="F14" s="116">
        <v>404</v>
      </c>
      <c r="G14" s="116">
        <v>404</v>
      </c>
      <c r="H14" s="10">
        <v>410</v>
      </c>
    </row>
    <row r="15" spans="1:33" ht="17" customHeight="1" x14ac:dyDescent="0.25">
      <c r="A15" s="64"/>
      <c r="B15" s="163"/>
      <c r="C15" s="98" t="s">
        <v>39</v>
      </c>
      <c r="D15" s="35">
        <v>5873</v>
      </c>
      <c r="E15" s="35">
        <v>381</v>
      </c>
      <c r="F15" s="126">
        <v>8424</v>
      </c>
      <c r="G15" s="126">
        <v>8706</v>
      </c>
      <c r="H15" s="36">
        <v>7540</v>
      </c>
    </row>
    <row r="16" spans="1:33" ht="17" customHeight="1" x14ac:dyDescent="0.25">
      <c r="A16" s="64"/>
      <c r="B16" s="239" t="s">
        <v>102</v>
      </c>
      <c r="C16" s="98" t="s">
        <v>40</v>
      </c>
      <c r="D16" s="9">
        <v>41</v>
      </c>
      <c r="E16" s="9">
        <v>3</v>
      </c>
      <c r="F16" s="116">
        <v>131</v>
      </c>
      <c r="G16" s="116">
        <v>165</v>
      </c>
      <c r="H16" s="10">
        <v>151</v>
      </c>
    </row>
    <row r="17" spans="1:8" ht="17" customHeight="1" x14ac:dyDescent="0.25">
      <c r="A17" s="64"/>
      <c r="B17" s="239"/>
      <c r="C17" s="98" t="s">
        <v>39</v>
      </c>
      <c r="D17" s="9">
        <v>359</v>
      </c>
      <c r="E17" s="9">
        <v>30</v>
      </c>
      <c r="F17" s="116">
        <v>566</v>
      </c>
      <c r="G17" s="116">
        <v>692</v>
      </c>
      <c r="H17" s="10">
        <v>734</v>
      </c>
    </row>
    <row r="18" spans="1:8" ht="17" customHeight="1" x14ac:dyDescent="0.25">
      <c r="A18" s="64"/>
      <c r="B18" s="163" t="s">
        <v>101</v>
      </c>
      <c r="C18" s="98" t="s">
        <v>40</v>
      </c>
      <c r="D18" s="9">
        <v>91</v>
      </c>
      <c r="E18" s="9" t="s">
        <v>10</v>
      </c>
      <c r="F18" s="116">
        <v>203</v>
      </c>
      <c r="G18" s="116">
        <v>222</v>
      </c>
      <c r="H18" s="10">
        <v>219</v>
      </c>
    </row>
    <row r="19" spans="1:8" ht="17" customHeight="1" x14ac:dyDescent="0.25">
      <c r="A19" s="64"/>
      <c r="B19" s="163"/>
      <c r="C19" s="98" t="s">
        <v>39</v>
      </c>
      <c r="D19" s="9">
        <v>853</v>
      </c>
      <c r="E19" s="9" t="s">
        <v>10</v>
      </c>
      <c r="F19" s="116">
        <v>2604</v>
      </c>
      <c r="G19" s="116">
        <v>2055</v>
      </c>
      <c r="H19" s="10">
        <v>2456</v>
      </c>
    </row>
    <row r="20" spans="1:8" ht="17" customHeight="1" x14ac:dyDescent="0.25">
      <c r="A20" s="64"/>
      <c r="B20" s="163" t="s">
        <v>59</v>
      </c>
      <c r="C20" s="98" t="s">
        <v>40</v>
      </c>
      <c r="D20" s="9">
        <v>100</v>
      </c>
      <c r="E20" s="9">
        <v>9</v>
      </c>
      <c r="F20" s="116">
        <v>169</v>
      </c>
      <c r="G20" s="116">
        <v>151</v>
      </c>
      <c r="H20" s="10">
        <v>167</v>
      </c>
    </row>
    <row r="21" spans="1:8" ht="17" customHeight="1" x14ac:dyDescent="0.25">
      <c r="A21" s="64"/>
      <c r="B21" s="163"/>
      <c r="C21" s="98" t="s">
        <v>39</v>
      </c>
      <c r="D21" s="9">
        <v>1123</v>
      </c>
      <c r="E21" s="9">
        <v>37</v>
      </c>
      <c r="F21" s="116">
        <v>1862</v>
      </c>
      <c r="G21" s="116">
        <v>1757</v>
      </c>
      <c r="H21" s="10">
        <v>2816</v>
      </c>
    </row>
    <row r="22" spans="1:8" ht="17" customHeight="1" x14ac:dyDescent="0.25">
      <c r="A22" s="64"/>
      <c r="B22" s="163" t="s">
        <v>179</v>
      </c>
      <c r="C22" s="98" t="s">
        <v>40</v>
      </c>
      <c r="D22" s="9">
        <v>332</v>
      </c>
      <c r="E22" s="9">
        <v>195</v>
      </c>
      <c r="F22" s="116">
        <v>402</v>
      </c>
      <c r="G22" s="116">
        <v>543</v>
      </c>
      <c r="H22" s="10">
        <v>493</v>
      </c>
    </row>
    <row r="23" spans="1:8" ht="17" customHeight="1" x14ac:dyDescent="0.25">
      <c r="A23" s="64"/>
      <c r="B23" s="163"/>
      <c r="C23" s="98" t="s">
        <v>39</v>
      </c>
      <c r="D23" s="35">
        <v>8456</v>
      </c>
      <c r="E23" s="35">
        <v>4156</v>
      </c>
      <c r="F23" s="126">
        <v>5606</v>
      </c>
      <c r="G23" s="126">
        <v>11690</v>
      </c>
      <c r="H23" s="36">
        <v>11772</v>
      </c>
    </row>
    <row r="24" spans="1:8" ht="17" customHeight="1" x14ac:dyDescent="0.25">
      <c r="A24" s="64"/>
      <c r="B24" s="163" t="s">
        <v>100</v>
      </c>
      <c r="C24" s="98" t="s">
        <v>40</v>
      </c>
      <c r="D24" s="9">
        <v>76</v>
      </c>
      <c r="E24" s="9">
        <v>4</v>
      </c>
      <c r="F24" s="116">
        <v>95</v>
      </c>
      <c r="G24" s="116">
        <v>98</v>
      </c>
      <c r="H24" s="10">
        <v>92</v>
      </c>
    </row>
    <row r="25" spans="1:8" ht="17" customHeight="1" x14ac:dyDescent="0.25">
      <c r="A25" s="64"/>
      <c r="B25" s="163"/>
      <c r="C25" s="98" t="s">
        <v>39</v>
      </c>
      <c r="D25" s="9">
        <v>688</v>
      </c>
      <c r="E25" s="9">
        <v>24</v>
      </c>
      <c r="F25" s="116">
        <v>470</v>
      </c>
      <c r="G25" s="116">
        <v>530</v>
      </c>
      <c r="H25" s="10">
        <v>533</v>
      </c>
    </row>
    <row r="26" spans="1:8" ht="17" customHeight="1" x14ac:dyDescent="0.25">
      <c r="A26" s="64"/>
      <c r="B26" s="163" t="s">
        <v>99</v>
      </c>
      <c r="C26" s="98" t="s">
        <v>40</v>
      </c>
      <c r="D26" s="9">
        <v>106</v>
      </c>
      <c r="E26" s="9">
        <v>19</v>
      </c>
      <c r="F26" s="116">
        <v>181</v>
      </c>
      <c r="G26" s="116">
        <v>206</v>
      </c>
      <c r="H26" s="10">
        <v>184</v>
      </c>
    </row>
    <row r="27" spans="1:8" ht="17" customHeight="1" x14ac:dyDescent="0.25">
      <c r="A27" s="64"/>
      <c r="B27" s="163"/>
      <c r="C27" s="98" t="s">
        <v>39</v>
      </c>
      <c r="D27" s="9">
        <v>523</v>
      </c>
      <c r="E27" s="9">
        <v>26</v>
      </c>
      <c r="F27" s="116">
        <v>760</v>
      </c>
      <c r="G27" s="116">
        <v>700</v>
      </c>
      <c r="H27" s="10">
        <v>483</v>
      </c>
    </row>
    <row r="28" spans="1:8" ht="17" customHeight="1" x14ac:dyDescent="0.25">
      <c r="A28" s="64"/>
      <c r="B28" s="239" t="s">
        <v>98</v>
      </c>
      <c r="C28" s="98" t="s">
        <v>40</v>
      </c>
      <c r="D28" s="9">
        <v>27</v>
      </c>
      <c r="E28" s="9">
        <v>1</v>
      </c>
      <c r="F28" s="116">
        <v>119</v>
      </c>
      <c r="G28" s="116">
        <v>176</v>
      </c>
      <c r="H28" s="10">
        <v>142</v>
      </c>
    </row>
    <row r="29" spans="1:8" ht="17" customHeight="1" x14ac:dyDescent="0.25">
      <c r="A29" s="64"/>
      <c r="B29" s="239"/>
      <c r="C29" s="98" t="s">
        <v>39</v>
      </c>
      <c r="D29" s="9">
        <v>206</v>
      </c>
      <c r="E29" s="9">
        <v>12</v>
      </c>
      <c r="F29" s="116">
        <v>157</v>
      </c>
      <c r="G29" s="116">
        <v>409</v>
      </c>
      <c r="H29" s="10">
        <v>384</v>
      </c>
    </row>
    <row r="30" spans="1:8" ht="17" customHeight="1" x14ac:dyDescent="0.25">
      <c r="A30" s="64"/>
      <c r="B30" s="163" t="s">
        <v>97</v>
      </c>
      <c r="C30" s="98" t="s">
        <v>40</v>
      </c>
      <c r="D30" s="9">
        <v>20</v>
      </c>
      <c r="E30" s="9" t="s">
        <v>10</v>
      </c>
      <c r="F30" s="116">
        <v>32</v>
      </c>
      <c r="G30" s="116">
        <v>32</v>
      </c>
      <c r="H30" s="10">
        <v>35</v>
      </c>
    </row>
    <row r="31" spans="1:8" ht="17" customHeight="1" x14ac:dyDescent="0.25">
      <c r="A31" s="64"/>
      <c r="B31" s="163"/>
      <c r="C31" s="98" t="s">
        <v>39</v>
      </c>
      <c r="D31" s="9">
        <v>913</v>
      </c>
      <c r="E31" s="9" t="s">
        <v>17</v>
      </c>
      <c r="F31" s="116">
        <v>498</v>
      </c>
      <c r="G31" s="116">
        <v>1416</v>
      </c>
      <c r="H31" s="10">
        <v>1426</v>
      </c>
    </row>
    <row r="32" spans="1:8" ht="17" customHeight="1" x14ac:dyDescent="0.25">
      <c r="A32" s="64"/>
      <c r="B32" s="163" t="s">
        <v>96</v>
      </c>
      <c r="C32" s="98" t="s">
        <v>40</v>
      </c>
      <c r="D32" s="35">
        <v>137</v>
      </c>
      <c r="E32" s="35">
        <v>15</v>
      </c>
      <c r="F32" s="126">
        <v>240</v>
      </c>
      <c r="G32" s="126">
        <v>325</v>
      </c>
      <c r="H32" s="36">
        <v>358</v>
      </c>
    </row>
    <row r="33" spans="1:8" ht="17" customHeight="1" x14ac:dyDescent="0.25">
      <c r="A33" s="64"/>
      <c r="B33" s="163"/>
      <c r="C33" s="98" t="s">
        <v>39</v>
      </c>
      <c r="D33" s="9">
        <v>2402</v>
      </c>
      <c r="E33" s="9">
        <v>238</v>
      </c>
      <c r="F33" s="116">
        <v>3552</v>
      </c>
      <c r="G33" s="116">
        <v>6415</v>
      </c>
      <c r="H33" s="10">
        <v>6686</v>
      </c>
    </row>
    <row r="34" spans="1:8" ht="17" customHeight="1" x14ac:dyDescent="0.25">
      <c r="A34" s="64"/>
      <c r="B34" s="239" t="s">
        <v>95</v>
      </c>
      <c r="C34" s="98" t="s">
        <v>40</v>
      </c>
      <c r="D34" s="35">
        <v>106</v>
      </c>
      <c r="E34" s="35">
        <v>12</v>
      </c>
      <c r="F34" s="126">
        <v>120</v>
      </c>
      <c r="G34" s="126">
        <v>150</v>
      </c>
      <c r="H34" s="36">
        <v>201</v>
      </c>
    </row>
    <row r="35" spans="1:8" ht="17" customHeight="1" x14ac:dyDescent="0.25">
      <c r="A35" s="64"/>
      <c r="B35" s="239"/>
      <c r="C35" s="98" t="s">
        <v>39</v>
      </c>
      <c r="D35" s="9">
        <v>2780</v>
      </c>
      <c r="E35" s="9">
        <v>175</v>
      </c>
      <c r="F35" s="116">
        <v>1882</v>
      </c>
      <c r="G35" s="116">
        <v>2818</v>
      </c>
      <c r="H35" s="10">
        <v>4017</v>
      </c>
    </row>
    <row r="36" spans="1:8" ht="17" customHeight="1" x14ac:dyDescent="0.25">
      <c r="A36" s="64"/>
      <c r="B36" s="163" t="s">
        <v>45</v>
      </c>
      <c r="C36" s="98" t="s">
        <v>40</v>
      </c>
      <c r="D36" s="35">
        <v>285</v>
      </c>
      <c r="E36" s="35">
        <v>30</v>
      </c>
      <c r="F36" s="126">
        <v>344</v>
      </c>
      <c r="G36" s="126">
        <v>353</v>
      </c>
      <c r="H36" s="36">
        <v>344</v>
      </c>
    </row>
    <row r="37" spans="1:8" ht="17" customHeight="1" x14ac:dyDescent="0.25">
      <c r="A37" s="64"/>
      <c r="B37" s="163"/>
      <c r="C37" s="98" t="s">
        <v>39</v>
      </c>
      <c r="D37" s="9">
        <v>15429</v>
      </c>
      <c r="E37" s="9">
        <v>1108</v>
      </c>
      <c r="F37" s="116">
        <v>14357</v>
      </c>
      <c r="G37" s="116">
        <v>18308</v>
      </c>
      <c r="H37" s="10">
        <v>23699</v>
      </c>
    </row>
    <row r="38" spans="1:8" ht="17" customHeight="1" x14ac:dyDescent="0.25">
      <c r="A38" s="64"/>
      <c r="B38" s="163" t="s">
        <v>94</v>
      </c>
      <c r="C38" s="98" t="s">
        <v>40</v>
      </c>
      <c r="D38" s="35">
        <v>115</v>
      </c>
      <c r="E38" s="9" t="s">
        <v>10</v>
      </c>
      <c r="F38" s="116">
        <v>137</v>
      </c>
      <c r="G38" s="116">
        <v>155</v>
      </c>
      <c r="H38" s="10">
        <v>285</v>
      </c>
    </row>
    <row r="39" spans="1:8" ht="17" customHeight="1" x14ac:dyDescent="0.25">
      <c r="A39" s="64"/>
      <c r="B39" s="163"/>
      <c r="C39" s="98" t="s">
        <v>39</v>
      </c>
      <c r="D39" s="9">
        <v>2828</v>
      </c>
      <c r="E39" s="9" t="s">
        <v>17</v>
      </c>
      <c r="F39" s="116">
        <v>1965</v>
      </c>
      <c r="G39" s="116">
        <v>5183</v>
      </c>
      <c r="H39" s="10">
        <v>6453</v>
      </c>
    </row>
    <row r="40" spans="1:8" ht="17" customHeight="1" x14ac:dyDescent="0.25">
      <c r="A40" s="64"/>
      <c r="B40" s="237" t="s">
        <v>160</v>
      </c>
      <c r="C40" s="98" t="s">
        <v>40</v>
      </c>
      <c r="D40" s="9" t="s">
        <v>10</v>
      </c>
      <c r="E40" s="9" t="s">
        <v>10</v>
      </c>
      <c r="F40" s="116" t="s">
        <v>10</v>
      </c>
      <c r="G40" s="116">
        <v>1</v>
      </c>
      <c r="H40" s="10">
        <v>1</v>
      </c>
    </row>
    <row r="41" spans="1:8" ht="17" customHeight="1" x14ac:dyDescent="0.25">
      <c r="A41" s="64"/>
      <c r="B41" s="238"/>
      <c r="C41" s="98" t="s">
        <v>39</v>
      </c>
      <c r="D41" s="9" t="s">
        <v>10</v>
      </c>
      <c r="E41" s="9" t="s">
        <v>10</v>
      </c>
      <c r="F41" s="116" t="s">
        <v>10</v>
      </c>
      <c r="G41" s="116">
        <v>3</v>
      </c>
      <c r="H41" s="10">
        <v>26</v>
      </c>
    </row>
    <row r="42" spans="1:8" ht="17" customHeight="1" x14ac:dyDescent="0.25">
      <c r="A42" s="64"/>
      <c r="B42" s="163" t="s">
        <v>216</v>
      </c>
      <c r="C42" s="98" t="s">
        <v>40</v>
      </c>
      <c r="D42" s="9">
        <v>36</v>
      </c>
      <c r="E42" s="9">
        <v>4</v>
      </c>
      <c r="F42" s="116" t="s">
        <v>215</v>
      </c>
      <c r="G42" s="116" t="s">
        <v>215</v>
      </c>
      <c r="H42" s="10" t="s">
        <v>232</v>
      </c>
    </row>
    <row r="43" spans="1:8" ht="17" customHeight="1" x14ac:dyDescent="0.25">
      <c r="A43" s="64"/>
      <c r="B43" s="163"/>
      <c r="C43" s="98" t="s">
        <v>39</v>
      </c>
      <c r="D43" s="9">
        <v>854</v>
      </c>
      <c r="E43" s="9">
        <v>40</v>
      </c>
      <c r="F43" s="116" t="s">
        <v>215</v>
      </c>
      <c r="G43" s="116" t="s">
        <v>215</v>
      </c>
      <c r="H43" s="10" t="s">
        <v>232</v>
      </c>
    </row>
    <row r="44" spans="1:8" ht="17" customHeight="1" x14ac:dyDescent="0.25">
      <c r="A44" s="64"/>
      <c r="B44" s="163" t="s">
        <v>53</v>
      </c>
      <c r="C44" s="98" t="s">
        <v>40</v>
      </c>
      <c r="D44" s="35">
        <v>206</v>
      </c>
      <c r="E44" s="35">
        <v>52</v>
      </c>
      <c r="F44" s="126">
        <v>363</v>
      </c>
      <c r="G44" s="126">
        <v>457</v>
      </c>
      <c r="H44" s="36">
        <v>492</v>
      </c>
    </row>
    <row r="45" spans="1:8" ht="17" customHeight="1" x14ac:dyDescent="0.25">
      <c r="A45" s="66"/>
      <c r="B45" s="164"/>
      <c r="C45" s="108" t="s">
        <v>39</v>
      </c>
      <c r="D45" s="19">
        <v>1960</v>
      </c>
      <c r="E45" s="19">
        <v>488</v>
      </c>
      <c r="F45" s="119">
        <v>5259</v>
      </c>
      <c r="G45" s="119">
        <v>7315</v>
      </c>
      <c r="H45" s="13">
        <v>8129</v>
      </c>
    </row>
    <row r="46" spans="1:8" x14ac:dyDescent="0.25">
      <c r="H46" s="12" t="s">
        <v>93</v>
      </c>
    </row>
    <row r="47" spans="1:8" ht="12" customHeight="1" x14ac:dyDescent="0.25">
      <c r="A47" s="2" t="s">
        <v>172</v>
      </c>
    </row>
    <row r="48" spans="1:8" x14ac:dyDescent="0.25">
      <c r="A48" s="2" t="s">
        <v>173</v>
      </c>
    </row>
    <row r="49" spans="1:1" x14ac:dyDescent="0.25">
      <c r="A49" s="2" t="s">
        <v>217</v>
      </c>
    </row>
  </sheetData>
  <sheetProtection formatCells="0"/>
  <customSheetViews>
    <customSheetView guid="{04B33D97-114B-469B-B401-6EC3EC6328A4}" scale="85" showPageBreaks="1" printArea="1" view="pageLayout">
      <selection activeCell="H45" sqref="H45"/>
      <pageMargins left="0.25" right="0.25" top="0.75" bottom="0.75" header="0.3" footer="0.3"/>
      <pageSetup paperSize="9" orientation="portrait" r:id="rId1"/>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customSheetView>
    <customSheetView guid="{E00AFF56-413A-472D-A85C-ACD826FE5EDA}" scale="85" showPageBreaks="1" printArea="1" view="pageLayout">
      <selection activeCell="H45" sqref="H45"/>
      <pageMargins left="0.25" right="0.25" top="0.75" bottom="0.75" header="0.3" footer="0.3"/>
      <pageSetup paperSize="9" orientation="portrait" r:id="rId2"/>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customSheetView>
    <customSheetView guid="{8AB3417E-2C3A-460A-9C3A-4848E97227F4}" topLeftCell="A17">
      <selection activeCell="H44" sqref="H44"/>
      <pageMargins left="0.25" right="0.25" top="0.75" bottom="0.75" header="0.3" footer="0.3"/>
      <pageSetup paperSize="9" orientation="portrait" r:id="rId3"/>
      <headerFooter>
        <oddFooter>&amp;L&amp;"HGPｺﾞｼｯｸM,ﾒﾃﾞｨｳﾑ"&amp;A&amp;R&amp;"HGPｺﾞｼｯｸM,ﾒﾃﾞｨｳﾑ"&amp;A</oddFooter>
      </headerFooter>
    </customSheetView>
    <customSheetView guid="{615C6C8B-DE4B-43C2-8837-1D3A903DF828}" scale="85" showPageBreaks="1" printArea="1" view="pageLayout">
      <selection activeCell="H8" sqref="H8"/>
      <pageMargins left="0.25" right="0.25" top="0.75" bottom="0.75" header="0.3" footer="0.3"/>
      <pageSetup paperSize="9" orientation="portrait" r:id="rId4"/>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customSheetView>
    <customSheetView guid="{D9151671-D05B-4D43-85C2-0EFDEA2C2D57}" scale="85" showPageBreaks="1" printArea="1" view="pageLayout">
      <selection activeCell="H45" sqref="H45"/>
      <pageMargins left="0.25" right="0.25" top="0.75" bottom="0.75" header="0.3" footer="0.3"/>
      <pageSetup paperSize="9" orientation="portrait" r:id="rId5"/>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customSheetView>
    <customSheetView guid="{4D1E5155-E33F-466F-8DC4-26CDC04CB961}" scale="85" showPageBreaks="1" printArea="1" view="pageLayout">
      <selection activeCell="H45" sqref="H45"/>
      <pageMargins left="0.25" right="0.25" top="0.75" bottom="0.75" header="0.3" footer="0.3"/>
      <pageSetup paperSize="9" orientation="portrait" r:id="rId6"/>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customSheetView>
    <customSheetView guid="{8D4023CB-96DD-46EC-A793-6E5112C82479}" scale="85" showPageBreaks="1" printArea="1" view="pageLayout">
      <selection activeCell="H45" sqref="H45"/>
      <pageMargins left="0.25" right="0.25" top="0.75" bottom="0.75" header="0.3" footer="0.3"/>
      <pageSetup paperSize="9" orientation="portrait" r:id="rId7"/>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customSheetView>
    <customSheetView guid="{23CE5E2D-1988-4E37-B3CE-BD949B7BFC37}" scale="85" showPageBreaks="1" printArea="1" view="pageLayout">
      <selection activeCell="H45" sqref="H45"/>
      <pageMargins left="0.25" right="0.25" top="0.75" bottom="0.75" header="0.3" footer="0.3"/>
      <pageSetup paperSize="9" orientation="portrait" r:id="rId8"/>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customSheetView>
  </customSheetViews>
  <mergeCells count="20">
    <mergeCell ref="A7:C7"/>
    <mergeCell ref="B10:B11"/>
    <mergeCell ref="B12:B13"/>
    <mergeCell ref="B14:B15"/>
    <mergeCell ref="A8:B9"/>
    <mergeCell ref="B26:B27"/>
    <mergeCell ref="B28:B29"/>
    <mergeCell ref="B30:B31"/>
    <mergeCell ref="B32:B33"/>
    <mergeCell ref="B34:B35"/>
    <mergeCell ref="B16:B17"/>
    <mergeCell ref="B18:B19"/>
    <mergeCell ref="B20:B21"/>
    <mergeCell ref="B22:B23"/>
    <mergeCell ref="B24:B25"/>
    <mergeCell ref="B36:B37"/>
    <mergeCell ref="B38:B39"/>
    <mergeCell ref="B40:B41"/>
    <mergeCell ref="B42:B43"/>
    <mergeCell ref="B44:B45"/>
  </mergeCells>
  <phoneticPr fontId="2"/>
  <pageMargins left="0.25" right="0.25" top="0.75" bottom="0.75" header="0.3" footer="0.3"/>
  <pageSetup paperSize="9" orientation="portrait" r:id="rId9"/>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M42"/>
  <sheetViews>
    <sheetView view="pageLayout" zoomScale="85" zoomScaleNormal="100" zoomScaleSheetLayoutView="100" zoomScalePageLayoutView="85" workbookViewId="0"/>
  </sheetViews>
  <sheetFormatPr defaultColWidth="1.6640625" defaultRowHeight="12" x14ac:dyDescent="0.25"/>
  <cols>
    <col min="1" max="1" width="12.86328125" style="2" customWidth="1"/>
    <col min="2" max="11" width="8.796875" style="2" customWidth="1"/>
    <col min="12" max="16384" width="1.6640625" style="2"/>
  </cols>
  <sheetData>
    <row r="1" spans="1:11" s="15" customFormat="1" ht="18.75" x14ac:dyDescent="0.25">
      <c r="A1" s="4" t="str">
        <f ca="1">MID(CELL("FILENAME",A1),FIND("]",CELL("FILENAME",A1))+1,99)&amp;"　"&amp;"青年の家いぶきの利用状況"</f>
        <v>101　青年の家いぶきの利用状況</v>
      </c>
      <c r="B1" s="4"/>
      <c r="C1" s="4"/>
      <c r="D1" s="4"/>
      <c r="E1" s="4"/>
      <c r="F1" s="4"/>
      <c r="G1" s="4"/>
      <c r="H1" s="4"/>
      <c r="I1" s="4"/>
      <c r="J1" s="4"/>
      <c r="K1" s="4"/>
    </row>
    <row r="2" spans="1:11" x14ac:dyDescent="0.25">
      <c r="A2" s="16"/>
      <c r="B2" s="16"/>
      <c r="C2" s="16"/>
      <c r="D2" s="16"/>
      <c r="E2" s="16"/>
      <c r="F2" s="16"/>
      <c r="G2" s="16"/>
      <c r="H2" s="16"/>
      <c r="I2" s="16"/>
      <c r="J2" s="16"/>
      <c r="K2" s="16"/>
    </row>
    <row r="3" spans="1:11" s="105" customFormat="1" ht="1.25" customHeight="1" x14ac:dyDescent="0.25">
      <c r="A3" s="17"/>
      <c r="B3" s="17"/>
      <c r="C3" s="17"/>
      <c r="D3" s="17"/>
      <c r="E3" s="17"/>
      <c r="F3" s="17"/>
      <c r="G3" s="17"/>
      <c r="H3" s="17"/>
      <c r="I3" s="17"/>
      <c r="J3" s="17"/>
      <c r="K3" s="17"/>
    </row>
    <row r="4" spans="1:11" ht="1.25" customHeight="1" x14ac:dyDescent="0.25">
      <c r="A4" s="16"/>
      <c r="B4" s="16"/>
      <c r="C4" s="16"/>
      <c r="D4" s="16"/>
      <c r="E4" s="16"/>
      <c r="F4" s="16"/>
      <c r="G4" s="16"/>
      <c r="H4" s="16"/>
      <c r="I4" s="16"/>
      <c r="J4" s="16"/>
      <c r="K4" s="16"/>
    </row>
    <row r="5" spans="1:11" s="105" customFormat="1" ht="1.25" customHeight="1" x14ac:dyDescent="0.25">
      <c r="A5" s="17"/>
      <c r="B5" s="17"/>
      <c r="C5" s="17"/>
      <c r="D5" s="17"/>
      <c r="E5" s="17"/>
      <c r="F5" s="17"/>
      <c r="G5" s="17"/>
      <c r="H5" s="17"/>
      <c r="I5" s="17"/>
      <c r="J5" s="17"/>
      <c r="K5" s="17"/>
    </row>
    <row r="6" spans="1:11" ht="1.25" customHeight="1" x14ac:dyDescent="0.25">
      <c r="A6" s="5"/>
      <c r="B6" s="5"/>
      <c r="C6" s="5"/>
      <c r="D6" s="5"/>
      <c r="E6" s="5"/>
      <c r="F6" s="5"/>
      <c r="G6" s="5"/>
      <c r="H6" s="5"/>
      <c r="I6" s="5"/>
      <c r="J6" s="5"/>
      <c r="K6" s="5"/>
    </row>
    <row r="7" spans="1:11" ht="28.25" customHeight="1" x14ac:dyDescent="0.25">
      <c r="A7" s="156" t="s">
        <v>15</v>
      </c>
      <c r="B7" s="249" t="s">
        <v>165</v>
      </c>
      <c r="C7" s="248"/>
      <c r="D7" s="246" t="s">
        <v>164</v>
      </c>
      <c r="E7" s="228"/>
      <c r="F7" s="228" t="s">
        <v>106</v>
      </c>
      <c r="G7" s="228"/>
      <c r="H7" s="246" t="s">
        <v>163</v>
      </c>
      <c r="I7" s="228"/>
      <c r="J7" s="247" t="s">
        <v>105</v>
      </c>
      <c r="K7" s="248"/>
    </row>
    <row r="8" spans="1:11" ht="28.25" customHeight="1" x14ac:dyDescent="0.25">
      <c r="A8" s="245"/>
      <c r="B8" s="69" t="s">
        <v>25</v>
      </c>
      <c r="C8" s="69" t="s">
        <v>24</v>
      </c>
      <c r="D8" s="69" t="s">
        <v>25</v>
      </c>
      <c r="E8" s="100" t="s">
        <v>24</v>
      </c>
      <c r="F8" s="100" t="s">
        <v>25</v>
      </c>
      <c r="G8" s="100" t="s">
        <v>24</v>
      </c>
      <c r="H8" s="100" t="s">
        <v>25</v>
      </c>
      <c r="I8" s="100" t="s">
        <v>24</v>
      </c>
      <c r="J8" s="100" t="s">
        <v>25</v>
      </c>
      <c r="K8" s="69" t="s">
        <v>24</v>
      </c>
    </row>
    <row r="9" spans="1:11" ht="42" customHeight="1" x14ac:dyDescent="0.25">
      <c r="A9" s="104" t="s">
        <v>52</v>
      </c>
      <c r="B9" s="8">
        <v>2162</v>
      </c>
      <c r="C9" s="9">
        <v>23608</v>
      </c>
      <c r="D9" s="9">
        <v>674</v>
      </c>
      <c r="E9" s="9">
        <v>7108</v>
      </c>
      <c r="F9" s="9">
        <v>522</v>
      </c>
      <c r="G9" s="9">
        <v>7675</v>
      </c>
      <c r="H9" s="9">
        <v>122</v>
      </c>
      <c r="I9" s="9">
        <v>1862</v>
      </c>
      <c r="J9" s="9">
        <v>844</v>
      </c>
      <c r="K9" s="9">
        <v>6963</v>
      </c>
    </row>
    <row r="10" spans="1:11" ht="42" customHeight="1" x14ac:dyDescent="0.25">
      <c r="A10" s="113" t="s">
        <v>177</v>
      </c>
      <c r="B10" s="9" t="s">
        <v>10</v>
      </c>
      <c r="C10" s="9" t="s">
        <v>10</v>
      </c>
      <c r="D10" s="9" t="s">
        <v>17</v>
      </c>
      <c r="E10" s="9" t="s">
        <v>17</v>
      </c>
      <c r="F10" s="9" t="s">
        <v>17</v>
      </c>
      <c r="G10" s="9" t="s">
        <v>17</v>
      </c>
      <c r="H10" s="9" t="s">
        <v>17</v>
      </c>
      <c r="I10" s="9" t="s">
        <v>17</v>
      </c>
      <c r="J10" s="9">
        <v>14</v>
      </c>
      <c r="K10" s="9">
        <v>371</v>
      </c>
    </row>
    <row r="11" spans="1:11" ht="42" customHeight="1" x14ac:dyDescent="0.25">
      <c r="A11" s="113" t="s">
        <v>178</v>
      </c>
      <c r="B11" s="9" t="s">
        <v>17</v>
      </c>
      <c r="C11" s="9" t="s">
        <v>17</v>
      </c>
      <c r="D11" s="9" t="s">
        <v>17</v>
      </c>
      <c r="E11" s="9" t="s">
        <v>17</v>
      </c>
      <c r="F11" s="9" t="s">
        <v>17</v>
      </c>
      <c r="G11" s="9" t="s">
        <v>17</v>
      </c>
      <c r="H11" s="9" t="s">
        <v>17</v>
      </c>
      <c r="I11" s="9" t="s">
        <v>17</v>
      </c>
      <c r="J11" s="9" t="s">
        <v>17</v>
      </c>
      <c r="K11" s="9" t="s">
        <v>17</v>
      </c>
    </row>
    <row r="12" spans="1:11" ht="42" customHeight="1" x14ac:dyDescent="0.25">
      <c r="A12" s="113" t="s">
        <v>220</v>
      </c>
      <c r="B12" s="9" t="s">
        <v>17</v>
      </c>
      <c r="C12" s="9" t="s">
        <v>17</v>
      </c>
      <c r="D12" s="9" t="s">
        <v>17</v>
      </c>
      <c r="E12" s="9" t="s">
        <v>17</v>
      </c>
      <c r="F12" s="9" t="s">
        <v>17</v>
      </c>
      <c r="G12" s="9" t="s">
        <v>17</v>
      </c>
      <c r="H12" s="9" t="s">
        <v>17</v>
      </c>
      <c r="I12" s="9" t="s">
        <v>17</v>
      </c>
      <c r="J12" s="9" t="s">
        <v>17</v>
      </c>
      <c r="K12" s="9" t="s">
        <v>17</v>
      </c>
    </row>
    <row r="13" spans="1:11" ht="42" customHeight="1" x14ac:dyDescent="0.25">
      <c r="A13" s="113" t="s">
        <v>242</v>
      </c>
      <c r="B13" s="9" t="s">
        <v>17</v>
      </c>
      <c r="C13" s="9" t="s">
        <v>17</v>
      </c>
      <c r="D13" s="9" t="s">
        <v>17</v>
      </c>
      <c r="E13" s="9" t="s">
        <v>17</v>
      </c>
      <c r="F13" s="9" t="s">
        <v>17</v>
      </c>
      <c r="G13" s="9" t="s">
        <v>17</v>
      </c>
      <c r="H13" s="9" t="s">
        <v>17</v>
      </c>
      <c r="I13" s="9" t="s">
        <v>17</v>
      </c>
      <c r="J13" s="9" t="s">
        <v>17</v>
      </c>
      <c r="K13" s="9" t="s">
        <v>17</v>
      </c>
    </row>
    <row r="14" spans="1:11" x14ac:dyDescent="0.25">
      <c r="A14" s="34"/>
      <c r="B14" s="34"/>
      <c r="C14" s="34"/>
      <c r="D14" s="34"/>
      <c r="E14" s="34"/>
      <c r="F14" s="34"/>
      <c r="G14" s="34"/>
      <c r="H14" s="34"/>
      <c r="I14" s="34"/>
      <c r="J14" s="34"/>
      <c r="K14" s="139" t="s">
        <v>104</v>
      </c>
    </row>
    <row r="15" spans="1:11" x14ac:dyDescent="0.25">
      <c r="A15" s="2" t="s">
        <v>103</v>
      </c>
    </row>
    <row r="16" spans="1:11" x14ac:dyDescent="0.25">
      <c r="A16" s="2" t="s">
        <v>221</v>
      </c>
    </row>
    <row r="42" spans="13:13" x14ac:dyDescent="0.25">
      <c r="M42" s="21"/>
    </row>
  </sheetData>
  <sheetProtection formatCells="0"/>
  <customSheetViews>
    <customSheetView guid="{04B33D97-114B-469B-B401-6EC3EC6328A4}" scale="85" showPageBreaks="1" printArea="1" view="pageLayout">
      <selection activeCell="C13" sqref="C13"/>
      <pageMargins left="0.25" right="0.25" top="0.75" bottom="0.75" header="0.3" footer="0.3"/>
      <pageSetup paperSize="9" orientation="portrait" r:id="rId1"/>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customSheetView>
    <customSheetView guid="{E00AFF56-413A-472D-A85C-ACD826FE5EDA}" scale="85" showPageBreaks="1" printArea="1" view="pageLayout">
      <selection activeCell="C13" sqref="C13"/>
      <pageMargins left="0.25" right="0.25" top="0.75" bottom="0.75" header="0.3" footer="0.3"/>
      <pageSetup paperSize="9" orientation="portrait" r:id="rId2"/>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customSheetView>
    <customSheetView guid="{8AB3417E-2C3A-460A-9C3A-4848E97227F4}">
      <selection activeCell="I21" sqref="I21"/>
      <pageMargins left="0.25" right="0.25" top="0.75" bottom="0.75" header="0.3" footer="0.3"/>
      <pageSetup paperSize="9" orientation="portrait" r:id="rId3"/>
      <headerFooter>
        <oddFooter>&amp;L&amp;"HGPｺﾞｼｯｸM,ﾒﾃﾞｨｳﾑ"&amp;A&amp;R&amp;"HGPｺﾞｼｯｸM,ﾒﾃﾞｨｳﾑ"&amp;A</oddFooter>
      </headerFooter>
    </customSheetView>
    <customSheetView guid="{615C6C8B-DE4B-43C2-8837-1D3A903DF828}" scale="85" showPageBreaks="1" printArea="1" view="pageLayout">
      <selection activeCell="C13" sqref="C13"/>
      <pageMargins left="0.25" right="0.25" top="0.75" bottom="0.75" header="0.3" footer="0.3"/>
      <pageSetup paperSize="9" orientation="portrait" r:id="rId4"/>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customSheetView>
    <customSheetView guid="{D9151671-D05B-4D43-85C2-0EFDEA2C2D57}" scale="85" showPageBreaks="1" printArea="1" view="pageLayout">
      <selection activeCell="C13" sqref="C13"/>
      <pageMargins left="0.25" right="0.25" top="0.75" bottom="0.75" header="0.3" footer="0.3"/>
      <pageSetup paperSize="9" orientation="portrait" r:id="rId5"/>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customSheetView>
    <customSheetView guid="{4D1E5155-E33F-466F-8DC4-26CDC04CB961}" scale="85" showPageBreaks="1" printArea="1" view="pageLayout">
      <selection activeCell="C13" sqref="C13"/>
      <pageMargins left="0.25" right="0.25" top="0.75" bottom="0.75" header="0.3" footer="0.3"/>
      <pageSetup paperSize="9" orientation="portrait" r:id="rId6"/>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customSheetView>
    <customSheetView guid="{8D4023CB-96DD-46EC-A793-6E5112C82479}" scale="85" showPageBreaks="1" printArea="1" view="pageLayout">
      <selection activeCell="C13" sqref="C13"/>
      <pageMargins left="0.25" right="0.25" top="0.75" bottom="0.75" header="0.3" footer="0.3"/>
      <pageSetup paperSize="9" orientation="portrait" r:id="rId7"/>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customSheetView>
    <customSheetView guid="{23CE5E2D-1988-4E37-B3CE-BD949B7BFC37}" scale="85" showPageBreaks="1" printArea="1" view="pageLayout">
      <selection activeCell="C13" sqref="C13"/>
      <pageMargins left="0.25" right="0.25" top="0.75" bottom="0.75" header="0.3" footer="0.3"/>
      <pageSetup paperSize="9" orientation="portrait" r:id="rId8"/>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customSheetView>
  </customSheetViews>
  <mergeCells count="6">
    <mergeCell ref="A7:A8"/>
    <mergeCell ref="D7:E7"/>
    <mergeCell ref="F7:G7"/>
    <mergeCell ref="H7:I7"/>
    <mergeCell ref="J7:K7"/>
    <mergeCell ref="B7:C7"/>
  </mergeCells>
  <phoneticPr fontId="2"/>
  <pageMargins left="0.25" right="0.25" top="0.75" bottom="0.75" header="0.3" footer="0.3"/>
  <pageSetup paperSize="9" orientation="portrait" r:id="rId9"/>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D13"/>
  <sheetViews>
    <sheetView view="pageLayout" zoomScale="85" zoomScaleNormal="100" zoomScaleSheetLayoutView="100" zoomScalePageLayoutView="85" workbookViewId="0"/>
  </sheetViews>
  <sheetFormatPr defaultColWidth="1.6640625" defaultRowHeight="12" x14ac:dyDescent="0.25"/>
  <cols>
    <col min="1" max="1" width="25.796875" style="2" customWidth="1"/>
    <col min="2" max="4" width="25" style="2" customWidth="1"/>
    <col min="5" max="16384" width="1.6640625" style="2"/>
  </cols>
  <sheetData>
    <row r="1" spans="1:4" s="4" customFormat="1" ht="18.75" x14ac:dyDescent="0.25">
      <c r="A1" s="4" t="str">
        <f ca="1">MID(CELL("FILENAME",A1),FIND("]",CELL("FILENAME",A1))+1,99)&amp;"　"&amp;"青少年自然の家の利用状況"</f>
        <v>102　青少年自然の家の利用状況</v>
      </c>
    </row>
    <row r="2" spans="1:4" s="16" customFormat="1" x14ac:dyDescent="0.25"/>
    <row r="3" spans="1:4" s="17" customFormat="1" ht="1.25" customHeight="1" x14ac:dyDescent="0.25"/>
    <row r="4" spans="1:4" s="16" customFormat="1" ht="1.25" customHeight="1" x14ac:dyDescent="0.25"/>
    <row r="5" spans="1:4" s="17" customFormat="1" ht="1.25" customHeight="1" x14ac:dyDescent="0.25"/>
    <row r="6" spans="1:4" ht="1.25" customHeight="1" x14ac:dyDescent="0.25"/>
    <row r="7" spans="1:4" s="16" customFormat="1" ht="28.25" customHeight="1" x14ac:dyDescent="0.25">
      <c r="A7" s="101" t="s">
        <v>111</v>
      </c>
      <c r="B7" s="99" t="s">
        <v>110</v>
      </c>
      <c r="C7" s="33" t="s">
        <v>109</v>
      </c>
      <c r="D7" s="110" t="s">
        <v>108</v>
      </c>
    </row>
    <row r="8" spans="1:4" s="16" customFormat="1" ht="42" customHeight="1" x14ac:dyDescent="0.25">
      <c r="A8" s="113" t="s">
        <v>52</v>
      </c>
      <c r="B8" s="24">
        <v>196</v>
      </c>
      <c r="C8" s="24">
        <v>3191</v>
      </c>
      <c r="D8" s="24">
        <v>4172</v>
      </c>
    </row>
    <row r="9" spans="1:4" s="16" customFormat="1" ht="42" customHeight="1" x14ac:dyDescent="0.25">
      <c r="A9" s="113" t="s">
        <v>51</v>
      </c>
      <c r="B9" s="24">
        <v>309</v>
      </c>
      <c r="C9" s="24">
        <v>3568</v>
      </c>
      <c r="D9" s="24">
        <v>5203</v>
      </c>
    </row>
    <row r="10" spans="1:4" s="16" customFormat="1" ht="42" customHeight="1" x14ac:dyDescent="0.25">
      <c r="A10" s="113" t="s">
        <v>50</v>
      </c>
      <c r="B10" s="124">
        <v>310</v>
      </c>
      <c r="C10" s="124">
        <v>5912</v>
      </c>
      <c r="D10" s="124">
        <v>9322</v>
      </c>
    </row>
    <row r="11" spans="1:4" s="16" customFormat="1" ht="42" customHeight="1" x14ac:dyDescent="0.25">
      <c r="A11" s="113" t="s">
        <v>208</v>
      </c>
      <c r="B11" s="124">
        <v>343</v>
      </c>
      <c r="C11" s="124">
        <v>8404</v>
      </c>
      <c r="D11" s="124">
        <v>13433</v>
      </c>
    </row>
    <row r="12" spans="1:4" s="16" customFormat="1" ht="42" customHeight="1" x14ac:dyDescent="0.25">
      <c r="A12" s="113" t="s">
        <v>241</v>
      </c>
      <c r="B12" s="26">
        <v>349</v>
      </c>
      <c r="C12" s="26">
        <v>7775</v>
      </c>
      <c r="D12" s="26">
        <v>13926</v>
      </c>
    </row>
    <row r="13" spans="1:4" x14ac:dyDescent="0.25">
      <c r="A13" s="34"/>
      <c r="D13" s="12" t="s">
        <v>107</v>
      </c>
    </row>
  </sheetData>
  <sheetProtection formatCells="0"/>
  <customSheetViews>
    <customSheetView guid="{04B33D97-114B-469B-B401-6EC3EC6328A4}" scale="85" showPageBreaks="1" view="pageLayout">
      <selection activeCell="D13" sqref="D13"/>
      <pageMargins left="0.25" right="0.25" top="0.75" bottom="0.75" header="0.3" footer="0.3"/>
      <pageSetup paperSize="9" fitToHeight="0" orientation="portrait" r:id="rId1"/>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customSheetView>
    <customSheetView guid="{E00AFF56-413A-472D-A85C-ACD826FE5EDA}" scale="85" showPageBreaks="1" view="pageLayout">
      <selection activeCell="D13" sqref="D13"/>
      <pageMargins left="0.25" right="0.25" top="0.75" bottom="0.75" header="0.3" footer="0.3"/>
      <pageSetup paperSize="9" fitToHeight="0" orientation="portrait" r:id="rId2"/>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customSheetView>
    <customSheetView guid="{8AB3417E-2C3A-460A-9C3A-4848E97227F4}">
      <selection activeCell="C12" sqref="C12"/>
      <pageMargins left="0.25" right="0.25" top="0.75" bottom="0.75" header="0.3" footer="0.3"/>
      <pageSetup paperSize="9" fitToHeight="0" orientation="portrait" r:id="rId3"/>
      <headerFooter>
        <oddFooter>&amp;L&amp;"HGPｺﾞｼｯｸM,ﾒﾃﾞｨｳﾑ"&amp;A&amp;R&amp;"HGPｺﾞｼｯｸM,ﾒﾃﾞｨｳﾑ"&amp;A</oddFooter>
      </headerFooter>
    </customSheetView>
    <customSheetView guid="{615C6C8B-DE4B-43C2-8837-1D3A903DF828}" scale="85" showPageBreaks="1" view="pageLayout">
      <selection activeCell="B12" sqref="B12"/>
      <pageMargins left="0.25" right="0.25" top="0.75" bottom="0.75" header="0.3" footer="0.3"/>
      <pageSetup paperSize="9" fitToHeight="0" orientation="portrait" r:id="rId4"/>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customSheetView>
    <customSheetView guid="{D9151671-D05B-4D43-85C2-0EFDEA2C2D57}" scale="85" showPageBreaks="1" view="pageLayout">
      <selection activeCell="B12" sqref="B12"/>
      <pageMargins left="0.25" right="0.25" top="0.75" bottom="0.75" header="0.3" footer="0.3"/>
      <pageSetup paperSize="9" fitToHeight="0" orientation="portrait" r:id="rId5"/>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customSheetView>
    <customSheetView guid="{4D1E5155-E33F-466F-8DC4-26CDC04CB961}" scale="85" showPageBreaks="1" view="pageLayout">
      <selection activeCell="B12" sqref="B12"/>
      <pageMargins left="0.25" right="0.25" top="0.75" bottom="0.75" header="0.3" footer="0.3"/>
      <pageSetup paperSize="9" fitToHeight="0" orientation="portrait" r:id="rId6"/>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customSheetView>
    <customSheetView guid="{8D4023CB-96DD-46EC-A793-6E5112C82479}" scale="85" showPageBreaks="1" view="pageLayout">
      <selection activeCell="D13" sqref="D13"/>
      <pageMargins left="0.25" right="0.25" top="0.75" bottom="0.75" header="0.3" footer="0.3"/>
      <pageSetup paperSize="9" fitToHeight="0" orientation="portrait" r:id="rId7"/>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customSheetView>
    <customSheetView guid="{23CE5E2D-1988-4E37-B3CE-BD949B7BFC37}" scale="85" showPageBreaks="1" view="pageLayout">
      <selection activeCell="D13" sqref="D13"/>
      <pageMargins left="0.25" right="0.25" top="0.75" bottom="0.75" header="0.3" footer="0.3"/>
      <pageSetup paperSize="9" fitToHeight="0" orientation="portrait" r:id="rId8"/>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customSheetView>
  </customSheetViews>
  <phoneticPr fontId="2"/>
  <pageMargins left="0.25" right="0.25" top="0.75" bottom="0.75" header="0.3" footer="0.3"/>
  <pageSetup paperSize="9" fitToHeight="0" orientation="portrait" r:id="rId9"/>
  <headerFooter>
    <oddHeader>&amp;L&amp;"HGPｺﾞｼｯｸM,ﾒﾃﾞｨｳﾑ"&amp;8第12章　教育および文化&amp;R&amp;"HGPｺﾞｼｯｸM,ﾒﾃﾞｨｳﾑ"&amp;8第12章　教育および文化</oddHeader>
    <oddFooter>&amp;L&amp;"HGPｺﾞｼｯｸM,ﾒﾃﾞｨｳﾑ"&amp;A&amp;R&amp;"HGPｺﾞｼｯｸM,ﾒﾃﾞｨｳﾑ"&amp;A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13</vt:i4>
      </vt:variant>
    </vt:vector>
  </HeadingPairs>
  <TitlesOfParts>
    <vt:vector size="24" baseType="lpstr">
      <vt:lpstr>目次</vt:lpstr>
      <vt:lpstr>95</vt:lpstr>
      <vt:lpstr>96</vt:lpstr>
      <vt:lpstr>97</vt:lpstr>
      <vt:lpstr>98</vt:lpstr>
      <vt:lpstr>99</vt:lpstr>
      <vt:lpstr>100</vt:lpstr>
      <vt:lpstr>101</vt:lpstr>
      <vt:lpstr>102</vt:lpstr>
      <vt:lpstr>103(1)</vt:lpstr>
      <vt:lpstr>103(2)</vt:lpstr>
      <vt:lpstr>'100'!Print_Area</vt:lpstr>
      <vt:lpstr>'101'!Print_Area</vt:lpstr>
      <vt:lpstr>'103(1)'!Print_Area</vt:lpstr>
      <vt:lpstr>'103(2)'!Print_Area</vt:lpstr>
      <vt:lpstr>'95'!Print_Area</vt:lpstr>
      <vt:lpstr>'96'!Print_Area</vt:lpstr>
      <vt:lpstr>'97'!Print_Area</vt:lpstr>
      <vt:lpstr>'98'!Print_Area</vt:lpstr>
      <vt:lpstr>'99'!Print_Area</vt:lpstr>
      <vt:lpstr>'103(1)'!Print_Titles</vt:lpstr>
      <vt:lpstr>'95'!Print_Titles</vt:lpstr>
      <vt:lpstr>'97'!Print_Titles</vt:lpstr>
      <vt:lpstr>'98'!Print_Titles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豊中市</dc:creator>
  <cp:lastModifiedBy>統計係</cp:lastModifiedBy>
  <cp:lastPrinted>2026-02-25T06:07:43Z</cp:lastPrinted>
  <dcterms:created xsi:type="dcterms:W3CDTF">2023-07-13T02:34:28Z</dcterms:created>
  <dcterms:modified xsi:type="dcterms:W3CDTF">2026-03-23T05:45:23Z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2024-06-28T01:12:40Z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b2780992-d269-476d-aabc-6006d8220b75</vt:lpwstr>
  </property>
  <property fmtid="{D5CDD505-2E9C-101B-9397-08002B2CF9AE}" pid="7" name="MSIP_Label_defa4170-0d19-0005-0004-bc88714345d2_ActionId">
    <vt:lpwstr>9865f807-519b-419e-b520-9b5bc3475b6c</vt:lpwstr>
  </property>
  <property fmtid="{D5CDD505-2E9C-101B-9397-08002B2CF9AE}" pid="8" name="MSIP_Label_defa4170-0d19-0005-0004-bc88714345d2_ContentBits">
    <vt:lpwstr>0</vt:lpwstr>
  </property>
</Properties>
</file>