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C1000\C1100\◎資金グループ\●資金グループ\1160財務報告\20210401～20220331（R3）\20220310〆_令和２年度財政状況資料集の作成及び提出について\05HP公開\"/>
    </mc:Choice>
  </mc:AlternateContent>
  <bookViews>
    <workbookView xWindow="0" yWindow="0" windowWidth="15360" windowHeight="7635" tabRatio="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<sst xmlns="http://schemas.openxmlformats.org/spreadsheetml/2006/main" count="1112" uniqueCount="599">
  <si>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</si>
  <si>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</si>
  <si>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</si>
  <si>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</si>
  <si>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</si>
  <si>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</si>
  <si>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</si>
  <si>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</si>
  <si>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</si>
  <si>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</si>
  <si>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</si>
  <si>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</si>
  <si>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</si>
  <si>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</si>
  <si>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</si>
  <si>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</si>
  <si>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</si>
  <si>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</si>
  <si>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</si>
  <si>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</si>
  <si>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</si>
  <si>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</si>
  <si>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</si>
  <si>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</si>
  <si>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</si>
  <si>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</si>
  <si>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</si>
  <si>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</si>
  <si>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</si>
  <si>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</si>
  <si>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</si>
  <si>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</si>
  <si>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</si>
  <si>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</si>
  <si>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</si>
  <si>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</si>
  <si>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</si>
  <si>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</si>
  <si>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</si>
  <si>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</si>
  <si>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</si>
  <si>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</si>
  <si>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</si>
  <si>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</si>
  <si>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</si>
  <si>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</si>
  <si>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</si>
  <si>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</si>
  <si>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</si>
  <si>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</si>
  <si>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</si>
  <si>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</si>
  <si>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</si>
  <si>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</si>
  <si>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</si>
  <si>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</si>
  <si>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</si>
  <si>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</si>
  <si>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</si>
  <si>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</si>
  <si>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</si>
  <si>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</si>
  <si>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</si>
  <si>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</si>
  <si>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</si>
  <si>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</si>
  <si>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</si>
  <si>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</si>
  <si>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</si>
  <si>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</si>
  <si>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</si>
  <si>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</si>
  <si>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</si>
  <si>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</si>
  <si>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</si>
  <si>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</si>
  <si>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</si>
  <si>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</si>
  <si>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</si>
  <si>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</si>
  <si>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</si>
  <si>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</si>
  <si>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</si>
  <si>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</si>
  <si>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</si>
  <si>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</si>
  <si>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</si>
  <si>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</si>
  <si>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</si>
  <si>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</si>
  <si>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</si>
  <si>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</si>
  <si>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</si>
  <si>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</si>
  <si>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</si>
  <si>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</si>
  <si>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</si>
  <si>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</si>
  <si>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</si>
  <si>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</si>
  <si>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</si>
  <si>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</si>
  <si>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</si>
  <si>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</si>
  <si>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</si>
  <si>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</si>
  <si>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</si>
  <si>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</si>
  <si>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</si>
  <si>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</si>
  <si>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</si>
  <si>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</si>
  <si>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</si>
  <si>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</si>
  <si>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</si>
  <si>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</si>
  <si>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</si>
  <si>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</si>
  <si>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</si>
  <si>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</si>
  <si>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</si>
  <si>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</si>
  <si>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</si>
  <si>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</si>
  <si>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</si>
  <si>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</si>
  <si>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</si>
  <si>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</si>
  <si>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</si>
  <si>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</si>
  <si>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</si>
  <si>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</si>
  <si>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</si>
  <si>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</si>
  <si>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</si>
  <si>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</si>
  <si>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</si>
  <si>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</si>
  <si>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</si>
  <si>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</si>
  <si>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</si>
  <si>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</si>
  <si>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</si>
  <si>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</si>
  <si>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</si>
  <si>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</si>
  <si>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</si>
  <si>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</si>
  <si>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</si>
  <si>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</si>
  <si>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</si>
  <si>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</si>
  <si>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</si>
  <si>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</si>
  <si>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</si>
  <si>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</si>
  <si>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</si>
  <si>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</si>
  <si>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</si>
  <si>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</si>
  <si>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</si>
  <si>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</si>
  <si>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</si>
  <si>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</si>
  <si>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</si>
  <si>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</si>
  <si>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</si>
  <si>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</si>
  <si>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</si>
  <si>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</si>
  <si>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</si>
  <si>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</si>
  <si>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</si>
  <si>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</si>
  <si>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</si>
  <si>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</si>
  <si>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</si>
  <si>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</si>
  <si>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</si>
  <si>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</si>
  <si>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</si>
  <si>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</si>
  <si>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</si>
  <si>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</si>
  <si>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</si>
  <si>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</si>
  <si>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</si>
  <si>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</si>
  <si>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</si>
  <si>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</si>
  <si>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</si>
  <si>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</si>
  <si>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</si>
  <si>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</si>
  <si>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</si>
  <si>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</si>
  <si>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</si>
  <si>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</si>
  <si>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</si>
  <si>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</si>
  <si>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</si>
  <si>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</si>
  <si>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</si>
  <si>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</si>
  <si>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</si>
  <si>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</si>
  <si>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</si>
  <si>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</si>
  <si>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</si>
  <si>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</si>
  <si>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</si>
  <si>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</si>
  <si>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</si>
  <si>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</si>
  <si>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大阪府豊中市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</si>
  <si>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</si>
  <si>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</si>
  <si>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</si>
  <si>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</si>
  <si>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</si>
  <si>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</si>
  <si>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</si>
  <si>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</si>
  <si>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</si>
  <si>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</si>
  <si>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</si>
  <si>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</si>
  <si>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</si>
  <si>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</si>
  <si>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</si>
  <si>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</si>
  <si>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</si>
  <si>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</si>
  <si>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</si>
  <si>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</si>
  <si>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</si>
  <si>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</si>
  <si>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</si>
  <si>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</si>
  <si>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</si>
  <si>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</si>
  <si>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</si>
  <si>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</si>
  <si>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</si>
  <si>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</si>
  <si>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</si>
  <si>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</si>
  <si>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</si>
  <si>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</si>
  <si>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</si>
  <si>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</si>
  <si>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</si>
  <si>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</si>
  <si>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</si>
  <si>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</si>
  <si>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</si>
  <si>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</si>
  <si>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</si>
  <si>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</si>
  <si>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</si>
  <si>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</si>
  <si>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</si>
  <si>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</si>
  <si>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</si>
  <si>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</si>
  <si>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</si>
  <si>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</si>
  <si>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</si>
  <si>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</si>
  <si>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</si>
  <si>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</si>
  <si>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</si>
  <si>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</si>
  <si>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</si>
  <si>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</si>
  <si>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</si>
  <si>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</si>
  <si>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</si>
  <si>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</si>
  <si>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</si>
  <si>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</si>
  <si>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</si>
  <si>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</si>
  <si>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</si>
  <si>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</si>
  <si>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</si>
  <si>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</si>
  <si>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</si>
  <si>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</si>
  <si>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</si>
  <si>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</si>
  <si>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</si>
  <si>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</si>
  <si>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</si>
  <si>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</si>
  <si>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</si>
  <si>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</si>
  <si>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</si>
  <si>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</si>
  <si>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</si>
  <si>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</si>
  <si>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</si>
  <si>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</si>
  <si>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</si>
  <si>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</si>
  <si>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</si>
  <si>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</si>
  <si>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</si>
  <si>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</si>
  <si>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</si>
  <si>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</si>
  <si>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</si>
  <si>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</si>
  <si>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</si>
  <si>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</si>
  <si>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</si>
  <si>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</si>
  <si>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</si>
  <si>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</si>
  <si>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</si>
  <si>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</si>
  <si>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</si>
  <si>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</si>
  <si>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</si>
  <si>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</si>
  <si>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</si>
  <si>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</si>
  <si>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</si>
  <si>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</si>
  <si>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</si>
  <si>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</si>
  <si>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</si>
  <si>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</si>
  <si>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</si>
  <si>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</si>
  <si>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</si>
  <si>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</si>
  <si>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</si>
  <si>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</si>
  <si>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</si>
  <si>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</si>
  <si>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</si>
  <si>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</si>
  <si>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</si>
  <si>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</si>
  <si>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</si>
  <si>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</si>
  <si>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</si>
  <si>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</si>
  <si>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</si>
  <si>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</si>
  <si>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</si>
  <si>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</si>
  <si>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</si>
  <si>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</si>
  <si>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</si>
  <si>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</si>
  <si>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</si>
  <si>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</si>
  <si>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</si>
  <si>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</si>
  <si>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</si>
  <si>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</si>
  <si>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</si>
  <si>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</si>
  <si>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</si>
  <si>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</si>
  <si>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</si>
  <si>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</si>
  <si>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大阪府豊中市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</si>
  <si>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</si>
  <si>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</si>
  <si>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</si>
  <si>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</si>
  <si>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</si>
  <si>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</si>
  <si>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</si>
  <si>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</si>
  <si>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</si>
  <si>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</si>
  <si>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</si>
  <si>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</si>
  <si>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</si>
  <si>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</si>
  <si>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</si>
  <si>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</si>
  <si>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</si>
  <si>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</si>
  <si>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</si>
  <si>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</si>
  <si>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</si>
  <si>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</si>
  <si>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</si>
  <si>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</si>
  <si>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</si>
  <si>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</si>
  <si>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</si>
  <si>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</si>
  <si>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</si>
  <si>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</si>
  <si>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</si>
  <si>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</si>
  <si>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</si>
  <si>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</si>
  <si>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</si>
  <si>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</si>
  <si>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</si>
  <si>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</si>
  <si>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</si>
  <si>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</si>
  <si>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</si>
  <si>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</si>
  <si>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</si>
  <si>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</si>
  <si>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</si>
  <si>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</si>
  <si>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</si>
  <si>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</si>
  <si>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</si>
  <si>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</si>
  <si>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</si>
  <si>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</si>
  <si>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</si>
  <si>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</si>
  <si>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</si>
  <si>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</si>
  <si>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</si>
  <si>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</si>
  <si>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</si>
  <si>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</si>
  <si>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</si>
  <si>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</si>
  <si>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</si>
  <si>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</si>
  <si>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</si>
  <si>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</si>
  <si>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</si>
  <si>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</si>
  <si>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</si>
  <si>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</si>
  <si>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</si>
  <si>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</si>
  <si>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</si>
  <si>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</si>
  <si>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</si>
  <si>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</si>
  <si>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</si>
  <si>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</si>
  <si>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</si>
  <si>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</si>
  <si>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</si>
  <si>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</si>
  <si>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</si>
  <si>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</si>
  <si>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</si>
  <si>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</si>
  <si>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</si>
  <si>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</si>
  <si>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</si>
  <si>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</si>
  <si>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</si>
  <si>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</si>
  <si>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</si>
  <si>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</si>
  <si>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</si>
  <si>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</si>
  <si>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</si>
  <si>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</si>
  <si>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</si>
  <si>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</si>
  <si>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</si>
  <si>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</si>
  <si>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</si>
  <si>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</si>
  <si>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</si>
  <si>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</si>
  <si>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</si>
  <si>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</si>
  <si>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</si>
  <si>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</si>
  <si>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</si>
  <si>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</si>
  <si>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</si>
  <si>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</si>
  <si>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</si>
  <si>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</si>
  <si>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</si>
  <si>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</si>
  <si>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</si>
  <si>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</si>
  <si>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</si>
  <si>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</si>
  <si>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</si>
  <si>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</si>
  <si>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</si>
  <si>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</si>
  <si>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</si>
  <si>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</si>
  <si>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</si>
  <si>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</si>
  <si>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</si>
  <si>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</si>
  <si>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</si>
  <si>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</si>
  <si>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</si>
  <si>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</si>
  <si>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</si>
  <si>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</si>
  <si>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</si>
  <si>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</si>
  <si>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</si>
  <si>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</si>
  <si>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</si>
  <si>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</si>
  <si>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</si>
  <si>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</si>
  <si>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</si>
  <si>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</si>
  <si>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</si>
  <si>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</si>
  <si>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</si>
  <si>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</si>
  <si>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</si>
  <si>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</si>
  <si>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</si>
  <si>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</si>
  <si>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</si>
  <si>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</si>
  <si>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</si>
  <si>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</si>
  <si>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</si>
  <si>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</si>
  <si>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</si>
  <si>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</si>
  <si>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</si>
  <si>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</si>
  <si>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</si>
  <si>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</si>
  <si>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</si>
  <si>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</si>
  <si>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</si>
  <si>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</si>
  <si>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</si>
  <si>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</si>
  <si>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</si>
  <si>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</si>
  <si>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</si>
  <si>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</si>
  <si>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</si>
  <si>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</si>
  <si>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</si>
  <si>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</si>
  <si>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</si>
  <si>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</si>
  <si>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</si>
  <si>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</si>
  <si>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</si>
  <si>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</si>
  <si>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</si>
  <si>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</si>
  <si>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</si>
  <si>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病院事業会計</t>
  </si>
  <si>
    <t>公共下水道事業会計</t>
  </si>
  <si>
    <t>水道事業会計</t>
  </si>
  <si>
    <t>一般会計</t>
  </si>
  <si>
    <t>国民健康保険事業特別会計</t>
  </si>
  <si>
    <t>介護保険事業特別会計</t>
  </si>
  <si>
    <t>後期高齢者医療事業特別会計</t>
  </si>
  <si>
    <t>母子父子寡婦福祉資金貸付金特別会計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</si>
  <si>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</si>
  <si>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</si>
  <si>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</si>
  <si>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</si>
  <si>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</si>
  <si>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</si>
  <si>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</si>
  <si>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</si>
  <si>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</si>
  <si>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</si>
  <si>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</si>
  <si>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</si>
  <si>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</si>
  <si>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大阪府都市競艇企業団</t>
    <rPh sb="0" eb="3">
      <t>オオサカフ</t>
    </rPh>
    <rPh sb="3" eb="5">
      <t>トシ</t>
    </rPh>
    <rPh sb="5" eb="7">
      <t>キョウテイ</t>
    </rPh>
    <rPh sb="7" eb="9">
      <t>キギョウ</t>
    </rPh>
    <rPh sb="9" eb="10">
      <t>ダン</t>
    </rPh>
    <phoneticPr fontId="2"/>
  </si>
  <si>
    <t>大阪府広域水道企業団（水道事業会計）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</si>
  <si>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</si>
  <si>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</si>
  <si>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</si>
  <si>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</si>
  <si>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</si>
  <si>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</si>
  <si>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</si>
  <si>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</si>
  <si>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</si>
  <si>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</si>
  <si>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</si>
  <si>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社会福祉事業基金</t>
    <rPh sb="0" eb="2">
      <t>シャカイ</t>
    </rPh>
    <rPh sb="2" eb="4">
      <t>フクシ</t>
    </rPh>
    <rPh sb="4" eb="6">
      <t>ジギョウ</t>
    </rPh>
    <rPh sb="6" eb="8">
      <t>キキン</t>
    </rPh>
    <phoneticPr fontId="5"/>
  </si>
  <si>
    <t>庁舎建設基金</t>
    <rPh sb="0" eb="2">
      <t>チョウシャ</t>
    </rPh>
    <rPh sb="2" eb="4">
      <t>ケンセツ</t>
    </rPh>
    <rPh sb="4" eb="6">
      <t>キキン</t>
    </rPh>
    <phoneticPr fontId="5"/>
  </si>
  <si>
    <t>文化芸術振興基金</t>
    <rPh sb="0" eb="2">
      <t>ブンカ</t>
    </rPh>
    <rPh sb="2" eb="4">
      <t>ゲイジュツ</t>
    </rPh>
    <rPh sb="4" eb="6">
      <t>シンコウ</t>
    </rPh>
    <rPh sb="6" eb="8">
      <t>キキン</t>
    </rPh>
    <phoneticPr fontId="5"/>
  </si>
  <si>
    <t>緑化事業基金</t>
    <rPh sb="0" eb="2">
      <t>リョクカ</t>
    </rPh>
    <rPh sb="2" eb="4">
      <t>ジギョウ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</si>
</sst>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4E95-4BFD-8409-BF9B5D2D77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33091</c:v>
                </c:pt>
                <c:pt idx="1">
                  <c:v>28146</c:v>
                </c:pt>
                <c:pt idx="2">
                  <c:v>24939</c:v>
                </c:pt>
                <c:pt idx="3">
                  <c:v>22443</c:v>
                </c:pt>
                <c:pt idx="4">
                  <c:v>19696</c:v>
                </c:pt>
              </c:numCache>
            </c:numRef>
          </c:val>
          <c:smooth val="0"/>
          <c:extLst>
            <c:ext xmlns:c16="http://schemas.microsoft.com/office/drawing/2014/chart" uri="{C3380CC4-5D6E-409C-BE32-E72D297353CC}">
              <c16:uniqueId val="{00000001-4E95-4BFD-8409-BF9B5D2D77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0.02</c:v>
                </c:pt>
                <c:pt idx="1">
                  <c:v>1.55</c:v>
                </c:pt>
                <c:pt idx="2">
                  <c:v>3.6</c:v>
                </c:pt>
                <c:pt idx="3">
                  <c:v>5.76</c:v>
                </c:pt>
                <c:pt idx="4">
                  <c:v>4.3899999999999997</c:v>
                </c:pt>
              </c:numCache>
            </c:numRef>
          </c:val>
          <c:extLst>
            <c:ext xmlns:c16="http://schemas.microsoft.com/office/drawing/2014/chart" uri="{C3380CC4-5D6E-409C-BE32-E72D297353CC}">
              <c16:uniqueId val="{00000000-9243-413A-B3E7-2A8E3FF00A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4.92</c:v>
                </c:pt>
                <c:pt idx="1">
                  <c:v>4.76</c:v>
                </c:pt>
                <c:pt idx="2">
                  <c:v>5.72</c:v>
                </c:pt>
                <c:pt idx="3">
                  <c:v>7.15</c:v>
                </c:pt>
                <c:pt idx="4">
                  <c:v>9.7799999999999994</c:v>
                </c:pt>
              </c:numCache>
            </c:numRef>
          </c:val>
          <c:extLst>
            <c:ext xmlns:c16="http://schemas.microsoft.com/office/drawing/2014/chart" uri="{C3380CC4-5D6E-409C-BE32-E72D297353CC}">
              <c16:uniqueId val="{00000001-9243-413A-B3E7-2A8E3FF00A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1.52</c:v>
                </c:pt>
                <c:pt idx="2">
                  <c:v>3.2</c:v>
                </c:pt>
                <c:pt idx="3">
                  <c:v>3.67</c:v>
                </c:pt>
                <c:pt idx="4">
                  <c:v>1.6</c:v>
                </c:pt>
              </c:numCache>
            </c:numRef>
          </c:val>
          <c:smooth val="0"/>
          <c:extLst>
            <c:ext xmlns:c16="http://schemas.microsoft.com/office/drawing/2014/chart" uri="{C3380CC4-5D6E-409C-BE32-E72D297353CC}">
              <c16:uniqueId val="{00000002-9243-413A-B3E7-2A8E3FF00A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94E-44BE-ABA0-35F66C4834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4E-44BE-ABA0-35F66C4834AB}"/>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94E-44BE-ABA0-35F66C4834A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0.24</c:v>
                </c:pt>
                <c:pt idx="2">
                  <c:v>#N/A</c:v>
                </c:pt>
                <c:pt idx="3">
                  <c:v>0.24</c:v>
                </c:pt>
                <c:pt idx="4">
                  <c:v>#N/A</c:v>
                </c:pt>
                <c:pt idx="5">
                  <c:v>0.28000000000000003</c:v>
                </c:pt>
                <c:pt idx="6">
                  <c:v>#N/A</c:v>
                </c:pt>
                <c:pt idx="7">
                  <c:v>0.26</c:v>
                </c:pt>
                <c:pt idx="8">
                  <c:v>#N/A</c:v>
                </c:pt>
                <c:pt idx="9">
                  <c:v>0.28000000000000003</c:v>
                </c:pt>
              </c:numCache>
            </c:numRef>
          </c:val>
          <c:extLst>
            <c:ext xmlns:c16="http://schemas.microsoft.com/office/drawing/2014/chart" uri="{C3380CC4-5D6E-409C-BE32-E72D297353CC}">
              <c16:uniqueId val="{00000003-894E-44BE-ABA0-35F66C4834A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c:v>
                </c:pt>
                <c:pt idx="2">
                  <c:v>#N/A</c:v>
                </c:pt>
                <c:pt idx="3">
                  <c:v>0.54</c:v>
                </c:pt>
                <c:pt idx="4">
                  <c:v>#N/A</c:v>
                </c:pt>
                <c:pt idx="5">
                  <c:v>1.05</c:v>
                </c:pt>
                <c:pt idx="6">
                  <c:v>#N/A</c:v>
                </c:pt>
                <c:pt idx="7">
                  <c:v>0.66</c:v>
                </c:pt>
                <c:pt idx="8">
                  <c:v>#N/A</c:v>
                </c:pt>
                <c:pt idx="9">
                  <c:v>1.0900000000000001</c:v>
                </c:pt>
              </c:numCache>
            </c:numRef>
          </c:val>
          <c:extLst>
            <c:ext xmlns:c16="http://schemas.microsoft.com/office/drawing/2014/chart" uri="{C3380CC4-5D6E-409C-BE32-E72D297353CC}">
              <c16:uniqueId val="{00000004-894E-44BE-ABA0-35F66C4834A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1.36</c:v>
                </c:pt>
                <c:pt idx="2">
                  <c:v>#N/A</c:v>
                </c:pt>
                <c:pt idx="3">
                  <c:v>1.58</c:v>
                </c:pt>
                <c:pt idx="4">
                  <c:v>#N/A</c:v>
                </c:pt>
                <c:pt idx="5">
                  <c:v>1.56</c:v>
                </c:pt>
                <c:pt idx="6">
                  <c:v>#N/A</c:v>
                </c:pt>
                <c:pt idx="7">
                  <c:v>1.7</c:v>
                </c:pt>
                <c:pt idx="8">
                  <c:v>#N/A</c:v>
                </c:pt>
                <c:pt idx="9">
                  <c:v>1.73</c:v>
                </c:pt>
              </c:numCache>
            </c:numRef>
          </c:val>
          <c:extLst>
            <c:ext xmlns:c16="http://schemas.microsoft.com/office/drawing/2014/chart" uri="{C3380CC4-5D6E-409C-BE32-E72D297353CC}">
              <c16:uniqueId val="{00000005-894E-44BE-ABA0-35F66C4834A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1.55</c:v>
                </c:pt>
                <c:pt idx="4">
                  <c:v>#N/A</c:v>
                </c:pt>
                <c:pt idx="5">
                  <c:v>3.59</c:v>
                </c:pt>
                <c:pt idx="6">
                  <c:v>#N/A</c:v>
                </c:pt>
                <c:pt idx="7">
                  <c:v>5.75</c:v>
                </c:pt>
                <c:pt idx="8">
                  <c:v>#N/A</c:v>
                </c:pt>
                <c:pt idx="9">
                  <c:v>4.38</c:v>
                </c:pt>
              </c:numCache>
            </c:numRef>
          </c:val>
          <c:extLst>
            <c:ext xmlns:c16="http://schemas.microsoft.com/office/drawing/2014/chart" uri="{C3380CC4-5D6E-409C-BE32-E72D297353CC}">
              <c16:uniqueId val="{00000006-894E-44BE-ABA0-35F66C4834A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3.51</c:v>
                </c:pt>
                <c:pt idx="2">
                  <c:v>#N/A</c:v>
                </c:pt>
                <c:pt idx="3">
                  <c:v>3.53</c:v>
                </c:pt>
                <c:pt idx="4">
                  <c:v>#N/A</c:v>
                </c:pt>
                <c:pt idx="5">
                  <c:v>3.86</c:v>
                </c:pt>
                <c:pt idx="6">
                  <c:v>#N/A</c:v>
                </c:pt>
                <c:pt idx="7">
                  <c:v>4.6100000000000003</c:v>
                </c:pt>
                <c:pt idx="8">
                  <c:v>#N/A</c:v>
                </c:pt>
                <c:pt idx="9">
                  <c:v>4.83</c:v>
                </c:pt>
              </c:numCache>
            </c:numRef>
          </c:val>
          <c:extLst>
            <c:ext xmlns:c16="http://schemas.microsoft.com/office/drawing/2014/chart" uri="{C3380CC4-5D6E-409C-BE32-E72D297353CC}">
              <c16:uniqueId val="{00000007-894E-44BE-ABA0-35F66C4834A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4.01</c:v>
                </c:pt>
                <c:pt idx="2">
                  <c:v>#N/A</c:v>
                </c:pt>
                <c:pt idx="3">
                  <c:v>3.75</c:v>
                </c:pt>
                <c:pt idx="4">
                  <c:v>#N/A</c:v>
                </c:pt>
                <c:pt idx="5">
                  <c:v>4.21</c:v>
                </c:pt>
                <c:pt idx="6">
                  <c:v>#N/A</c:v>
                </c:pt>
                <c:pt idx="7">
                  <c:v>4.8499999999999996</c:v>
                </c:pt>
                <c:pt idx="8">
                  <c:v>#N/A</c:v>
                </c:pt>
                <c:pt idx="9">
                  <c:v>5.56</c:v>
                </c:pt>
              </c:numCache>
            </c:numRef>
          </c:val>
          <c:extLst>
            <c:ext xmlns:c16="http://schemas.microsoft.com/office/drawing/2014/chart" uri="{C3380CC4-5D6E-409C-BE32-E72D297353CC}">
              <c16:uniqueId val="{00000008-894E-44BE-ABA0-35F66C4834A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8.3000000000000007</c:v>
                </c:pt>
                <c:pt idx="2">
                  <c:v>#N/A</c:v>
                </c:pt>
                <c:pt idx="3">
                  <c:v>7.66</c:v>
                </c:pt>
                <c:pt idx="4">
                  <c:v>#N/A</c:v>
                </c:pt>
                <c:pt idx="5">
                  <c:v>7.36</c:v>
                </c:pt>
                <c:pt idx="6">
                  <c:v>#N/A</c:v>
                </c:pt>
                <c:pt idx="7">
                  <c:v>6.73</c:v>
                </c:pt>
                <c:pt idx="8">
                  <c:v>#N/A</c:v>
                </c:pt>
                <c:pt idx="9">
                  <c:v>7.9</c:v>
                </c:pt>
              </c:numCache>
            </c:numRef>
          </c:val>
          <c:extLst>
            <c:ext xmlns:c16="http://schemas.microsoft.com/office/drawing/2014/chart" uri="{C3380CC4-5D6E-409C-BE32-E72D297353CC}">
              <c16:uniqueId val="{00000009-894E-44BE-ABA0-35F66C4834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11334</c:v>
                </c:pt>
                <c:pt idx="5">
                  <c:v>11551</c:v>
                </c:pt>
                <c:pt idx="8">
                  <c:v>11801</c:v>
                </c:pt>
                <c:pt idx="11">
                  <c:v>11071</c:v>
                </c:pt>
                <c:pt idx="14">
                  <c:v>11117</c:v>
                </c:pt>
              </c:numCache>
            </c:numRef>
          </c:val>
          <c:extLst>
            <c:ext xmlns:c16="http://schemas.microsoft.com/office/drawing/2014/chart" uri="{C3380CC4-5D6E-409C-BE32-E72D297353CC}">
              <c16:uniqueId val="{00000000-80F2-40A9-B72A-1EA2AB69D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F2-40A9-B72A-1EA2AB69D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160</c:v>
                </c:pt>
                <c:pt idx="3">
                  <c:v>157</c:v>
                </c:pt>
                <c:pt idx="6">
                  <c:v>0</c:v>
                </c:pt>
                <c:pt idx="9">
                  <c:v>0</c:v>
                </c:pt>
                <c:pt idx="12">
                  <c:v>0</c:v>
                </c:pt>
              </c:numCache>
            </c:numRef>
          </c:val>
          <c:extLst>
            <c:ext xmlns:c16="http://schemas.microsoft.com/office/drawing/2014/chart" uri="{C3380CC4-5D6E-409C-BE32-E72D297353CC}">
              <c16:uniqueId val="{00000002-80F2-40A9-B72A-1EA2AB69D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443</c:v>
                </c:pt>
                <c:pt idx="3">
                  <c:v>397</c:v>
                </c:pt>
                <c:pt idx="6">
                  <c:v>375</c:v>
                </c:pt>
                <c:pt idx="9">
                  <c:v>443</c:v>
                </c:pt>
                <c:pt idx="12">
                  <c:v>392</c:v>
                </c:pt>
              </c:numCache>
            </c:numRef>
          </c:val>
          <c:extLst>
            <c:ext xmlns:c16="http://schemas.microsoft.com/office/drawing/2014/chart" uri="{C3380CC4-5D6E-409C-BE32-E72D297353CC}">
              <c16:uniqueId val="{00000003-80F2-40A9-B72A-1EA2AB69D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3207</c:v>
                </c:pt>
                <c:pt idx="3">
                  <c:v>3275</c:v>
                </c:pt>
                <c:pt idx="6">
                  <c:v>3268</c:v>
                </c:pt>
                <c:pt idx="9">
                  <c:v>3229</c:v>
                </c:pt>
                <c:pt idx="12">
                  <c:v>3253</c:v>
                </c:pt>
              </c:numCache>
            </c:numRef>
          </c:val>
          <c:extLst>
            <c:ext xmlns:c16="http://schemas.microsoft.com/office/drawing/2014/chart" uri="{C3380CC4-5D6E-409C-BE32-E72D297353CC}">
              <c16:uniqueId val="{00000004-80F2-40A9-B72A-1EA2AB69D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F2-40A9-B72A-1EA2AB69D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F2-40A9-B72A-1EA2AB69D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11381</c:v>
                </c:pt>
                <c:pt idx="3">
                  <c:v>11008</c:v>
                </c:pt>
                <c:pt idx="6">
                  <c:v>10084</c:v>
                </c:pt>
                <c:pt idx="9">
                  <c:v>9337</c:v>
                </c:pt>
                <c:pt idx="12">
                  <c:v>9807</c:v>
                </c:pt>
              </c:numCache>
            </c:numRef>
          </c:val>
          <c:extLst>
            <c:ext xmlns:c16="http://schemas.microsoft.com/office/drawing/2014/chart" uri="{C3380CC4-5D6E-409C-BE32-E72D297353CC}">
              <c16:uniqueId val="{00000007-80F2-40A9-B72A-1EA2AB69DD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3857</c:v>
                </c:pt>
                <c:pt idx="2">
                  <c:v>#N/A</c:v>
                </c:pt>
                <c:pt idx="3">
                  <c:v>#N/A</c:v>
                </c:pt>
                <c:pt idx="4">
                  <c:v>3286</c:v>
                </c:pt>
                <c:pt idx="5">
                  <c:v>#N/A</c:v>
                </c:pt>
                <c:pt idx="6">
                  <c:v>#N/A</c:v>
                </c:pt>
                <c:pt idx="7">
                  <c:v>1926</c:v>
                </c:pt>
                <c:pt idx="8">
                  <c:v>#N/A</c:v>
                </c:pt>
                <c:pt idx="9">
                  <c:v>#N/A</c:v>
                </c:pt>
                <c:pt idx="10">
                  <c:v>1938</c:v>
                </c:pt>
                <c:pt idx="11">
                  <c:v>#N/A</c:v>
                </c:pt>
                <c:pt idx="12">
                  <c:v>#N/A</c:v>
                </c:pt>
                <c:pt idx="13">
                  <c:v>2335</c:v>
                </c:pt>
                <c:pt idx="14">
                  <c:v>#N/A</c:v>
                </c:pt>
              </c:numCache>
            </c:numRef>
          </c:val>
          <c:smooth val="0"/>
          <c:extLst>
            <c:ext xmlns:c16="http://schemas.microsoft.com/office/drawing/2014/chart" uri="{C3380CC4-5D6E-409C-BE32-E72D297353CC}">
              <c16:uniqueId val="{00000008-80F2-40A9-B72A-1EA2AB69DD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94638</c:v>
                </c:pt>
                <c:pt idx="5">
                  <c:v>95222</c:v>
                </c:pt>
                <c:pt idx="8">
                  <c:v>95330</c:v>
                </c:pt>
                <c:pt idx="11">
                  <c:v>95373</c:v>
                </c:pt>
                <c:pt idx="14">
                  <c:v>96914</c:v>
                </c:pt>
              </c:numCache>
            </c:numRef>
          </c:val>
          <c:extLst>
            <c:ext xmlns:c16="http://schemas.microsoft.com/office/drawing/2014/chart" uri="{C3380CC4-5D6E-409C-BE32-E72D297353CC}">
              <c16:uniqueId val="{00000000-2873-411E-BA10-0FB1F0BA2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33501</c:v>
                </c:pt>
                <c:pt idx="5">
                  <c:v>33865</c:v>
                </c:pt>
                <c:pt idx="8">
                  <c:v>33228</c:v>
                </c:pt>
                <c:pt idx="11">
                  <c:v>34067</c:v>
                </c:pt>
                <c:pt idx="14">
                  <c:v>33815</c:v>
                </c:pt>
              </c:numCache>
            </c:numRef>
          </c:val>
          <c:extLst>
            <c:ext xmlns:c16="http://schemas.microsoft.com/office/drawing/2014/chart" uri="{C3380CC4-5D6E-409C-BE32-E72D297353CC}">
              <c16:uniqueId val="{00000001-2873-411E-BA10-0FB1F0BA2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11732</c:v>
                </c:pt>
                <c:pt idx="5">
                  <c:v>12685</c:v>
                </c:pt>
                <c:pt idx="8">
                  <c:v>14759</c:v>
                </c:pt>
                <c:pt idx="11">
                  <c:v>18605</c:v>
                </c:pt>
                <c:pt idx="14">
                  <c:v>22746</c:v>
                </c:pt>
              </c:numCache>
            </c:numRef>
          </c:val>
          <c:extLst>
            <c:ext xmlns:c16="http://schemas.microsoft.com/office/drawing/2014/chart" uri="{C3380CC4-5D6E-409C-BE32-E72D297353CC}">
              <c16:uniqueId val="{00000002-2873-411E-BA10-0FB1F0BA2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73-411E-BA10-0FB1F0BA2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73-411E-BA10-0FB1F0BA2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64</c:v>
                </c:pt>
                <c:pt idx="3">
                  <c:v>136</c:v>
                </c:pt>
                <c:pt idx="6">
                  <c:v>4</c:v>
                </c:pt>
                <c:pt idx="9">
                  <c:v>3</c:v>
                </c:pt>
                <c:pt idx="12">
                  <c:v>2</c:v>
                </c:pt>
              </c:numCache>
            </c:numRef>
          </c:val>
          <c:extLst>
            <c:ext xmlns:c16="http://schemas.microsoft.com/office/drawing/2014/chart" uri="{C3380CC4-5D6E-409C-BE32-E72D297353CC}">
              <c16:uniqueId val="{00000005-2873-411E-BA10-0FB1F0BA2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19069</c:v>
                </c:pt>
                <c:pt idx="3">
                  <c:v>19052</c:v>
                </c:pt>
                <c:pt idx="6">
                  <c:v>18124</c:v>
                </c:pt>
                <c:pt idx="9">
                  <c:v>19044</c:v>
                </c:pt>
                <c:pt idx="12">
                  <c:v>18904</c:v>
                </c:pt>
              </c:numCache>
            </c:numRef>
          </c:val>
          <c:extLst>
            <c:ext xmlns:c16="http://schemas.microsoft.com/office/drawing/2014/chart" uri="{C3380CC4-5D6E-409C-BE32-E72D297353CC}">
              <c16:uniqueId val="{00000006-2873-411E-BA10-0FB1F0BA2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8818</c:v>
                </c:pt>
                <c:pt idx="3">
                  <c:v>8096</c:v>
                </c:pt>
                <c:pt idx="6">
                  <c:v>7492</c:v>
                </c:pt>
                <c:pt idx="9">
                  <c:v>6831</c:v>
                </c:pt>
                <c:pt idx="12">
                  <c:v>6087</c:v>
                </c:pt>
              </c:numCache>
            </c:numRef>
          </c:val>
          <c:extLst>
            <c:ext xmlns:c16="http://schemas.microsoft.com/office/drawing/2014/chart" uri="{C3380CC4-5D6E-409C-BE32-E72D297353CC}">
              <c16:uniqueId val="{00000007-2873-411E-BA10-0FB1F0BA2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28956</c:v>
                </c:pt>
                <c:pt idx="3">
                  <c:v>28648</c:v>
                </c:pt>
                <c:pt idx="6">
                  <c:v>29590</c:v>
                </c:pt>
                <c:pt idx="9">
                  <c:v>31010</c:v>
                </c:pt>
                <c:pt idx="12">
                  <c:v>31643</c:v>
                </c:pt>
              </c:numCache>
            </c:numRef>
          </c:val>
          <c:extLst>
            <c:ext xmlns:c16="http://schemas.microsoft.com/office/drawing/2014/chart" uri="{C3380CC4-5D6E-409C-BE32-E72D297353CC}">
              <c16:uniqueId val="{00000008-2873-411E-BA10-0FB1F0BA2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616</c:v>
                </c:pt>
                <c:pt idx="3">
                  <c:v>458</c:v>
                </c:pt>
                <c:pt idx="6">
                  <c:v>0</c:v>
                </c:pt>
                <c:pt idx="9">
                  <c:v>0</c:v>
                </c:pt>
                <c:pt idx="12">
                  <c:v>0</c:v>
                </c:pt>
              </c:numCache>
            </c:numRef>
          </c:val>
          <c:extLst>
            <c:ext xmlns:c16="http://schemas.microsoft.com/office/drawing/2014/chart" uri="{C3380CC4-5D6E-409C-BE32-E72D297353CC}">
              <c16:uniqueId val="{00000009-2873-411E-BA10-0FB1F0BA2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88924</c:v>
                </c:pt>
                <c:pt idx="3">
                  <c:v>87358</c:v>
                </c:pt>
                <c:pt idx="6">
                  <c:v>89031</c:v>
                </c:pt>
                <c:pt idx="9">
                  <c:v>87944</c:v>
                </c:pt>
                <c:pt idx="12">
                  <c:v>87473</c:v>
                </c:pt>
              </c:numCache>
            </c:numRef>
          </c:val>
          <c:extLst>
            <c:ext xmlns:c16="http://schemas.microsoft.com/office/drawing/2014/chart" uri="{C3380CC4-5D6E-409C-BE32-E72D297353CC}">
              <c16:uniqueId val="{0000000A-2873-411E-BA10-0FB1F0BA20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6575</c:v>
                </c:pt>
                <c:pt idx="2">
                  <c:v>#N/A</c:v>
                </c:pt>
                <c:pt idx="3">
                  <c:v>#N/A</c:v>
                </c:pt>
                <c:pt idx="4">
                  <c:v>1976</c:v>
                </c:pt>
                <c:pt idx="5">
                  <c:v>#N/A</c:v>
                </c:pt>
                <c:pt idx="6">
                  <c:v>#N/A</c:v>
                </c:pt>
                <c:pt idx="7">
                  <c:v>924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73-411E-BA10-0FB1F0BA20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4788</c:v>
                </c:pt>
                <c:pt idx="1">
                  <c:v>6035</c:v>
                </c:pt>
                <c:pt idx="2">
                  <c:v>8481</c:v>
                </c:pt>
              </c:numCache>
            </c:numRef>
          </c:val>
          <c:extLst>
            <c:ext xmlns:c16="http://schemas.microsoft.com/office/drawing/2014/chart" uri="{C3380CC4-5D6E-409C-BE32-E72D297353CC}">
              <c16:uniqueId val="{00000000-6702-477C-ABD8-5EFC7B9889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1436</c:v>
                </c:pt>
                <c:pt idx="1">
                  <c:v>1552</c:v>
                </c:pt>
                <c:pt idx="2">
                  <c:v>1518</c:v>
                </c:pt>
              </c:numCache>
            </c:numRef>
          </c:val>
          <c:extLst>
            <c:ext xmlns:c16="http://schemas.microsoft.com/office/drawing/2014/chart" uri="{C3380CC4-5D6E-409C-BE32-E72D297353CC}">
              <c16:uniqueId val="{00000001-6702-477C-ABD8-5EFC7B9889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5733</c:v>
                </c:pt>
                <c:pt idx="1">
                  <c:v>7919</c:v>
                </c:pt>
                <c:pt idx="2">
                  <c:v>9490</c:v>
                </c:pt>
              </c:numCache>
            </c:numRef>
          </c:val>
          <c:extLst>
            <c:ext xmlns:c16="http://schemas.microsoft.com/office/drawing/2014/chart" uri="{C3380CC4-5D6E-409C-BE32-E72D297353CC}">
              <c16:uniqueId val="{00000002-6702-477C-ABD8-5EFC7B9889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元利償還金等（</a:t>
          </a:r>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）については、近年続いていた公債費の減少が下げ止まったことから増加に転じている。また、算入公債費等（</a:t>
          </a:r>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）については前年度と同水準となっている。結果として実質公債費比率の分子（</a:t>
          </a:r>
          <a:r>
            <a:rPr kumimoji="1" lang="en-US" altLang="ja-JP" sz="1400">
              <a:latin typeface="ＭＳ Ｐゴシック" panose="020B0600070205080204" pitchFamily="50" charset="-128"/>
              <a:ea typeface="ＭＳ Ｐゴシック" panose="020B0600070205080204" pitchFamily="50" charset="-128"/>
            </a:rPr>
            <a:t>A-B</a:t>
          </a:r>
          <a:r>
            <a:rPr kumimoji="1" lang="ja-JP" altLang="en-US" sz="1400">
              <a:latin typeface="ＭＳ Ｐゴシック" panose="020B0600070205080204" pitchFamily="50" charset="-128"/>
              <a:ea typeface="ＭＳ Ｐゴシック" panose="020B0600070205080204" pitchFamily="50" charset="-128"/>
            </a:rPr>
            <a:t>）は前年度に比べ微増となった。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将来負担額（</a:t>
          </a:r>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）は組合等負担等見込額の減少もあり、前年度に比べて減少した。充当可能財源等（</a:t>
          </a:r>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）は、財政調整基金や公共施設等整備基金の計画的な積立てもあり充当可能基金が増加しており、前年度を上回っている。将来負担額（</a:t>
          </a:r>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）の減少及び充当可能財源等（</a:t>
          </a:r>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）の増加により、将来負担比率の分子（</a:t>
          </a:r>
          <a:r>
            <a:rPr kumimoji="1" lang="en-US" altLang="ja-JP" sz="1400">
              <a:latin typeface="ＭＳ Ｐゴシック" panose="020B0600070205080204" pitchFamily="50" charset="-128"/>
              <a:ea typeface="ＭＳ Ｐゴシック" panose="020B0600070205080204" pitchFamily="50" charset="-128"/>
            </a:rPr>
            <a:t>A-B</a:t>
          </a:r>
          <a:r>
            <a:rPr kumimoji="1" lang="ja-JP" altLang="en-US" sz="1400">
              <a:latin typeface="ＭＳ Ｐゴシック" panose="020B0600070205080204" pitchFamily="50" charset="-128"/>
              <a:ea typeface="ＭＳ Ｐゴシック" panose="020B0600070205080204" pitchFamily="50" charset="-128"/>
            </a:rPr>
            <a:t>）は前年度に比べて減少した。</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・令和元年度は、財政調整基金において、後年度の財源として活用するため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億円積立し、公共施設等整備基金において、豊中市中期財政計画に基づき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億円積立を行ったことなどにより、基金全体で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・令和２年度は、財政調整基金において、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億円取り崩すものの後年度の財源として活用するため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億円積立し、公共施設等整備基金において、豊中市中期財政計画に基づき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億円積立を行ったことなどにより、基金全体で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・財政計画を見直し、公共施設等の老朽化に伴う補修・修繕が将来的に大幅に必要となることが予想されるため、公共施設等整備基金に毎年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億円を積立することを目標とした。財政調整基金においても災害等に備え５０億円程度を確保できるよう、財源対策を行っていきながら計画どおりの積立を行えるよう財政運営に努める。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・公共施設等整備基金：豊中市の公園、道路などの公共施設、地区会館などの公共的施設の整備に活用する。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・社会福祉事業基金：高齢者福祉や障害者福祉、児童福祉事業の施設整備に活用する。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・庁舎建設基金：庁舎の建設、用地取得等の費用に充てるため活用する。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・文化芸術振興基金：アートの力を活かした人づくり・まちづくりに取り組み、市民文化の創造のため活用する。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・緑化事業基金：まちなかのみどりを守り育てる事業や啓発など緑化啓発事業に活用する。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・公共施設等整備基金：将来的な市有施設の老朽化対策のため、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億円積み立てたほか、新型コロナウイルス感染症対策のため、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令和２年度予算の見直しを行い、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普通建設事業費の減額に係る一般財源相当額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億円分について積み立てたことなどから積立額が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・社会福祉事業基金：寄附金の増加はあったものの、私立認定こども園の整備事業に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千万円充当したことにより減少した。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・文化芸術振興基金：寄附金の増加はあったものの、文化行政推進事業等に充当したことにより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・公共施設等整備基金：豊中市中期財政計画に基づき、公共施設等の老朽化に伴う補修・修繕のため、毎年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億円の積立てを行っていく。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・社会福祉事業基金：高齢者福祉や障害者福祉、児童福祉事業の施設整備を着実に実施するため、現有財産を維持しつつ運用を行っていく。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・庁舎建設基金：庁舎の建替え予定がないため、引き続き利子運用のみ行っていく。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・文化芸術振興基金：寄附金や寄附者の意向に応じた事業に充当していき、持続可能な基金運用を行っていく。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・緑化事業基金：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寄附金や寄附者の意向に応じた事業に充当していき、持続可能な基金運用を行っていく。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・新型コロナウイルス感染症に対する支援などに係る一般財源を補うため、取崩しを行った。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・一方、決算剰余金及び既存の予算の見直しを行ったことに伴う一般財源相当額などを積み立てたことにより増加となった。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・豊中市中期財政計画に基づき、災害への備え等も含め、毎年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億円程度を確保できるよう努めていく。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・地方債の償還計画や土地売払を考慮し、積立・取崩を行っていく。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本市は普通交付税の交付団体ではあるが、人口１人あたりの市税収入が高いことなどから類似団体内平均値を上回っている。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1" name="直線コネクタ 70"/>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80" name="直線コネクタ 79"/>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新型コロナウイルス感染症の影響から市税や地方譲与税が減少したものの、減収補塡債特例分を発行したことや、物件費及び補助費等が減少したことから、</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ポイント改善した。今後、令和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月に策定した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歳入確保戦略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に基づき、中期的視点をふまえた財務マネジメントの観点から、歳入確保に取り組み、指標の改善をめざす。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78105</xdr:rowOff>
    </xdr:to>
    <xdr:cxnSp macro="">
      <xdr:nvCxnSpPr>
        <xdr:cNvPr id="130" name="直線コネクタ 129"/>
        <xdr:cNvCxnSpPr/>
      </xdr:nvCxnSpPr>
      <xdr:spPr>
        <a:xfrm flipV="1">
          <a:off x="4114800" y="108432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138430</xdr:rowOff>
    </xdr:to>
    <xdr:cxnSp macro="">
      <xdr:nvCxnSpPr>
        <xdr:cNvPr id="133" name="直線コネクタ 132"/>
        <xdr:cNvCxnSpPr/>
      </xdr:nvCxnSpPr>
      <xdr:spPr>
        <a:xfrm flipV="1">
          <a:off x="3225800" y="108794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33338</xdr:rowOff>
    </xdr:to>
    <xdr:cxnSp macro="">
      <xdr:nvCxnSpPr>
        <xdr:cNvPr id="136" name="直線コネクタ 135"/>
        <xdr:cNvCxnSpPr/>
      </xdr:nvCxnSpPr>
      <xdr:spPr>
        <a:xfrm flipV="1">
          <a:off x="2336800" y="109397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33338</xdr:rowOff>
    </xdr:from>
    <xdr:to>
      <xdr:col>11</xdr:col>
      <xdr:colOff>31750</xdr:colOff>
      <xdr:row>64</xdr:row>
      <xdr:rowOff>105728</xdr:rowOff>
    </xdr:to>
    <xdr:cxnSp macro="">
      <xdr:nvCxnSpPr>
        <xdr:cNvPr id="139" name="直線コネクタ 138"/>
        <xdr:cNvCxnSpPr/>
      </xdr:nvCxnSpPr>
      <xdr:spPr>
        <a:xfrm flipV="1">
          <a:off x="1447800" y="110061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0"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1" name="楕円 150"/>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2" name="テキスト ボックス 151"/>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5" name="楕円 154"/>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6" name="テキスト ボックス 155"/>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7" name="楕円 156"/>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8" name="テキスト ボックス 157"/>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人口は増加したものの、児童生徒１人１台タブレットの導入にかかる教具等購入費の増や、新型コロナウイルスに関連する施策実施に係る委託料の増などにより、指標としては増加した。今後、令和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月に改訂した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経営戦略方針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に基づき、人・組織づくり戦略に取り組む。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159158</xdr:rowOff>
    </xdr:from>
    <xdr:to>
      <xdr:col>23</xdr:col>
      <xdr:colOff>133350</xdr:colOff>
      <xdr:row>83</xdr:row>
      <xdr:rowOff>158290</xdr:rowOff>
    </xdr:to>
    <xdr:cxnSp macro="">
      <xdr:nvCxnSpPr>
        <xdr:cNvPr id="195" name="直線コネクタ 194"/>
        <xdr:cNvCxnSpPr/>
      </xdr:nvCxnSpPr>
      <xdr:spPr>
        <a:xfrm>
          <a:off x="4114800" y="14218058"/>
          <a:ext cx="838200" cy="17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115708</xdr:rowOff>
    </xdr:from>
    <xdr:to>
      <xdr:col>19</xdr:col>
      <xdr:colOff>133350</xdr:colOff>
      <xdr:row>82</xdr:row>
      <xdr:rowOff>159158</xdr:rowOff>
    </xdr:to>
    <xdr:cxnSp macro="">
      <xdr:nvCxnSpPr>
        <xdr:cNvPr id="198" name="直線コネクタ 197"/>
        <xdr:cNvCxnSpPr/>
      </xdr:nvCxnSpPr>
      <xdr:spPr>
        <a:xfrm>
          <a:off x="3225800" y="14174608"/>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115708</xdr:rowOff>
    </xdr:from>
    <xdr:to>
      <xdr:col>15</xdr:col>
      <xdr:colOff>82550</xdr:colOff>
      <xdr:row>82</xdr:row>
      <xdr:rowOff>115776</xdr:rowOff>
    </xdr:to>
    <xdr:cxnSp macro="">
      <xdr:nvCxnSpPr>
        <xdr:cNvPr id="201" name="直線コネクタ 200"/>
        <xdr:cNvCxnSpPr/>
      </xdr:nvCxnSpPr>
      <xdr:spPr>
        <a:xfrm flipV="1">
          <a:off x="2336800" y="1417460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115776</xdr:rowOff>
    </xdr:from>
    <xdr:to>
      <xdr:col>11</xdr:col>
      <xdr:colOff>31750</xdr:colOff>
      <xdr:row>82</xdr:row>
      <xdr:rowOff>168103</xdr:rowOff>
    </xdr:to>
    <xdr:cxnSp macro="">
      <xdr:nvCxnSpPr>
        <xdr:cNvPr id="204" name="直線コネクタ 203"/>
        <xdr:cNvCxnSpPr/>
      </xdr:nvCxnSpPr>
      <xdr:spPr>
        <a:xfrm flipV="1">
          <a:off x="1447800" y="14174676"/>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107490</xdr:rowOff>
    </xdr:from>
    <xdr:to>
      <xdr:col>23</xdr:col>
      <xdr:colOff>184150</xdr:colOff>
      <xdr:row>84</xdr:row>
      <xdr:rowOff>37640</xdr:rowOff>
    </xdr:to>
    <xdr:sp macro="" textlink="">
      <xdr:nvSpPr>
        <xdr:cNvPr id="214" name="楕円 213"/>
        <xdr:cNvSpPr/>
      </xdr:nvSpPr>
      <xdr:spPr>
        <a:xfrm>
          <a:off x="4902200" y="143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124017</xdr:rowOff>
    </xdr:from>
    <xdr:ext cx="762000" cy="259045"/>
    <xdr:sp macro="" textlink="">
      <xdr:nvSpPr>
        <xdr:cNvPr id="215" name="人件費・物件費等の状況該当値テキスト"/>
        <xdr:cNvSpPr txBox="1"/>
      </xdr:nvSpPr>
      <xdr:spPr>
        <a:xfrm>
          <a:off x="5041900" y="141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108358</xdr:rowOff>
    </xdr:from>
    <xdr:to>
      <xdr:col>19</xdr:col>
      <xdr:colOff>184150</xdr:colOff>
      <xdr:row>83</xdr:row>
      <xdr:rowOff>38508</xdr:rowOff>
    </xdr:to>
    <xdr:sp macro="" textlink="">
      <xdr:nvSpPr>
        <xdr:cNvPr id="216" name="楕円 215"/>
        <xdr:cNvSpPr/>
      </xdr:nvSpPr>
      <xdr:spPr>
        <a:xfrm>
          <a:off x="4064000" y="141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48685</xdr:rowOff>
    </xdr:from>
    <xdr:ext cx="736600" cy="259045"/>
    <xdr:sp macro="" textlink="">
      <xdr:nvSpPr>
        <xdr:cNvPr id="217" name="テキスト ボックス 216"/>
        <xdr:cNvSpPr txBox="1"/>
      </xdr:nvSpPr>
      <xdr:spPr>
        <a:xfrm>
          <a:off x="3733800" y="13936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64908</xdr:rowOff>
    </xdr:from>
    <xdr:to>
      <xdr:col>15</xdr:col>
      <xdr:colOff>133350</xdr:colOff>
      <xdr:row>82</xdr:row>
      <xdr:rowOff>166508</xdr:rowOff>
    </xdr:to>
    <xdr:sp macro="" textlink="">
      <xdr:nvSpPr>
        <xdr:cNvPr id="218" name="楕円 217"/>
        <xdr:cNvSpPr/>
      </xdr:nvSpPr>
      <xdr:spPr>
        <a:xfrm>
          <a:off x="3175000" y="141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5235</xdr:rowOff>
    </xdr:from>
    <xdr:ext cx="762000" cy="259045"/>
    <xdr:sp macro="" textlink="">
      <xdr:nvSpPr>
        <xdr:cNvPr id="219" name="テキスト ボックス 218"/>
        <xdr:cNvSpPr txBox="1"/>
      </xdr:nvSpPr>
      <xdr:spPr>
        <a:xfrm>
          <a:off x="2844800" y="1389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64976</xdr:rowOff>
    </xdr:from>
    <xdr:to>
      <xdr:col>11</xdr:col>
      <xdr:colOff>82550</xdr:colOff>
      <xdr:row>82</xdr:row>
      <xdr:rowOff>166576</xdr:rowOff>
    </xdr:to>
    <xdr:sp macro="" textlink="">
      <xdr:nvSpPr>
        <xdr:cNvPr id="220" name="楕円 219"/>
        <xdr:cNvSpPr/>
      </xdr:nvSpPr>
      <xdr:spPr>
        <a:xfrm>
          <a:off x="2286000" y="141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5303</xdr:rowOff>
    </xdr:from>
    <xdr:ext cx="762000" cy="259045"/>
    <xdr:sp macro="" textlink="">
      <xdr:nvSpPr>
        <xdr:cNvPr id="221" name="テキスト ボックス 220"/>
        <xdr:cNvSpPr txBox="1"/>
      </xdr:nvSpPr>
      <xdr:spPr>
        <a:xfrm>
          <a:off x="1955800" y="1389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117303</xdr:rowOff>
    </xdr:from>
    <xdr:to>
      <xdr:col>7</xdr:col>
      <xdr:colOff>31750</xdr:colOff>
      <xdr:row>83</xdr:row>
      <xdr:rowOff>47453</xdr:rowOff>
    </xdr:to>
    <xdr:sp macro="" textlink="">
      <xdr:nvSpPr>
        <xdr:cNvPr id="222" name="楕円 221"/>
        <xdr:cNvSpPr/>
      </xdr:nvSpPr>
      <xdr:spPr>
        <a:xfrm>
          <a:off x="1397000" y="141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32230</xdr:rowOff>
    </xdr:from>
    <xdr:ext cx="762000" cy="259045"/>
    <xdr:sp macro="" textlink="">
      <xdr:nvSpPr>
        <xdr:cNvPr id="223" name="テキスト ボックス 222"/>
        <xdr:cNvSpPr txBox="1"/>
      </xdr:nvSpPr>
      <xdr:spPr>
        <a:xfrm>
          <a:off x="1066800" y="142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当市のラスパイレス指数を学歴別にみた場合、大卒区分では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を下回っているが、中卒、高卒、短卒の区分では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を上回っており、これは、当市では学歴によらない能力本位の人材登用を行っていることによるものと考えている。近年では、採用・退職による新陳代謝や異動の影響により、微増微減を繰り返している。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9" name="直線コネクタ 258"/>
        <xdr:cNvCxnSpPr/>
      </xdr:nvCxnSpPr>
      <xdr:spPr>
        <a:xfrm flipV="1">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62" name="直線コネクタ 261"/>
        <xdr:cNvCxnSpPr/>
      </xdr:nvCxnSpPr>
      <xdr:spPr>
        <a:xfrm>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5" name="直線コネクタ 264"/>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170543</xdr:rowOff>
    </xdr:to>
    <xdr:cxnSp macro="">
      <xdr:nvCxnSpPr>
        <xdr:cNvPr id="268" name="直線コネクタ 267"/>
        <xdr:cNvCxnSpPr/>
      </xdr:nvCxnSpPr>
      <xdr:spPr>
        <a:xfrm>
          <a:off x="13512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9"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事務事業見直しの対象事業の追加や、地方行政サービス改革の継続的な取組により、適正な定員管理に努めた。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人口が増加した結果、人口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49530</xdr:rowOff>
    </xdr:to>
    <xdr:cxnSp macro="">
      <xdr:nvCxnSpPr>
        <xdr:cNvPr id="322" name="直線コネクタ 321"/>
        <xdr:cNvCxnSpPr/>
      </xdr:nvCxnSpPr>
      <xdr:spPr>
        <a:xfrm flipV="1">
          <a:off x="16179800" y="103325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53552</xdr:rowOff>
    </xdr:to>
    <xdr:cxnSp macro="">
      <xdr:nvCxnSpPr>
        <xdr:cNvPr id="325" name="直線コネクタ 324"/>
        <xdr:cNvCxnSpPr/>
      </xdr:nvCxnSpPr>
      <xdr:spPr>
        <a:xfrm flipV="1">
          <a:off x="15290800" y="103365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85725</xdr:rowOff>
    </xdr:to>
    <xdr:cxnSp macro="">
      <xdr:nvCxnSpPr>
        <xdr:cNvPr id="328" name="直線コネクタ 327"/>
        <xdr:cNvCxnSpPr/>
      </xdr:nvCxnSpPr>
      <xdr:spPr>
        <a:xfrm flipV="1">
          <a:off x="14401800" y="103405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125942</xdr:rowOff>
    </xdr:to>
    <xdr:cxnSp macro="">
      <xdr:nvCxnSpPr>
        <xdr:cNvPr id="331" name="直線コネクタ 330"/>
        <xdr:cNvCxnSpPr/>
      </xdr:nvCxnSpPr>
      <xdr:spPr>
        <a:xfrm flipV="1">
          <a:off x="13512800" y="1037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41" name="楕円 340"/>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42"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3" name="楕円 342"/>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4" name="テキスト ボックス 343"/>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5" name="楕円 344"/>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6" name="テキスト ボックス 345"/>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9" name="楕円 348"/>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50" name="テキスト ボックス 349"/>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水準となっているが、近年続いていた公債費の減少については下げ止まり、今後も小中一貫校の建設等大型投資事業を予定していることから市債発行額の増加が見込まれるため、民間活力の活用等により建設コストを抑えることで、市債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145627</xdr:rowOff>
    </xdr:to>
    <xdr:cxnSp macro="">
      <xdr:nvCxnSpPr>
        <xdr:cNvPr id="383" name="直線コネクタ 382"/>
        <xdr:cNvCxnSpPr/>
      </xdr:nvCxnSpPr>
      <xdr:spPr>
        <a:xfrm>
          <a:off x="16179800" y="683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46567</xdr:rowOff>
    </xdr:to>
    <xdr:cxnSp macro="">
      <xdr:nvCxnSpPr>
        <xdr:cNvPr id="386" name="直線コネクタ 385"/>
        <xdr:cNvCxnSpPr/>
      </xdr:nvCxnSpPr>
      <xdr:spPr>
        <a:xfrm flipV="1">
          <a:off x="15290800" y="68321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135044</xdr:rowOff>
    </xdr:to>
    <xdr:cxnSp macro="">
      <xdr:nvCxnSpPr>
        <xdr:cNvPr id="389" name="直線コネクタ 388"/>
        <xdr:cNvCxnSpPr/>
      </xdr:nvCxnSpPr>
      <xdr:spPr>
        <a:xfrm flipV="1">
          <a:off x="14401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68156</xdr:rowOff>
    </xdr:to>
    <xdr:cxnSp macro="">
      <xdr:nvCxnSpPr>
        <xdr:cNvPr id="392" name="直線コネクタ 391"/>
        <xdr:cNvCxnSpPr/>
      </xdr:nvCxnSpPr>
      <xdr:spPr>
        <a:xfrm flipV="1">
          <a:off x="13512800" y="699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2" name="楕円 40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4" name="楕円 403"/>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5" name="テキスト ボックス 404"/>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8" name="楕円 407"/>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9" name="テキスト ボックス 408"/>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0" name="楕円 409"/>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1" name="テキスト ボックス 410"/>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地方債の現在高の減少に加え、財政調整基金や公共施設等整備基金への積立てによる基金残高の増加により、指標は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引き続きマイナスとなった。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151469</xdr:rowOff>
    </xdr:from>
    <xdr:to>
      <xdr:col>72</xdr:col>
      <xdr:colOff>203200</xdr:colOff>
      <xdr:row>13</xdr:row>
      <xdr:rowOff>162729</xdr:rowOff>
    </xdr:to>
    <xdr:cxnSp macro="">
      <xdr:nvCxnSpPr>
        <xdr:cNvPr id="445" name="直線コネクタ 444"/>
        <xdr:cNvCxnSpPr/>
      </xdr:nvCxnSpPr>
      <xdr:spPr>
        <a:xfrm flipV="1">
          <a:off x="14401800" y="238031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162729</xdr:rowOff>
    </xdr:from>
    <xdr:to>
      <xdr:col>68</xdr:col>
      <xdr:colOff>152400</xdr:colOff>
      <xdr:row>14</xdr:row>
      <xdr:rowOff>41148</xdr:rowOff>
    </xdr:to>
    <xdr:cxnSp macro="">
      <xdr:nvCxnSpPr>
        <xdr:cNvPr id="448" name="直線コネクタ 447"/>
        <xdr:cNvCxnSpPr/>
      </xdr:nvCxnSpPr>
      <xdr:spPr>
        <a:xfrm flipV="1">
          <a:off x="13512800" y="2391579"/>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2" name="テキスト ボックス 451"/>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4" name="テキスト ボックス 453"/>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6" name="テキスト ボックス 455"/>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100669</xdr:rowOff>
    </xdr:from>
    <xdr:to>
      <xdr:col>73</xdr:col>
      <xdr:colOff>44450</xdr:colOff>
      <xdr:row>14</xdr:row>
      <xdr:rowOff>30819</xdr:rowOff>
    </xdr:to>
    <xdr:sp macro="" textlink="">
      <xdr:nvSpPr>
        <xdr:cNvPr id="462" name="楕円 461"/>
        <xdr:cNvSpPr/>
      </xdr:nvSpPr>
      <xdr:spPr>
        <a:xfrm>
          <a:off x="15240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40996</xdr:rowOff>
    </xdr:from>
    <xdr:ext cx="762000" cy="259045"/>
    <xdr:sp macro="" textlink="">
      <xdr:nvSpPr>
        <xdr:cNvPr id="463" name="テキスト ボックス 462"/>
        <xdr:cNvSpPr txBox="1"/>
      </xdr:nvSpPr>
      <xdr:spPr>
        <a:xfrm>
          <a:off x="14909800" y="209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111929</xdr:rowOff>
    </xdr:from>
    <xdr:to>
      <xdr:col>68</xdr:col>
      <xdr:colOff>203200</xdr:colOff>
      <xdr:row>14</xdr:row>
      <xdr:rowOff>42079</xdr:rowOff>
    </xdr:to>
    <xdr:sp macro="" textlink="">
      <xdr:nvSpPr>
        <xdr:cNvPr id="464" name="楕円 463"/>
        <xdr:cNvSpPr/>
      </xdr:nvSpPr>
      <xdr:spPr>
        <a:xfrm>
          <a:off x="14351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52256</xdr:rowOff>
    </xdr:from>
    <xdr:ext cx="762000" cy="259045"/>
    <xdr:sp macro="" textlink="">
      <xdr:nvSpPr>
        <xdr:cNvPr id="465" name="テキスト ボックス 464"/>
        <xdr:cNvSpPr txBox="1"/>
      </xdr:nvSpPr>
      <xdr:spPr>
        <a:xfrm>
          <a:off x="14020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161798</xdr:rowOff>
    </xdr:from>
    <xdr:to>
      <xdr:col>64</xdr:col>
      <xdr:colOff>152400</xdr:colOff>
      <xdr:row>14</xdr:row>
      <xdr:rowOff>91948</xdr:rowOff>
    </xdr:to>
    <xdr:sp macro="" textlink="">
      <xdr:nvSpPr>
        <xdr:cNvPr id="466" name="楕円 465"/>
        <xdr:cNvSpPr/>
      </xdr:nvSpPr>
      <xdr:spPr>
        <a:xfrm>
          <a:off x="13462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102125</xdr:rowOff>
    </xdr:from>
    <xdr:ext cx="762000" cy="259045"/>
    <xdr:sp macro="" textlink="">
      <xdr:nvSpPr>
        <xdr:cNvPr id="467" name="テキスト ボックス 466"/>
        <xdr:cNvSpPr txBox="1"/>
      </xdr:nvSpPr>
      <xdr:spPr>
        <a:xfrm>
          <a:off x="13131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人件費削減に向けて、職員数の削減や給与制度の見直しに取り組んできたが、類似団体比較では依然として高い水準にあり、引き続き改善にむけて取り組みを進める。これまでの取り組みとしては、平成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年度に給与制度の総合見直しにより全体として給料月額を引き下げ、平成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年度に技能職員の給料表を見直した。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50800</xdr:rowOff>
    </xdr:to>
    <xdr:cxnSp macro="">
      <xdr:nvCxnSpPr>
        <xdr:cNvPr id="66" name="直線コネクタ 65"/>
        <xdr:cNvCxnSpPr/>
      </xdr:nvCxnSpPr>
      <xdr:spPr>
        <a:xfrm>
          <a:off x="3987800" y="6558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127000</xdr:rowOff>
    </xdr:to>
    <xdr:cxnSp macro="">
      <xdr:nvCxnSpPr>
        <xdr:cNvPr id="69" name="直線コネクタ 68"/>
        <xdr:cNvCxnSpPr/>
      </xdr:nvCxnSpPr>
      <xdr:spPr>
        <a:xfrm flipV="1">
          <a:off x="3098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8890</xdr:rowOff>
    </xdr:to>
    <xdr:cxnSp macro="">
      <xdr:nvCxnSpPr>
        <xdr:cNvPr id="72" name="直線コネクタ 71"/>
        <xdr:cNvCxnSpPr/>
      </xdr:nvCxnSpPr>
      <xdr:spPr>
        <a:xfrm flipV="1">
          <a:off x="2209800" y="664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115570</xdr:rowOff>
    </xdr:to>
    <xdr:cxnSp macro="">
      <xdr:nvCxnSpPr>
        <xdr:cNvPr id="75" name="直線コネクタ 74"/>
        <xdr:cNvCxnSpPr/>
      </xdr:nvCxnSpPr>
      <xdr:spPr>
        <a:xfrm flipV="1">
          <a:off x="1320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などを進め、近年は類似団体内平均値を下回っている。今度、将来の公共施設等の修繕や更新等に係る財政負担を軽減するため、「公共施設等総合管理計画」に基づき公共施設等の集約化・複合化などを進めることなどにより、施設保有量の適正化に取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140607</xdr:rowOff>
    </xdr:to>
    <xdr:cxnSp macro="">
      <xdr:nvCxnSpPr>
        <xdr:cNvPr id="129" name="直線コネクタ 128"/>
        <xdr:cNvCxnSpPr/>
      </xdr:nvCxnSpPr>
      <xdr:spPr>
        <a:xfrm flipV="1">
          <a:off x="15671800" y="264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140607</xdr:rowOff>
    </xdr:to>
    <xdr:cxnSp macro="">
      <xdr:nvCxnSpPr>
        <xdr:cNvPr id="132" name="直線コネクタ 131"/>
        <xdr:cNvCxnSpPr/>
      </xdr:nvCxnSpPr>
      <xdr:spPr>
        <a:xfrm>
          <a:off x="14782800" y="2657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86179</xdr:rowOff>
    </xdr:to>
    <xdr:cxnSp macro="">
      <xdr:nvCxnSpPr>
        <xdr:cNvPr id="135" name="直線コネクタ 134"/>
        <xdr:cNvCxnSpPr/>
      </xdr:nvCxnSpPr>
      <xdr:spPr>
        <a:xfrm>
          <a:off x="13893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118836</xdr:rowOff>
    </xdr:to>
    <xdr:cxnSp macro="">
      <xdr:nvCxnSpPr>
        <xdr:cNvPr id="138" name="直線コネクタ 137"/>
        <xdr:cNvCxnSpPr/>
      </xdr:nvCxnSpPr>
      <xdr:spPr>
        <a:xfrm flipV="1">
          <a:off x="13004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害者福祉費や保育所関係経費の伸びに伴い類似団体内平均値を上回る状態が続いている。今後も高齢化による医療費等や子育て支援策に要する経費の増加が見込まれることから取組みの優先順位付けや資源配分の最適化を行い、より一層の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82550</xdr:rowOff>
    </xdr:to>
    <xdr:cxnSp macro="">
      <xdr:nvCxnSpPr>
        <xdr:cNvPr id="190" name="直線コネクタ 189"/>
        <xdr:cNvCxnSpPr/>
      </xdr:nvCxnSpPr>
      <xdr:spPr>
        <a:xfrm>
          <a:off x="3987800" y="1012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6350</xdr:rowOff>
    </xdr:to>
    <xdr:cxnSp macro="">
      <xdr:nvCxnSpPr>
        <xdr:cNvPr id="193" name="直線コネクタ 192"/>
        <xdr:cNvCxnSpPr/>
      </xdr:nvCxnSpPr>
      <xdr:spPr>
        <a:xfrm>
          <a:off x="3098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58</xdr:row>
      <xdr:rowOff>152400</xdr:rowOff>
    </xdr:to>
    <xdr:cxnSp macro="">
      <xdr:nvCxnSpPr>
        <xdr:cNvPr id="196" name="直線コネクタ 195"/>
        <xdr:cNvCxnSpPr/>
      </xdr:nvCxnSpPr>
      <xdr:spPr>
        <a:xfrm>
          <a:off x="2209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139700</xdr:rowOff>
    </xdr:to>
    <xdr:cxnSp macro="">
      <xdr:nvCxnSpPr>
        <xdr:cNvPr id="199" name="直線コネクタ 198"/>
        <xdr:cNvCxnSpPr/>
      </xdr:nvCxnSpPr>
      <xdr:spPr>
        <a:xfrm>
          <a:off x="1320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9" name="楕円 208"/>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10"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3" name="楕円 212"/>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4" name="テキスト ボックス 213"/>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5" name="楕円 214"/>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6" name="テキスト ボックス 215"/>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7" name="楕円 216"/>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8" name="テキスト ボックス 217"/>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類似団体内平均値を下回っているものの、高齢化などにより介護保険事業特別会計などへの繰出金が増加している。引き続き特別会計の健全化を進め、繰出金の適正化に努めていく。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51" name="直線コネクタ 250"/>
        <xdr:cNvCxnSpPr/>
      </xdr:nvCxnSpPr>
      <xdr:spPr>
        <a:xfrm flipV="1">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0</xdr:rowOff>
    </xdr:to>
    <xdr:cxnSp macro="">
      <xdr:nvCxnSpPr>
        <xdr:cNvPr id="254" name="直線コネクタ 253"/>
        <xdr:cNvCxnSpPr/>
      </xdr:nvCxnSpPr>
      <xdr:spPr>
        <a:xfrm flipV="1">
          <a:off x="14782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0</xdr:rowOff>
    </xdr:to>
    <xdr:cxnSp macro="">
      <xdr:nvCxnSpPr>
        <xdr:cNvPr id="257" name="直線コネクタ 256"/>
        <xdr:cNvCxnSpPr/>
      </xdr:nvCxnSpPr>
      <xdr:spPr>
        <a:xfrm>
          <a:off x="13893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58</xdr:row>
      <xdr:rowOff>0</xdr:rowOff>
    </xdr:to>
    <xdr:cxnSp macro="">
      <xdr:nvCxnSpPr>
        <xdr:cNvPr id="260" name="直線コネクタ 259"/>
        <xdr:cNvCxnSpPr/>
      </xdr:nvCxnSpPr>
      <xdr:spPr>
        <a:xfrm>
          <a:off x="13004800" y="9817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3" name="テキスト ボックス 272"/>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4" name="楕円 273"/>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5" name="テキスト ボックス 27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7" name="テキスト ボックス 276"/>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8" name="楕円 277"/>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への負担金・補助金が減少したことなどにより指標が類似団体内平均値程度まで改善している。今後も適切な水準となるよう見直しを行っていく。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24130</xdr:rowOff>
    </xdr:to>
    <xdr:cxnSp macro="">
      <xdr:nvCxnSpPr>
        <xdr:cNvPr id="312" name="直線コネクタ 311"/>
        <xdr:cNvCxnSpPr/>
      </xdr:nvCxnSpPr>
      <xdr:spPr>
        <a:xfrm flipV="1">
          <a:off x="15671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24130</xdr:rowOff>
    </xdr:to>
    <xdr:cxnSp macro="">
      <xdr:nvCxnSpPr>
        <xdr:cNvPr id="315" name="直線コネクタ 314"/>
        <xdr:cNvCxnSpPr/>
      </xdr:nvCxnSpPr>
      <xdr:spPr>
        <a:xfrm>
          <a:off x="14782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157480</xdr:rowOff>
    </xdr:to>
    <xdr:cxnSp macro="">
      <xdr:nvCxnSpPr>
        <xdr:cNvPr id="318" name="直線コネクタ 317"/>
        <xdr:cNvCxnSpPr/>
      </xdr:nvCxnSpPr>
      <xdr:spPr>
        <a:xfrm flipV="1">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1270</xdr:rowOff>
    </xdr:to>
    <xdr:cxnSp macro="">
      <xdr:nvCxnSpPr>
        <xdr:cNvPr id="321" name="直線コネクタ 320"/>
        <xdr:cNvCxnSpPr/>
      </xdr:nvCxnSpPr>
      <xdr:spPr>
        <a:xfrm flipV="1">
          <a:off x="13004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1" name="楕円 330"/>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78757</xdr:rowOff>
    </xdr:from>
    <xdr:ext cx="762000" cy="259045"/>
    <xdr:sp macro="" textlink="">
      <xdr:nvSpPr>
        <xdr:cNvPr id="332" name="補助費等該当値テキスト"/>
        <xdr:cNvSpPr txBox="1"/>
      </xdr:nvSpPr>
      <xdr:spPr>
        <a:xfrm>
          <a:off x="16598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3" name="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34" name="テキスト ボックス 333"/>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5" name="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6" name="テキスト ボックス 335"/>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7" name="楕円 33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21607</xdr:rowOff>
    </xdr:from>
    <xdr:ext cx="762000" cy="259045"/>
    <xdr:sp macro="" textlink="">
      <xdr:nvSpPr>
        <xdr:cNvPr id="338" name="テキスト ボックス 337"/>
        <xdr:cNvSpPr txBox="1"/>
      </xdr:nvSpPr>
      <xdr:spPr>
        <a:xfrm>
          <a:off x="13512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9" name="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40" name="テキスト ボックス 339"/>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臨時財政対策債は増加しているが、普通建設事業費の減少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や退職手当債残高の減少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などにより数値は改善している。今後は市有施設の老朽化に伴う事業費が増加すると見込まれることから、後年度の負担水準を考慮しつつ適切な公債管理に努めていく。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100330</xdr:rowOff>
    </xdr:to>
    <xdr:cxnSp macro="">
      <xdr:nvCxnSpPr>
        <xdr:cNvPr id="373" name="直線コネクタ 372"/>
        <xdr:cNvCxnSpPr/>
      </xdr:nvCxnSpPr>
      <xdr:spPr>
        <a:xfrm flipV="1">
          <a:off x="3987800" y="12951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76</xdr:row>
      <xdr:rowOff>5080</xdr:rowOff>
    </xdr:to>
    <xdr:cxnSp macro="">
      <xdr:nvCxnSpPr>
        <xdr:cNvPr id="376" name="直線コネクタ 375"/>
        <xdr:cNvCxnSpPr/>
      </xdr:nvCxnSpPr>
      <xdr:spPr>
        <a:xfrm flipV="1">
          <a:off x="3098800" y="1295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66039</xdr:rowOff>
    </xdr:to>
    <xdr:cxnSp macro="">
      <xdr:nvCxnSpPr>
        <xdr:cNvPr id="379" name="直線コネクタ 378"/>
        <xdr:cNvCxnSpPr/>
      </xdr:nvCxnSpPr>
      <xdr:spPr>
        <a:xfrm flipV="1">
          <a:off x="2209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111761</xdr:rowOff>
    </xdr:to>
    <xdr:cxnSp macro="">
      <xdr:nvCxnSpPr>
        <xdr:cNvPr id="382" name="直線コネクタ 381"/>
        <xdr:cNvCxnSpPr/>
      </xdr:nvCxnSpPr>
      <xdr:spPr>
        <a:xfrm flipV="1">
          <a:off x="1320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2" name="楕円 39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4" name="楕円 393"/>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5" name="テキスト ボックス 394"/>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6" name="楕円 39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7" name="テキスト ボックス 39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8" name="楕円 397"/>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9" name="テキスト ボックス 398"/>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0" name="楕円 399"/>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1" name="テキスト ボックス 400"/>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行財政改革の取組みにより事務事業の見直しや職員数の適正化を行ってきたが、依然として類似団体内平均値を上回る状態が続いている。中期財政計画に沿って今後も継続的に財政健全化に取組んでいく。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107950</xdr:rowOff>
    </xdr:to>
    <xdr:cxnSp macro="">
      <xdr:nvCxnSpPr>
        <xdr:cNvPr id="434" name="直線コネクタ 433"/>
        <xdr:cNvCxnSpPr/>
      </xdr:nvCxnSpPr>
      <xdr:spPr>
        <a:xfrm flipV="1">
          <a:off x="15671800" y="1327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107950</xdr:rowOff>
    </xdr:to>
    <xdr:cxnSp macro="">
      <xdr:nvCxnSpPr>
        <xdr:cNvPr id="437" name="直線コネクタ 436"/>
        <xdr:cNvCxnSpPr/>
      </xdr:nvCxnSpPr>
      <xdr:spPr>
        <a:xfrm>
          <a:off x="14782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130811</xdr:rowOff>
    </xdr:to>
    <xdr:cxnSp macro="">
      <xdr:nvCxnSpPr>
        <xdr:cNvPr id="440" name="直線コネクタ 439"/>
        <xdr:cNvCxnSpPr/>
      </xdr:nvCxnSpPr>
      <xdr:spPr>
        <a:xfrm flipV="1">
          <a:off x="13893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5080</xdr:rowOff>
    </xdr:to>
    <xdr:cxnSp macro="">
      <xdr:nvCxnSpPr>
        <xdr:cNvPr id="443" name="直線コネクタ 442"/>
        <xdr:cNvCxnSpPr/>
      </xdr:nvCxnSpPr>
      <xdr:spPr>
        <a:xfrm flipV="1">
          <a:off x="13004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3" name="楕円 45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4"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5" name="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6" name="テキスト ボックス 45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7" name="楕円 456"/>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8" name="テキスト ボックス 457"/>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9" name="楕円 45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60" name="テキスト ボックス 45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61" name="楕円 460"/>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62" name="テキスト ボックス 461"/>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60416</xdr:rowOff>
    </xdr:from>
    <xdr:to>
      <xdr:col>29</xdr:col>
      <xdr:colOff>127000</xdr:colOff>
      <xdr:row>15</xdr:row>
      <xdr:rowOff>75778</xdr:rowOff>
    </xdr:to>
    <xdr:cxnSp macro="">
      <xdr:nvCxnSpPr>
        <xdr:cNvPr id="48" name="直線コネクタ 47"/>
        <xdr:cNvCxnSpPr/>
      </xdr:nvCxnSpPr>
      <xdr:spPr bwMode="auto">
        <a:xfrm>
          <a:off x="5003800" y="2679791"/>
          <a:ext cx="6477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60416</xdr:rowOff>
    </xdr:from>
    <xdr:to>
      <xdr:col>26</xdr:col>
      <xdr:colOff>50800</xdr:colOff>
      <xdr:row>15</xdr:row>
      <xdr:rowOff>70566</xdr:rowOff>
    </xdr:to>
    <xdr:cxnSp macro="">
      <xdr:nvCxnSpPr>
        <xdr:cNvPr id="51" name="直線コネクタ 50"/>
        <xdr:cNvCxnSpPr/>
      </xdr:nvCxnSpPr>
      <xdr:spPr bwMode="auto">
        <a:xfrm flipV="1">
          <a:off x="4305300" y="2679791"/>
          <a:ext cx="698500" cy="1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47843</xdr:rowOff>
    </xdr:from>
    <xdr:to>
      <xdr:col>22</xdr:col>
      <xdr:colOff>114300</xdr:colOff>
      <xdr:row>15</xdr:row>
      <xdr:rowOff>70566</xdr:rowOff>
    </xdr:to>
    <xdr:cxnSp macro="">
      <xdr:nvCxnSpPr>
        <xdr:cNvPr id="54" name="直線コネクタ 53"/>
        <xdr:cNvCxnSpPr/>
      </xdr:nvCxnSpPr>
      <xdr:spPr bwMode="auto">
        <a:xfrm>
          <a:off x="3606800" y="266721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158760</xdr:rowOff>
    </xdr:from>
    <xdr:to>
      <xdr:col>18</xdr:col>
      <xdr:colOff>177800</xdr:colOff>
      <xdr:row>15</xdr:row>
      <xdr:rowOff>47843</xdr:rowOff>
    </xdr:to>
    <xdr:cxnSp macro="">
      <xdr:nvCxnSpPr>
        <xdr:cNvPr id="57" name="直線コネクタ 56"/>
        <xdr:cNvCxnSpPr/>
      </xdr:nvCxnSpPr>
      <xdr:spPr bwMode="auto">
        <a:xfrm>
          <a:off x="2908300" y="2606685"/>
          <a:ext cx="698500" cy="6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24978</xdr:rowOff>
    </xdr:from>
    <xdr:to>
      <xdr:col>29</xdr:col>
      <xdr:colOff>177800</xdr:colOff>
      <xdr:row>15</xdr:row>
      <xdr:rowOff>126578</xdr:rowOff>
    </xdr:to>
    <xdr:sp macro="" textlink="">
      <xdr:nvSpPr>
        <xdr:cNvPr id="67" name="楕円 66"/>
        <xdr:cNvSpPr/>
      </xdr:nvSpPr>
      <xdr:spPr bwMode="auto">
        <a:xfrm>
          <a:off x="5600700" y="264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41505</xdr:rowOff>
    </xdr:from>
    <xdr:ext cx="762000" cy="259045"/>
    <xdr:sp macro="" textlink="">
      <xdr:nvSpPr>
        <xdr:cNvPr id="68" name="人口1人当たり決算額の推移該当値テキスト130"/>
        <xdr:cNvSpPr txBox="1"/>
      </xdr:nvSpPr>
      <xdr:spPr>
        <a:xfrm>
          <a:off x="5740400" y="248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9616</xdr:rowOff>
    </xdr:from>
    <xdr:to>
      <xdr:col>26</xdr:col>
      <xdr:colOff>101600</xdr:colOff>
      <xdr:row>15</xdr:row>
      <xdr:rowOff>111216</xdr:rowOff>
    </xdr:to>
    <xdr:sp macro="" textlink="">
      <xdr:nvSpPr>
        <xdr:cNvPr id="69" name="楕円 68"/>
        <xdr:cNvSpPr/>
      </xdr:nvSpPr>
      <xdr:spPr bwMode="auto">
        <a:xfrm>
          <a:off x="4953000" y="262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121393</xdr:rowOff>
    </xdr:from>
    <xdr:ext cx="736600" cy="259045"/>
    <xdr:sp macro="" textlink="">
      <xdr:nvSpPr>
        <xdr:cNvPr id="70" name="テキスト ボックス 69"/>
        <xdr:cNvSpPr txBox="1"/>
      </xdr:nvSpPr>
      <xdr:spPr>
        <a:xfrm>
          <a:off x="4622800" y="2397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19766</xdr:rowOff>
    </xdr:from>
    <xdr:to>
      <xdr:col>22</xdr:col>
      <xdr:colOff>165100</xdr:colOff>
      <xdr:row>15</xdr:row>
      <xdr:rowOff>121366</xdr:rowOff>
    </xdr:to>
    <xdr:sp macro="" textlink="">
      <xdr:nvSpPr>
        <xdr:cNvPr id="71" name="楕円 70"/>
        <xdr:cNvSpPr/>
      </xdr:nvSpPr>
      <xdr:spPr bwMode="auto">
        <a:xfrm>
          <a:off x="4254500" y="26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131543</xdr:rowOff>
    </xdr:from>
    <xdr:ext cx="762000" cy="259045"/>
    <xdr:sp macro="" textlink="">
      <xdr:nvSpPr>
        <xdr:cNvPr id="72" name="テキスト ボックス 71"/>
        <xdr:cNvSpPr txBox="1"/>
      </xdr:nvSpPr>
      <xdr:spPr>
        <a:xfrm>
          <a:off x="3924300" y="24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168493</xdr:rowOff>
    </xdr:from>
    <xdr:to>
      <xdr:col>19</xdr:col>
      <xdr:colOff>38100</xdr:colOff>
      <xdr:row>15</xdr:row>
      <xdr:rowOff>98643</xdr:rowOff>
    </xdr:to>
    <xdr:sp macro="" textlink="">
      <xdr:nvSpPr>
        <xdr:cNvPr id="73" name="楕円 72"/>
        <xdr:cNvSpPr/>
      </xdr:nvSpPr>
      <xdr:spPr bwMode="auto">
        <a:xfrm>
          <a:off x="3556000" y="261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108820</xdr:rowOff>
    </xdr:from>
    <xdr:ext cx="762000" cy="259045"/>
    <xdr:sp macro="" textlink="">
      <xdr:nvSpPr>
        <xdr:cNvPr id="74" name="テキスト ボックス 73"/>
        <xdr:cNvSpPr txBox="1"/>
      </xdr:nvSpPr>
      <xdr:spPr>
        <a:xfrm>
          <a:off x="3225800" y="23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107960</xdr:rowOff>
    </xdr:from>
    <xdr:to>
      <xdr:col>15</xdr:col>
      <xdr:colOff>101600</xdr:colOff>
      <xdr:row>15</xdr:row>
      <xdr:rowOff>38110</xdr:rowOff>
    </xdr:to>
    <xdr:sp macro="" textlink="">
      <xdr:nvSpPr>
        <xdr:cNvPr id="75" name="楕円 74"/>
        <xdr:cNvSpPr/>
      </xdr:nvSpPr>
      <xdr:spPr bwMode="auto">
        <a:xfrm>
          <a:off x="2857500" y="25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48287</xdr:rowOff>
    </xdr:from>
    <xdr:ext cx="762000" cy="259045"/>
    <xdr:sp macro="" textlink="">
      <xdr:nvSpPr>
        <xdr:cNvPr id="76" name="テキスト ボックス 75"/>
        <xdr:cNvSpPr txBox="1"/>
      </xdr:nvSpPr>
      <xdr:spPr>
        <a:xfrm>
          <a:off x="2527300" y="232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4966</xdr:rowOff>
    </xdr:from>
    <xdr:to>
      <xdr:col>29</xdr:col>
      <xdr:colOff>127000</xdr:colOff>
      <xdr:row>36</xdr:row>
      <xdr:rowOff>41428</xdr:rowOff>
    </xdr:to>
    <xdr:cxnSp macro="">
      <xdr:nvCxnSpPr>
        <xdr:cNvPr id="109" name="直線コネクタ 108"/>
        <xdr:cNvCxnSpPr/>
      </xdr:nvCxnSpPr>
      <xdr:spPr bwMode="auto">
        <a:xfrm flipV="1">
          <a:off x="5003800" y="6958216"/>
          <a:ext cx="6477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41428</xdr:rowOff>
    </xdr:from>
    <xdr:to>
      <xdr:col>26</xdr:col>
      <xdr:colOff>50800</xdr:colOff>
      <xdr:row>36</xdr:row>
      <xdr:rowOff>41961</xdr:rowOff>
    </xdr:to>
    <xdr:cxnSp macro="">
      <xdr:nvCxnSpPr>
        <xdr:cNvPr id="112" name="直線コネクタ 111"/>
        <xdr:cNvCxnSpPr/>
      </xdr:nvCxnSpPr>
      <xdr:spPr bwMode="auto">
        <a:xfrm flipV="1">
          <a:off x="4305300" y="699467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256654</xdr:rowOff>
    </xdr:from>
    <xdr:to>
      <xdr:col>22</xdr:col>
      <xdr:colOff>114300</xdr:colOff>
      <xdr:row>36</xdr:row>
      <xdr:rowOff>41961</xdr:rowOff>
    </xdr:to>
    <xdr:cxnSp macro="">
      <xdr:nvCxnSpPr>
        <xdr:cNvPr id="115" name="直線コネクタ 114"/>
        <xdr:cNvCxnSpPr/>
      </xdr:nvCxnSpPr>
      <xdr:spPr bwMode="auto">
        <a:xfrm>
          <a:off x="3606800" y="6867004"/>
          <a:ext cx="698500" cy="12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201295</xdr:rowOff>
    </xdr:from>
    <xdr:to>
      <xdr:col>18</xdr:col>
      <xdr:colOff>177800</xdr:colOff>
      <xdr:row>35</xdr:row>
      <xdr:rowOff>256654</xdr:rowOff>
    </xdr:to>
    <xdr:cxnSp macro="">
      <xdr:nvCxnSpPr>
        <xdr:cNvPr id="118" name="直線コネクタ 117"/>
        <xdr:cNvCxnSpPr/>
      </xdr:nvCxnSpPr>
      <xdr:spPr bwMode="auto">
        <a:xfrm>
          <a:off x="2908300" y="6811645"/>
          <a:ext cx="698500" cy="5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297066</xdr:rowOff>
    </xdr:from>
    <xdr:to>
      <xdr:col>29</xdr:col>
      <xdr:colOff>177800</xdr:colOff>
      <xdr:row>36</xdr:row>
      <xdr:rowOff>55766</xdr:rowOff>
    </xdr:to>
    <xdr:sp macro="" textlink="">
      <xdr:nvSpPr>
        <xdr:cNvPr id="128" name="楕円 127"/>
        <xdr:cNvSpPr/>
      </xdr:nvSpPr>
      <xdr:spPr bwMode="auto">
        <a:xfrm>
          <a:off x="5600700" y="690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269143</xdr:rowOff>
    </xdr:from>
    <xdr:ext cx="762000" cy="259045"/>
    <xdr:sp macro="" textlink="">
      <xdr:nvSpPr>
        <xdr:cNvPr id="129" name="人口1人当たり決算額の推移該当値テキスト445"/>
        <xdr:cNvSpPr txBox="1"/>
      </xdr:nvSpPr>
      <xdr:spPr>
        <a:xfrm>
          <a:off x="5740400" y="687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333528</xdr:rowOff>
    </xdr:from>
    <xdr:to>
      <xdr:col>26</xdr:col>
      <xdr:colOff>101600</xdr:colOff>
      <xdr:row>36</xdr:row>
      <xdr:rowOff>92228</xdr:rowOff>
    </xdr:to>
    <xdr:sp macro="" textlink="">
      <xdr:nvSpPr>
        <xdr:cNvPr id="130" name="楕円 129"/>
        <xdr:cNvSpPr/>
      </xdr:nvSpPr>
      <xdr:spPr bwMode="auto">
        <a:xfrm>
          <a:off x="4953000" y="69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77005</xdr:rowOff>
    </xdr:from>
    <xdr:ext cx="736600" cy="259045"/>
    <xdr:sp macro="" textlink="">
      <xdr:nvSpPr>
        <xdr:cNvPr id="131" name="テキスト ボックス 130"/>
        <xdr:cNvSpPr txBox="1"/>
      </xdr:nvSpPr>
      <xdr:spPr>
        <a:xfrm>
          <a:off x="4622800" y="703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334061</xdr:rowOff>
    </xdr:from>
    <xdr:to>
      <xdr:col>22</xdr:col>
      <xdr:colOff>165100</xdr:colOff>
      <xdr:row>36</xdr:row>
      <xdr:rowOff>92761</xdr:rowOff>
    </xdr:to>
    <xdr:sp macro="" textlink="">
      <xdr:nvSpPr>
        <xdr:cNvPr id="132" name="楕円 131"/>
        <xdr:cNvSpPr/>
      </xdr:nvSpPr>
      <xdr:spPr bwMode="auto">
        <a:xfrm>
          <a:off x="4254500" y="694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77538</xdr:rowOff>
    </xdr:from>
    <xdr:ext cx="762000" cy="259045"/>
    <xdr:sp macro="" textlink="">
      <xdr:nvSpPr>
        <xdr:cNvPr id="133" name="テキスト ボックス 132"/>
        <xdr:cNvSpPr txBox="1"/>
      </xdr:nvSpPr>
      <xdr:spPr>
        <a:xfrm>
          <a:off x="3924300" y="703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205854</xdr:rowOff>
    </xdr:from>
    <xdr:to>
      <xdr:col>19</xdr:col>
      <xdr:colOff>38100</xdr:colOff>
      <xdr:row>35</xdr:row>
      <xdr:rowOff>307454</xdr:rowOff>
    </xdr:to>
    <xdr:sp macro="" textlink="">
      <xdr:nvSpPr>
        <xdr:cNvPr id="134" name="楕円 133"/>
        <xdr:cNvSpPr/>
      </xdr:nvSpPr>
      <xdr:spPr bwMode="auto">
        <a:xfrm>
          <a:off x="35560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292231</xdr:rowOff>
    </xdr:from>
    <xdr:ext cx="762000" cy="259045"/>
    <xdr:sp macro="" textlink="">
      <xdr:nvSpPr>
        <xdr:cNvPr id="135" name="テキスト ボックス 134"/>
        <xdr:cNvSpPr txBox="1"/>
      </xdr:nvSpPr>
      <xdr:spPr>
        <a:xfrm>
          <a:off x="3225800" y="69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150495</xdr:rowOff>
    </xdr:from>
    <xdr:to>
      <xdr:col>15</xdr:col>
      <xdr:colOff>101600</xdr:colOff>
      <xdr:row>35</xdr:row>
      <xdr:rowOff>252095</xdr:rowOff>
    </xdr:to>
    <xdr:sp macro="" textlink="">
      <xdr:nvSpPr>
        <xdr:cNvPr id="136" name="楕円 135"/>
        <xdr:cNvSpPr/>
      </xdr:nvSpPr>
      <xdr:spPr bwMode="auto">
        <a:xfrm>
          <a:off x="2857500" y="676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236872</xdr:rowOff>
    </xdr:from>
    <xdr:ext cx="762000" cy="259045"/>
    <xdr:sp macro="" textlink="">
      <xdr:nvSpPr>
        <xdr:cNvPr id="137" name="テキスト ボックス 136"/>
        <xdr:cNvSpPr txBox="1"/>
      </xdr:nvSpPr>
      <xdr:spPr>
        <a:xfrm>
          <a:off x="2527300" y="68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142117</xdr:rowOff>
    </xdr:from>
    <xdr:to>
      <xdr:col>24</xdr:col>
      <xdr:colOff>63500</xdr:colOff>
      <xdr:row>34</xdr:row>
      <xdr:rowOff>170430</xdr:rowOff>
    </xdr:to>
    <xdr:cxnSp macro="">
      <xdr:nvCxnSpPr>
        <xdr:cNvPr id="63" name="直線コネクタ 62"/>
        <xdr:cNvCxnSpPr/>
      </xdr:nvCxnSpPr>
      <xdr:spPr>
        <a:xfrm flipV="1">
          <a:off x="3797300" y="5971417"/>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107663</xdr:rowOff>
    </xdr:from>
    <xdr:to>
      <xdr:col>19</xdr:col>
      <xdr:colOff>177800</xdr:colOff>
      <xdr:row>34</xdr:row>
      <xdr:rowOff>170430</xdr:rowOff>
    </xdr:to>
    <xdr:cxnSp macro="">
      <xdr:nvCxnSpPr>
        <xdr:cNvPr id="66" name="直線コネクタ 65"/>
        <xdr:cNvCxnSpPr/>
      </xdr:nvCxnSpPr>
      <xdr:spPr>
        <a:xfrm>
          <a:off x="2908300" y="5936963"/>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107663</xdr:rowOff>
    </xdr:from>
    <xdr:to>
      <xdr:col>15</xdr:col>
      <xdr:colOff>50800</xdr:colOff>
      <xdr:row>34</xdr:row>
      <xdr:rowOff>127780</xdr:rowOff>
    </xdr:to>
    <xdr:cxnSp macro="">
      <xdr:nvCxnSpPr>
        <xdr:cNvPr id="69" name="直線コネクタ 68"/>
        <xdr:cNvCxnSpPr/>
      </xdr:nvCxnSpPr>
      <xdr:spPr>
        <a:xfrm flipV="1">
          <a:off x="2019300" y="593696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84510</xdr:rowOff>
    </xdr:from>
    <xdr:to>
      <xdr:col>10</xdr:col>
      <xdr:colOff>114300</xdr:colOff>
      <xdr:row>34</xdr:row>
      <xdr:rowOff>127780</xdr:rowOff>
    </xdr:to>
    <xdr:cxnSp macro="">
      <xdr:nvCxnSpPr>
        <xdr:cNvPr id="72" name="直線コネクタ 71"/>
        <xdr:cNvCxnSpPr/>
      </xdr:nvCxnSpPr>
      <xdr:spPr>
        <a:xfrm>
          <a:off x="1130300" y="5913810"/>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91317</xdr:rowOff>
    </xdr:from>
    <xdr:to>
      <xdr:col>24</xdr:col>
      <xdr:colOff>114300</xdr:colOff>
      <xdr:row>35</xdr:row>
      <xdr:rowOff>21467</xdr:rowOff>
    </xdr:to>
    <xdr:sp macro="" textlink="">
      <xdr:nvSpPr>
        <xdr:cNvPr id="82" name="楕円 81"/>
        <xdr:cNvSpPr/>
      </xdr:nvSpPr>
      <xdr:spPr>
        <a:xfrm>
          <a:off x="4584700" y="59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114194</xdr:rowOff>
    </xdr:from>
    <xdr:ext cx="534377" cy="259045"/>
    <xdr:sp macro="" textlink="">
      <xdr:nvSpPr>
        <xdr:cNvPr id="83" name="人件費該当値テキスト"/>
        <xdr:cNvSpPr txBox="1"/>
      </xdr:nvSpPr>
      <xdr:spPr>
        <a:xfrm>
          <a:off x="4686300" y="5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119630</xdr:rowOff>
    </xdr:from>
    <xdr:to>
      <xdr:col>20</xdr:col>
      <xdr:colOff>38100</xdr:colOff>
      <xdr:row>35</xdr:row>
      <xdr:rowOff>49780</xdr:rowOff>
    </xdr:to>
    <xdr:sp macro="" textlink="">
      <xdr:nvSpPr>
        <xdr:cNvPr id="84" name="楕円 83"/>
        <xdr:cNvSpPr/>
      </xdr:nvSpPr>
      <xdr:spPr>
        <a:xfrm>
          <a:off x="3746500" y="59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66307</xdr:rowOff>
    </xdr:from>
    <xdr:ext cx="534377" cy="259045"/>
    <xdr:sp macro="" textlink="">
      <xdr:nvSpPr>
        <xdr:cNvPr id="85" name="テキスト ボックス 84"/>
        <xdr:cNvSpPr txBox="1"/>
      </xdr:nvSpPr>
      <xdr:spPr>
        <a:xfrm>
          <a:off x="3530111" y="57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56863</xdr:rowOff>
    </xdr:from>
    <xdr:to>
      <xdr:col>15</xdr:col>
      <xdr:colOff>101600</xdr:colOff>
      <xdr:row>34</xdr:row>
      <xdr:rowOff>158463</xdr:rowOff>
    </xdr:to>
    <xdr:sp macro="" textlink="">
      <xdr:nvSpPr>
        <xdr:cNvPr id="86" name="楕円 85"/>
        <xdr:cNvSpPr/>
      </xdr:nvSpPr>
      <xdr:spPr>
        <a:xfrm>
          <a:off x="2857500" y="58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3540</xdr:rowOff>
    </xdr:from>
    <xdr:ext cx="534377" cy="259045"/>
    <xdr:sp macro="" textlink="">
      <xdr:nvSpPr>
        <xdr:cNvPr id="87" name="テキスト ボックス 86"/>
        <xdr:cNvSpPr txBox="1"/>
      </xdr:nvSpPr>
      <xdr:spPr>
        <a:xfrm>
          <a:off x="2641111" y="56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76980</xdr:rowOff>
    </xdr:from>
    <xdr:to>
      <xdr:col>10</xdr:col>
      <xdr:colOff>165100</xdr:colOff>
      <xdr:row>35</xdr:row>
      <xdr:rowOff>7130</xdr:rowOff>
    </xdr:to>
    <xdr:sp macro="" textlink="">
      <xdr:nvSpPr>
        <xdr:cNvPr id="88" name="楕円 87"/>
        <xdr:cNvSpPr/>
      </xdr:nvSpPr>
      <xdr:spPr>
        <a:xfrm>
          <a:off x="19685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23657</xdr:rowOff>
    </xdr:from>
    <xdr:ext cx="534377" cy="259045"/>
    <xdr:sp macro="" textlink="">
      <xdr:nvSpPr>
        <xdr:cNvPr id="89" name="テキスト ボックス 88"/>
        <xdr:cNvSpPr txBox="1"/>
      </xdr:nvSpPr>
      <xdr:spPr>
        <a:xfrm>
          <a:off x="1752111" y="56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33710</xdr:rowOff>
    </xdr:from>
    <xdr:to>
      <xdr:col>6</xdr:col>
      <xdr:colOff>38100</xdr:colOff>
      <xdr:row>34</xdr:row>
      <xdr:rowOff>135310</xdr:rowOff>
    </xdr:to>
    <xdr:sp macro="" textlink="">
      <xdr:nvSpPr>
        <xdr:cNvPr id="90" name="楕円 89"/>
        <xdr:cNvSpPr/>
      </xdr:nvSpPr>
      <xdr:spPr>
        <a:xfrm>
          <a:off x="1079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151837</xdr:rowOff>
    </xdr:from>
    <xdr:ext cx="534377" cy="259045"/>
    <xdr:sp macro="" textlink="">
      <xdr:nvSpPr>
        <xdr:cNvPr id="91" name="テキスト ボックス 90"/>
        <xdr:cNvSpPr txBox="1"/>
      </xdr:nvSpPr>
      <xdr:spPr>
        <a:xfrm>
          <a:off x="863111" y="56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25217</xdr:rowOff>
    </xdr:from>
    <xdr:to>
      <xdr:col>24</xdr:col>
      <xdr:colOff>63500</xdr:colOff>
      <xdr:row>58</xdr:row>
      <xdr:rowOff>64559</xdr:rowOff>
    </xdr:to>
    <xdr:cxnSp macro="">
      <xdr:nvCxnSpPr>
        <xdr:cNvPr id="119" name="直線コネクタ 118"/>
        <xdr:cNvCxnSpPr/>
      </xdr:nvCxnSpPr>
      <xdr:spPr>
        <a:xfrm flipV="1">
          <a:off x="3797300" y="9797867"/>
          <a:ext cx="838200" cy="2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64559</xdr:rowOff>
    </xdr:from>
    <xdr:to>
      <xdr:col>19</xdr:col>
      <xdr:colOff>177800</xdr:colOff>
      <xdr:row>58</xdr:row>
      <xdr:rowOff>142649</xdr:rowOff>
    </xdr:to>
    <xdr:cxnSp macro="">
      <xdr:nvCxnSpPr>
        <xdr:cNvPr id="122" name="直線コネクタ 121"/>
        <xdr:cNvCxnSpPr/>
      </xdr:nvCxnSpPr>
      <xdr:spPr>
        <a:xfrm flipV="1">
          <a:off x="2908300" y="10008659"/>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142649</xdr:rowOff>
    </xdr:from>
    <xdr:to>
      <xdr:col>15</xdr:col>
      <xdr:colOff>50800</xdr:colOff>
      <xdr:row>58</xdr:row>
      <xdr:rowOff>150033</xdr:rowOff>
    </xdr:to>
    <xdr:cxnSp macro="">
      <xdr:nvCxnSpPr>
        <xdr:cNvPr id="125" name="直線コネクタ 124"/>
        <xdr:cNvCxnSpPr/>
      </xdr:nvCxnSpPr>
      <xdr:spPr>
        <a:xfrm flipV="1">
          <a:off x="2019300" y="1008674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75440</xdr:rowOff>
    </xdr:from>
    <xdr:to>
      <xdr:col>10</xdr:col>
      <xdr:colOff>114300</xdr:colOff>
      <xdr:row>58</xdr:row>
      <xdr:rowOff>150033</xdr:rowOff>
    </xdr:to>
    <xdr:cxnSp macro="">
      <xdr:nvCxnSpPr>
        <xdr:cNvPr id="128" name="直線コネクタ 127"/>
        <xdr:cNvCxnSpPr/>
      </xdr:nvCxnSpPr>
      <xdr:spPr>
        <a:xfrm>
          <a:off x="1130300" y="10019540"/>
          <a:ext cx="889000" cy="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145867</xdr:rowOff>
    </xdr:from>
    <xdr:to>
      <xdr:col>24</xdr:col>
      <xdr:colOff>114300</xdr:colOff>
      <xdr:row>57</xdr:row>
      <xdr:rowOff>76017</xdr:rowOff>
    </xdr:to>
    <xdr:sp macro="" textlink="">
      <xdr:nvSpPr>
        <xdr:cNvPr id="138" name="楕円 137"/>
        <xdr:cNvSpPr/>
      </xdr:nvSpPr>
      <xdr:spPr>
        <a:xfrm>
          <a:off x="45847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124294</xdr:rowOff>
    </xdr:from>
    <xdr:ext cx="534377" cy="259045"/>
    <xdr:sp macro="" textlink="">
      <xdr:nvSpPr>
        <xdr:cNvPr id="139" name="物件費該当値テキスト"/>
        <xdr:cNvSpPr txBox="1"/>
      </xdr:nvSpPr>
      <xdr:spPr>
        <a:xfrm>
          <a:off x="4686300" y="97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13759</xdr:rowOff>
    </xdr:from>
    <xdr:to>
      <xdr:col>20</xdr:col>
      <xdr:colOff>38100</xdr:colOff>
      <xdr:row>58</xdr:row>
      <xdr:rowOff>115359</xdr:rowOff>
    </xdr:to>
    <xdr:sp macro="" textlink="">
      <xdr:nvSpPr>
        <xdr:cNvPr id="140" name="楕円 139"/>
        <xdr:cNvSpPr/>
      </xdr:nvSpPr>
      <xdr:spPr>
        <a:xfrm>
          <a:off x="3746500" y="99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106486</xdr:rowOff>
    </xdr:from>
    <xdr:ext cx="534377" cy="259045"/>
    <xdr:sp macro="" textlink="">
      <xdr:nvSpPr>
        <xdr:cNvPr id="141" name="テキスト ボックス 140"/>
        <xdr:cNvSpPr txBox="1"/>
      </xdr:nvSpPr>
      <xdr:spPr>
        <a:xfrm>
          <a:off x="3530111" y="100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91849</xdr:rowOff>
    </xdr:from>
    <xdr:to>
      <xdr:col>15</xdr:col>
      <xdr:colOff>101600</xdr:colOff>
      <xdr:row>59</xdr:row>
      <xdr:rowOff>21999</xdr:rowOff>
    </xdr:to>
    <xdr:sp macro="" textlink="">
      <xdr:nvSpPr>
        <xdr:cNvPr id="142" name="楕円 141"/>
        <xdr:cNvSpPr/>
      </xdr:nvSpPr>
      <xdr:spPr>
        <a:xfrm>
          <a:off x="2857500" y="100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13126</xdr:rowOff>
    </xdr:from>
    <xdr:ext cx="534377" cy="259045"/>
    <xdr:sp macro="" textlink="">
      <xdr:nvSpPr>
        <xdr:cNvPr id="143" name="テキスト ボックス 142"/>
        <xdr:cNvSpPr txBox="1"/>
      </xdr:nvSpPr>
      <xdr:spPr>
        <a:xfrm>
          <a:off x="2641111" y="101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99233</xdr:rowOff>
    </xdr:from>
    <xdr:to>
      <xdr:col>10</xdr:col>
      <xdr:colOff>165100</xdr:colOff>
      <xdr:row>59</xdr:row>
      <xdr:rowOff>29383</xdr:rowOff>
    </xdr:to>
    <xdr:sp macro="" textlink="">
      <xdr:nvSpPr>
        <xdr:cNvPr id="144" name="楕円 143"/>
        <xdr:cNvSpPr/>
      </xdr:nvSpPr>
      <xdr:spPr>
        <a:xfrm>
          <a:off x="1968500" y="100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20510</xdr:rowOff>
    </xdr:from>
    <xdr:ext cx="534377" cy="259045"/>
    <xdr:sp macro="" textlink="">
      <xdr:nvSpPr>
        <xdr:cNvPr id="145" name="テキスト ボックス 144"/>
        <xdr:cNvSpPr txBox="1"/>
      </xdr:nvSpPr>
      <xdr:spPr>
        <a:xfrm>
          <a:off x="1752111" y="10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24640</xdr:rowOff>
    </xdr:from>
    <xdr:to>
      <xdr:col>6</xdr:col>
      <xdr:colOff>38100</xdr:colOff>
      <xdr:row>58</xdr:row>
      <xdr:rowOff>126240</xdr:rowOff>
    </xdr:to>
    <xdr:sp macro="" textlink="">
      <xdr:nvSpPr>
        <xdr:cNvPr id="146" name="楕円 145"/>
        <xdr:cNvSpPr/>
      </xdr:nvSpPr>
      <xdr:spPr>
        <a:xfrm>
          <a:off x="1079500" y="9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117367</xdr:rowOff>
    </xdr:from>
    <xdr:ext cx="534377" cy="259045"/>
    <xdr:sp macro="" textlink="">
      <xdr:nvSpPr>
        <xdr:cNvPr id="147" name="テキスト ボックス 146"/>
        <xdr:cNvSpPr txBox="1"/>
      </xdr:nvSpPr>
      <xdr:spPr>
        <a:xfrm>
          <a:off x="863111" y="100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158369</xdr:rowOff>
    </xdr:from>
    <xdr:to>
      <xdr:col>24</xdr:col>
      <xdr:colOff>63500</xdr:colOff>
      <xdr:row>78</xdr:row>
      <xdr:rowOff>19686</xdr:rowOff>
    </xdr:to>
    <xdr:cxnSp macro="">
      <xdr:nvCxnSpPr>
        <xdr:cNvPr id="176" name="直線コネクタ 175"/>
        <xdr:cNvCxnSpPr/>
      </xdr:nvCxnSpPr>
      <xdr:spPr>
        <a:xfrm>
          <a:off x="3797300" y="13360019"/>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158369</xdr:rowOff>
    </xdr:from>
    <xdr:to>
      <xdr:col>19</xdr:col>
      <xdr:colOff>177800</xdr:colOff>
      <xdr:row>77</xdr:row>
      <xdr:rowOff>162940</xdr:rowOff>
    </xdr:to>
    <xdr:cxnSp macro="">
      <xdr:nvCxnSpPr>
        <xdr:cNvPr id="179" name="直線コネクタ 178"/>
        <xdr:cNvCxnSpPr/>
      </xdr:nvCxnSpPr>
      <xdr:spPr>
        <a:xfrm flipV="1">
          <a:off x="2908300" y="1336001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162940</xdr:rowOff>
    </xdr:from>
    <xdr:to>
      <xdr:col>15</xdr:col>
      <xdr:colOff>50800</xdr:colOff>
      <xdr:row>77</xdr:row>
      <xdr:rowOff>164312</xdr:rowOff>
    </xdr:to>
    <xdr:cxnSp macro="">
      <xdr:nvCxnSpPr>
        <xdr:cNvPr id="182" name="直線コネクタ 181"/>
        <xdr:cNvCxnSpPr/>
      </xdr:nvCxnSpPr>
      <xdr:spPr>
        <a:xfrm flipV="1">
          <a:off x="2019300" y="133645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164312</xdr:rowOff>
    </xdr:from>
    <xdr:to>
      <xdr:col>10</xdr:col>
      <xdr:colOff>114300</xdr:colOff>
      <xdr:row>78</xdr:row>
      <xdr:rowOff>61976</xdr:rowOff>
    </xdr:to>
    <xdr:cxnSp macro="">
      <xdr:nvCxnSpPr>
        <xdr:cNvPr id="185" name="直線コネクタ 184"/>
        <xdr:cNvCxnSpPr/>
      </xdr:nvCxnSpPr>
      <xdr:spPr>
        <a:xfrm flipV="1">
          <a:off x="1130300" y="13365962"/>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140336</xdr:rowOff>
    </xdr:from>
    <xdr:to>
      <xdr:col>24</xdr:col>
      <xdr:colOff>114300</xdr:colOff>
      <xdr:row>78</xdr:row>
      <xdr:rowOff>70486</xdr:rowOff>
    </xdr:to>
    <xdr:sp macro="" textlink="">
      <xdr:nvSpPr>
        <xdr:cNvPr id="195" name="楕円 194"/>
        <xdr:cNvSpPr/>
      </xdr:nvSpPr>
      <xdr:spPr>
        <a:xfrm>
          <a:off x="4584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118763</xdr:rowOff>
    </xdr:from>
    <xdr:ext cx="469744" cy="259045"/>
    <xdr:sp macro="" textlink="">
      <xdr:nvSpPr>
        <xdr:cNvPr id="196" name="維持補修費該当値テキスト"/>
        <xdr:cNvSpPr txBox="1"/>
      </xdr:nvSpPr>
      <xdr:spPr>
        <a:xfrm>
          <a:off x="4686300"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107569</xdr:rowOff>
    </xdr:from>
    <xdr:to>
      <xdr:col>20</xdr:col>
      <xdr:colOff>38100</xdr:colOff>
      <xdr:row>78</xdr:row>
      <xdr:rowOff>37719</xdr:rowOff>
    </xdr:to>
    <xdr:sp macro="" textlink="">
      <xdr:nvSpPr>
        <xdr:cNvPr id="197" name="楕円 196"/>
        <xdr:cNvSpPr/>
      </xdr:nvSpPr>
      <xdr:spPr>
        <a:xfrm>
          <a:off x="37465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28846</xdr:rowOff>
    </xdr:from>
    <xdr:ext cx="469744" cy="259045"/>
    <xdr:sp macro="" textlink="">
      <xdr:nvSpPr>
        <xdr:cNvPr id="198" name="テキスト ボックス 197"/>
        <xdr:cNvSpPr txBox="1"/>
      </xdr:nvSpPr>
      <xdr:spPr>
        <a:xfrm>
          <a:off x="3562428"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112140</xdr:rowOff>
    </xdr:from>
    <xdr:to>
      <xdr:col>15</xdr:col>
      <xdr:colOff>101600</xdr:colOff>
      <xdr:row>78</xdr:row>
      <xdr:rowOff>42290</xdr:rowOff>
    </xdr:to>
    <xdr:sp macro="" textlink="">
      <xdr:nvSpPr>
        <xdr:cNvPr id="199" name="楕円 198"/>
        <xdr:cNvSpPr/>
      </xdr:nvSpPr>
      <xdr:spPr>
        <a:xfrm>
          <a:off x="2857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33417</xdr:rowOff>
    </xdr:from>
    <xdr:ext cx="469744" cy="259045"/>
    <xdr:sp macro="" textlink="">
      <xdr:nvSpPr>
        <xdr:cNvPr id="200" name="テキスト ボックス 199"/>
        <xdr:cNvSpPr txBox="1"/>
      </xdr:nvSpPr>
      <xdr:spPr>
        <a:xfrm>
          <a:off x="2673428" y="1340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113512</xdr:rowOff>
    </xdr:from>
    <xdr:to>
      <xdr:col>10</xdr:col>
      <xdr:colOff>165100</xdr:colOff>
      <xdr:row>78</xdr:row>
      <xdr:rowOff>43662</xdr:rowOff>
    </xdr:to>
    <xdr:sp macro="" textlink="">
      <xdr:nvSpPr>
        <xdr:cNvPr id="201" name="楕円 200"/>
        <xdr:cNvSpPr/>
      </xdr:nvSpPr>
      <xdr:spPr>
        <a:xfrm>
          <a:off x="1968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34789</xdr:rowOff>
    </xdr:from>
    <xdr:ext cx="469744" cy="259045"/>
    <xdr:sp macro="" textlink="">
      <xdr:nvSpPr>
        <xdr:cNvPr id="202" name="テキスト ボックス 201"/>
        <xdr:cNvSpPr txBox="1"/>
      </xdr:nvSpPr>
      <xdr:spPr>
        <a:xfrm>
          <a:off x="1784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11176</xdr:rowOff>
    </xdr:from>
    <xdr:to>
      <xdr:col>6</xdr:col>
      <xdr:colOff>38100</xdr:colOff>
      <xdr:row>78</xdr:row>
      <xdr:rowOff>112776</xdr:rowOff>
    </xdr:to>
    <xdr:sp macro="" textlink="">
      <xdr:nvSpPr>
        <xdr:cNvPr id="203" name="楕円 202"/>
        <xdr:cNvSpPr/>
      </xdr:nvSpPr>
      <xdr:spPr>
        <a:xfrm>
          <a:off x="1079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103903</xdr:rowOff>
    </xdr:from>
    <xdr:ext cx="469744" cy="259045"/>
    <xdr:sp macro="" textlink="">
      <xdr:nvSpPr>
        <xdr:cNvPr id="204" name="テキスト ボックス 203"/>
        <xdr:cNvSpPr txBox="1"/>
      </xdr:nvSpPr>
      <xdr:spPr>
        <a:xfrm>
          <a:off x="895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141249</xdr:rowOff>
    </xdr:from>
    <xdr:to>
      <xdr:col>24</xdr:col>
      <xdr:colOff>63500</xdr:colOff>
      <xdr:row>94</xdr:row>
      <xdr:rowOff>78956</xdr:rowOff>
    </xdr:to>
    <xdr:cxnSp macro="">
      <xdr:nvCxnSpPr>
        <xdr:cNvPr id="234" name="直線コネクタ 233"/>
        <xdr:cNvCxnSpPr/>
      </xdr:nvCxnSpPr>
      <xdr:spPr>
        <a:xfrm flipV="1">
          <a:off x="3797300" y="16086099"/>
          <a:ext cx="8382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78956</xdr:rowOff>
    </xdr:from>
    <xdr:to>
      <xdr:col>19</xdr:col>
      <xdr:colOff>177800</xdr:colOff>
      <xdr:row>94</xdr:row>
      <xdr:rowOff>131711</xdr:rowOff>
    </xdr:to>
    <xdr:cxnSp macro="">
      <xdr:nvCxnSpPr>
        <xdr:cNvPr id="237" name="直線コネクタ 236"/>
        <xdr:cNvCxnSpPr/>
      </xdr:nvCxnSpPr>
      <xdr:spPr>
        <a:xfrm flipV="1">
          <a:off x="2908300" y="16195256"/>
          <a:ext cx="8890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131711</xdr:rowOff>
    </xdr:from>
    <xdr:to>
      <xdr:col>15</xdr:col>
      <xdr:colOff>50800</xdr:colOff>
      <xdr:row>94</xdr:row>
      <xdr:rowOff>152273</xdr:rowOff>
    </xdr:to>
    <xdr:cxnSp macro="">
      <xdr:nvCxnSpPr>
        <xdr:cNvPr id="240" name="直線コネクタ 239"/>
        <xdr:cNvCxnSpPr/>
      </xdr:nvCxnSpPr>
      <xdr:spPr>
        <a:xfrm flipV="1">
          <a:off x="2019300" y="16248011"/>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152273</xdr:rowOff>
    </xdr:from>
    <xdr:to>
      <xdr:col>10</xdr:col>
      <xdr:colOff>114300</xdr:colOff>
      <xdr:row>95</xdr:row>
      <xdr:rowOff>44005</xdr:rowOff>
    </xdr:to>
    <xdr:cxnSp macro="">
      <xdr:nvCxnSpPr>
        <xdr:cNvPr id="243" name="直線コネクタ 242"/>
        <xdr:cNvCxnSpPr/>
      </xdr:nvCxnSpPr>
      <xdr:spPr>
        <a:xfrm flipV="1">
          <a:off x="1130300" y="16268573"/>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90449</xdr:rowOff>
    </xdr:from>
    <xdr:to>
      <xdr:col>24</xdr:col>
      <xdr:colOff>114300</xdr:colOff>
      <xdr:row>94</xdr:row>
      <xdr:rowOff>20599</xdr:rowOff>
    </xdr:to>
    <xdr:sp macro="" textlink="">
      <xdr:nvSpPr>
        <xdr:cNvPr id="253" name="楕円 252"/>
        <xdr:cNvSpPr/>
      </xdr:nvSpPr>
      <xdr:spPr>
        <a:xfrm>
          <a:off x="4584700" y="160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113326</xdr:rowOff>
    </xdr:from>
    <xdr:ext cx="599010" cy="259045"/>
    <xdr:sp macro="" textlink="">
      <xdr:nvSpPr>
        <xdr:cNvPr id="254" name="扶助費該当値テキスト"/>
        <xdr:cNvSpPr txBox="1"/>
      </xdr:nvSpPr>
      <xdr:spPr>
        <a:xfrm>
          <a:off x="4686300" y="1588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28156</xdr:rowOff>
    </xdr:from>
    <xdr:to>
      <xdr:col>20</xdr:col>
      <xdr:colOff>38100</xdr:colOff>
      <xdr:row>94</xdr:row>
      <xdr:rowOff>129756</xdr:rowOff>
    </xdr:to>
    <xdr:sp macro="" textlink="">
      <xdr:nvSpPr>
        <xdr:cNvPr id="255" name="楕円 254"/>
        <xdr:cNvSpPr/>
      </xdr:nvSpPr>
      <xdr:spPr>
        <a:xfrm>
          <a:off x="3746500" y="161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146283</xdr:rowOff>
    </xdr:from>
    <xdr:ext cx="599010" cy="259045"/>
    <xdr:sp macro="" textlink="">
      <xdr:nvSpPr>
        <xdr:cNvPr id="256" name="テキスト ボックス 255"/>
        <xdr:cNvSpPr txBox="1"/>
      </xdr:nvSpPr>
      <xdr:spPr>
        <a:xfrm>
          <a:off x="3497795" y="159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80911</xdr:rowOff>
    </xdr:from>
    <xdr:to>
      <xdr:col>15</xdr:col>
      <xdr:colOff>101600</xdr:colOff>
      <xdr:row>95</xdr:row>
      <xdr:rowOff>11061</xdr:rowOff>
    </xdr:to>
    <xdr:sp macro="" textlink="">
      <xdr:nvSpPr>
        <xdr:cNvPr id="257" name="楕円 256"/>
        <xdr:cNvSpPr/>
      </xdr:nvSpPr>
      <xdr:spPr>
        <a:xfrm>
          <a:off x="2857500" y="161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27588</xdr:rowOff>
    </xdr:from>
    <xdr:ext cx="599010" cy="259045"/>
    <xdr:sp macro="" textlink="">
      <xdr:nvSpPr>
        <xdr:cNvPr id="258" name="テキスト ボックス 257"/>
        <xdr:cNvSpPr txBox="1"/>
      </xdr:nvSpPr>
      <xdr:spPr>
        <a:xfrm>
          <a:off x="2608795" y="159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101473</xdr:rowOff>
    </xdr:from>
    <xdr:to>
      <xdr:col>10</xdr:col>
      <xdr:colOff>165100</xdr:colOff>
      <xdr:row>95</xdr:row>
      <xdr:rowOff>31623</xdr:rowOff>
    </xdr:to>
    <xdr:sp macro="" textlink="">
      <xdr:nvSpPr>
        <xdr:cNvPr id="259" name="楕円 258"/>
        <xdr:cNvSpPr/>
      </xdr:nvSpPr>
      <xdr:spPr>
        <a:xfrm>
          <a:off x="1968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48150</xdr:rowOff>
    </xdr:from>
    <xdr:ext cx="599010" cy="259045"/>
    <xdr:sp macro="" textlink="">
      <xdr:nvSpPr>
        <xdr:cNvPr id="260" name="テキスト ボックス 259"/>
        <xdr:cNvSpPr txBox="1"/>
      </xdr:nvSpPr>
      <xdr:spPr>
        <a:xfrm>
          <a:off x="1719795" y="159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164655</xdr:rowOff>
    </xdr:from>
    <xdr:to>
      <xdr:col>6</xdr:col>
      <xdr:colOff>38100</xdr:colOff>
      <xdr:row>95</xdr:row>
      <xdr:rowOff>94805</xdr:rowOff>
    </xdr:to>
    <xdr:sp macro="" textlink="">
      <xdr:nvSpPr>
        <xdr:cNvPr id="261" name="楕円 260"/>
        <xdr:cNvSpPr/>
      </xdr:nvSpPr>
      <xdr:spPr>
        <a:xfrm>
          <a:off x="1079500" y="1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111332</xdr:rowOff>
    </xdr:from>
    <xdr:ext cx="599010" cy="259045"/>
    <xdr:sp macro="" textlink="">
      <xdr:nvSpPr>
        <xdr:cNvPr id="262" name="テキスト ボックス 261"/>
        <xdr:cNvSpPr txBox="1"/>
      </xdr:nvSpPr>
      <xdr:spPr>
        <a:xfrm>
          <a:off x="830795" y="1605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51293</xdr:rowOff>
    </xdr:from>
    <xdr:to>
      <xdr:col>55</xdr:col>
      <xdr:colOff>0</xdr:colOff>
      <xdr:row>37</xdr:row>
      <xdr:rowOff>156258</xdr:rowOff>
    </xdr:to>
    <xdr:cxnSp macro="">
      <xdr:nvCxnSpPr>
        <xdr:cNvPr id="291" name="直線コネクタ 290"/>
        <xdr:cNvCxnSpPr/>
      </xdr:nvCxnSpPr>
      <xdr:spPr>
        <a:xfrm flipV="1">
          <a:off x="9639300" y="5709143"/>
          <a:ext cx="838200" cy="79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156258</xdr:rowOff>
    </xdr:from>
    <xdr:to>
      <xdr:col>50</xdr:col>
      <xdr:colOff>114300</xdr:colOff>
      <xdr:row>37</xdr:row>
      <xdr:rowOff>165936</xdr:rowOff>
    </xdr:to>
    <xdr:cxnSp macro="">
      <xdr:nvCxnSpPr>
        <xdr:cNvPr id="294" name="直線コネクタ 293"/>
        <xdr:cNvCxnSpPr/>
      </xdr:nvCxnSpPr>
      <xdr:spPr>
        <a:xfrm flipV="1">
          <a:off x="8750300" y="649990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160441</xdr:rowOff>
    </xdr:from>
    <xdr:to>
      <xdr:col>45</xdr:col>
      <xdr:colOff>177800</xdr:colOff>
      <xdr:row>37</xdr:row>
      <xdr:rowOff>165936</xdr:rowOff>
    </xdr:to>
    <xdr:cxnSp macro="">
      <xdr:nvCxnSpPr>
        <xdr:cNvPr id="297" name="直線コネクタ 296"/>
        <xdr:cNvCxnSpPr/>
      </xdr:nvCxnSpPr>
      <xdr:spPr>
        <a:xfrm>
          <a:off x="7861300" y="6504091"/>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153759</xdr:rowOff>
    </xdr:from>
    <xdr:to>
      <xdr:col>41</xdr:col>
      <xdr:colOff>50800</xdr:colOff>
      <xdr:row>37</xdr:row>
      <xdr:rowOff>160441</xdr:rowOff>
    </xdr:to>
    <xdr:cxnSp macro="">
      <xdr:nvCxnSpPr>
        <xdr:cNvPr id="300" name="直線コネクタ 299"/>
        <xdr:cNvCxnSpPr/>
      </xdr:nvCxnSpPr>
      <xdr:spPr>
        <a:xfrm>
          <a:off x="6972300" y="6497409"/>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493</xdr:rowOff>
    </xdr:from>
    <xdr:to>
      <xdr:col>55</xdr:col>
      <xdr:colOff>50800</xdr:colOff>
      <xdr:row>33</xdr:row>
      <xdr:rowOff>102093</xdr:rowOff>
    </xdr:to>
    <xdr:sp macro="" textlink="">
      <xdr:nvSpPr>
        <xdr:cNvPr id="310" name="楕円 309"/>
        <xdr:cNvSpPr/>
      </xdr:nvSpPr>
      <xdr:spPr>
        <a:xfrm>
          <a:off x="10426700" y="56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105458</xdr:rowOff>
    </xdr:from>
    <xdr:to>
      <xdr:col>50</xdr:col>
      <xdr:colOff>165100</xdr:colOff>
      <xdr:row>38</xdr:row>
      <xdr:rowOff>35609</xdr:rowOff>
    </xdr:to>
    <xdr:sp macro="" textlink="">
      <xdr:nvSpPr>
        <xdr:cNvPr id="312" name="楕円 311"/>
        <xdr:cNvSpPr/>
      </xdr:nvSpPr>
      <xdr:spPr>
        <a:xfrm>
          <a:off x="9588500" y="6449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26735</xdr:rowOff>
    </xdr:from>
    <xdr:ext cx="534377" cy="259045"/>
    <xdr:sp macro="" textlink="">
      <xdr:nvSpPr>
        <xdr:cNvPr id="313" name="テキスト ボックス 312"/>
        <xdr:cNvSpPr txBox="1"/>
      </xdr:nvSpPr>
      <xdr:spPr>
        <a:xfrm>
          <a:off x="9372111" y="654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115136</xdr:rowOff>
    </xdr:from>
    <xdr:to>
      <xdr:col>46</xdr:col>
      <xdr:colOff>38100</xdr:colOff>
      <xdr:row>38</xdr:row>
      <xdr:rowOff>45286</xdr:rowOff>
    </xdr:to>
    <xdr:sp macro="" textlink="">
      <xdr:nvSpPr>
        <xdr:cNvPr id="314" name="楕円 313"/>
        <xdr:cNvSpPr/>
      </xdr:nvSpPr>
      <xdr:spPr>
        <a:xfrm>
          <a:off x="8699500" y="64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36413</xdr:rowOff>
    </xdr:from>
    <xdr:ext cx="534377" cy="259045"/>
    <xdr:sp macro="" textlink="">
      <xdr:nvSpPr>
        <xdr:cNvPr id="315" name="テキスト ボックス 314"/>
        <xdr:cNvSpPr txBox="1"/>
      </xdr:nvSpPr>
      <xdr:spPr>
        <a:xfrm>
          <a:off x="8483111" y="65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109642</xdr:rowOff>
    </xdr:from>
    <xdr:to>
      <xdr:col>41</xdr:col>
      <xdr:colOff>101600</xdr:colOff>
      <xdr:row>38</xdr:row>
      <xdr:rowOff>39791</xdr:rowOff>
    </xdr:to>
    <xdr:sp macro="" textlink="">
      <xdr:nvSpPr>
        <xdr:cNvPr id="316" name="楕円 315"/>
        <xdr:cNvSpPr/>
      </xdr:nvSpPr>
      <xdr:spPr>
        <a:xfrm>
          <a:off x="7810500" y="6453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56319</xdr:rowOff>
    </xdr:from>
    <xdr:ext cx="534377" cy="259045"/>
    <xdr:sp macro="" textlink="">
      <xdr:nvSpPr>
        <xdr:cNvPr id="317" name="テキスト ボックス 316"/>
        <xdr:cNvSpPr txBox="1"/>
      </xdr:nvSpPr>
      <xdr:spPr>
        <a:xfrm>
          <a:off x="7594111" y="62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102959</xdr:rowOff>
    </xdr:from>
    <xdr:to>
      <xdr:col>36</xdr:col>
      <xdr:colOff>165100</xdr:colOff>
      <xdr:row>38</xdr:row>
      <xdr:rowOff>33109</xdr:rowOff>
    </xdr:to>
    <xdr:sp macro="" textlink="">
      <xdr:nvSpPr>
        <xdr:cNvPr id="318" name="楕円 317"/>
        <xdr:cNvSpPr/>
      </xdr:nvSpPr>
      <xdr:spPr>
        <a:xfrm>
          <a:off x="6921500" y="64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49636</xdr:rowOff>
    </xdr:from>
    <xdr:ext cx="534377" cy="259045"/>
    <xdr:sp macro="" textlink="">
      <xdr:nvSpPr>
        <xdr:cNvPr id="319" name="テキスト ボックス 318"/>
        <xdr:cNvSpPr txBox="1"/>
      </xdr:nvSpPr>
      <xdr:spPr>
        <a:xfrm>
          <a:off x="6705111" y="62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58988</xdr:rowOff>
    </xdr:from>
    <xdr:to>
      <xdr:col>55</xdr:col>
      <xdr:colOff>0</xdr:colOff>
      <xdr:row>59</xdr:row>
      <xdr:rowOff>103842</xdr:rowOff>
    </xdr:to>
    <xdr:cxnSp macro="">
      <xdr:nvCxnSpPr>
        <xdr:cNvPr id="351" name="直線コネクタ 350"/>
        <xdr:cNvCxnSpPr/>
      </xdr:nvCxnSpPr>
      <xdr:spPr>
        <a:xfrm>
          <a:off x="9639300" y="10174538"/>
          <a:ext cx="8382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18231</xdr:rowOff>
    </xdr:from>
    <xdr:to>
      <xdr:col>50</xdr:col>
      <xdr:colOff>114300</xdr:colOff>
      <xdr:row>59</xdr:row>
      <xdr:rowOff>58988</xdr:rowOff>
    </xdr:to>
    <xdr:cxnSp macro="">
      <xdr:nvCxnSpPr>
        <xdr:cNvPr id="354" name="直線コネクタ 353"/>
        <xdr:cNvCxnSpPr/>
      </xdr:nvCxnSpPr>
      <xdr:spPr>
        <a:xfrm>
          <a:off x="8750300" y="10133781"/>
          <a:ext cx="889000" cy="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137316</xdr:rowOff>
    </xdr:from>
    <xdr:to>
      <xdr:col>45</xdr:col>
      <xdr:colOff>177800</xdr:colOff>
      <xdr:row>59</xdr:row>
      <xdr:rowOff>18231</xdr:rowOff>
    </xdr:to>
    <xdr:cxnSp macro="">
      <xdr:nvCxnSpPr>
        <xdr:cNvPr id="357" name="直線コネクタ 356"/>
        <xdr:cNvCxnSpPr/>
      </xdr:nvCxnSpPr>
      <xdr:spPr>
        <a:xfrm>
          <a:off x="7861300" y="10081416"/>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56571</xdr:rowOff>
    </xdr:from>
    <xdr:to>
      <xdr:col>41</xdr:col>
      <xdr:colOff>50800</xdr:colOff>
      <xdr:row>58</xdr:row>
      <xdr:rowOff>137316</xdr:rowOff>
    </xdr:to>
    <xdr:cxnSp macro="">
      <xdr:nvCxnSpPr>
        <xdr:cNvPr id="360" name="直線コネクタ 359"/>
        <xdr:cNvCxnSpPr/>
      </xdr:nvCxnSpPr>
      <xdr:spPr>
        <a:xfrm>
          <a:off x="6972300" y="10000671"/>
          <a:ext cx="889000" cy="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53042</xdr:rowOff>
    </xdr:from>
    <xdr:to>
      <xdr:col>55</xdr:col>
      <xdr:colOff>50800</xdr:colOff>
      <xdr:row>59</xdr:row>
      <xdr:rowOff>154642</xdr:rowOff>
    </xdr:to>
    <xdr:sp macro="" textlink="">
      <xdr:nvSpPr>
        <xdr:cNvPr id="370" name="楕円 369"/>
        <xdr:cNvSpPr/>
      </xdr:nvSpPr>
      <xdr:spPr>
        <a:xfrm>
          <a:off x="10426700" y="101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139419</xdr:rowOff>
    </xdr:from>
    <xdr:ext cx="534377" cy="259045"/>
    <xdr:sp macro="" textlink="">
      <xdr:nvSpPr>
        <xdr:cNvPr id="371" name="普通建設事業費該当値テキスト"/>
        <xdr:cNvSpPr txBox="1"/>
      </xdr:nvSpPr>
      <xdr:spPr>
        <a:xfrm>
          <a:off x="10528300" y="100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8188</xdr:rowOff>
    </xdr:from>
    <xdr:to>
      <xdr:col>50</xdr:col>
      <xdr:colOff>165100</xdr:colOff>
      <xdr:row>59</xdr:row>
      <xdr:rowOff>109788</xdr:rowOff>
    </xdr:to>
    <xdr:sp macro="" textlink="">
      <xdr:nvSpPr>
        <xdr:cNvPr id="372" name="楕円 371"/>
        <xdr:cNvSpPr/>
      </xdr:nvSpPr>
      <xdr:spPr>
        <a:xfrm>
          <a:off x="9588500" y="101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100915</xdr:rowOff>
    </xdr:from>
    <xdr:ext cx="534377" cy="259045"/>
    <xdr:sp macro="" textlink="">
      <xdr:nvSpPr>
        <xdr:cNvPr id="373" name="テキスト ボックス 372"/>
        <xdr:cNvSpPr txBox="1"/>
      </xdr:nvSpPr>
      <xdr:spPr>
        <a:xfrm>
          <a:off x="9372111" y="102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138881</xdr:rowOff>
    </xdr:from>
    <xdr:to>
      <xdr:col>46</xdr:col>
      <xdr:colOff>38100</xdr:colOff>
      <xdr:row>59</xdr:row>
      <xdr:rowOff>69031</xdr:rowOff>
    </xdr:to>
    <xdr:sp macro="" textlink="">
      <xdr:nvSpPr>
        <xdr:cNvPr id="374" name="楕円 373"/>
        <xdr:cNvSpPr/>
      </xdr:nvSpPr>
      <xdr:spPr>
        <a:xfrm>
          <a:off x="8699500" y="10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60158</xdr:rowOff>
    </xdr:from>
    <xdr:ext cx="534377" cy="259045"/>
    <xdr:sp macro="" textlink="">
      <xdr:nvSpPr>
        <xdr:cNvPr id="375" name="テキスト ボックス 374"/>
        <xdr:cNvSpPr txBox="1"/>
      </xdr:nvSpPr>
      <xdr:spPr>
        <a:xfrm>
          <a:off x="8483111" y="10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86516</xdr:rowOff>
    </xdr:from>
    <xdr:to>
      <xdr:col>41</xdr:col>
      <xdr:colOff>101600</xdr:colOff>
      <xdr:row>59</xdr:row>
      <xdr:rowOff>16666</xdr:rowOff>
    </xdr:to>
    <xdr:sp macro="" textlink="">
      <xdr:nvSpPr>
        <xdr:cNvPr id="376" name="楕円 375"/>
        <xdr:cNvSpPr/>
      </xdr:nvSpPr>
      <xdr:spPr>
        <a:xfrm>
          <a:off x="7810500" y="100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7793</xdr:rowOff>
    </xdr:from>
    <xdr:ext cx="534377" cy="259045"/>
    <xdr:sp macro="" textlink="">
      <xdr:nvSpPr>
        <xdr:cNvPr id="377" name="テキスト ボックス 376"/>
        <xdr:cNvSpPr txBox="1"/>
      </xdr:nvSpPr>
      <xdr:spPr>
        <a:xfrm>
          <a:off x="7594111" y="101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5771</xdr:rowOff>
    </xdr:from>
    <xdr:to>
      <xdr:col>36</xdr:col>
      <xdr:colOff>165100</xdr:colOff>
      <xdr:row>58</xdr:row>
      <xdr:rowOff>107371</xdr:rowOff>
    </xdr:to>
    <xdr:sp macro="" textlink="">
      <xdr:nvSpPr>
        <xdr:cNvPr id="378" name="楕円 377"/>
        <xdr:cNvSpPr/>
      </xdr:nvSpPr>
      <xdr:spPr>
        <a:xfrm>
          <a:off x="6921500" y="99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98498</xdr:rowOff>
    </xdr:from>
    <xdr:ext cx="534377" cy="259045"/>
    <xdr:sp macro="" textlink="">
      <xdr:nvSpPr>
        <xdr:cNvPr id="379" name="テキスト ボックス 378"/>
        <xdr:cNvSpPr txBox="1"/>
      </xdr:nvSpPr>
      <xdr:spPr>
        <a:xfrm>
          <a:off x="6705111" y="100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166720</xdr:rowOff>
    </xdr:from>
    <xdr:to>
      <xdr:col>55</xdr:col>
      <xdr:colOff>0</xdr:colOff>
      <xdr:row>78</xdr:row>
      <xdr:rowOff>87464</xdr:rowOff>
    </xdr:to>
    <xdr:cxnSp macro="">
      <xdr:nvCxnSpPr>
        <xdr:cNvPr id="406" name="直線コネクタ 405"/>
        <xdr:cNvCxnSpPr/>
      </xdr:nvCxnSpPr>
      <xdr:spPr>
        <a:xfrm>
          <a:off x="9639300" y="13368370"/>
          <a:ext cx="8382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166720</xdr:rowOff>
    </xdr:from>
    <xdr:to>
      <xdr:col>50</xdr:col>
      <xdr:colOff>114300</xdr:colOff>
      <xdr:row>78</xdr:row>
      <xdr:rowOff>87351</xdr:rowOff>
    </xdr:to>
    <xdr:cxnSp macro="">
      <xdr:nvCxnSpPr>
        <xdr:cNvPr id="409" name="直線コネクタ 408"/>
        <xdr:cNvCxnSpPr/>
      </xdr:nvCxnSpPr>
      <xdr:spPr>
        <a:xfrm flipV="1">
          <a:off x="8750300" y="13368370"/>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73977</xdr:rowOff>
    </xdr:from>
    <xdr:to>
      <xdr:col>45</xdr:col>
      <xdr:colOff>177800</xdr:colOff>
      <xdr:row>78</xdr:row>
      <xdr:rowOff>87351</xdr:rowOff>
    </xdr:to>
    <xdr:cxnSp macro="">
      <xdr:nvCxnSpPr>
        <xdr:cNvPr id="412" name="直線コネクタ 411"/>
        <xdr:cNvCxnSpPr/>
      </xdr:nvCxnSpPr>
      <xdr:spPr>
        <a:xfrm>
          <a:off x="7861300" y="13447077"/>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71554</xdr:rowOff>
    </xdr:from>
    <xdr:to>
      <xdr:col>41</xdr:col>
      <xdr:colOff>50800</xdr:colOff>
      <xdr:row>78</xdr:row>
      <xdr:rowOff>73977</xdr:rowOff>
    </xdr:to>
    <xdr:cxnSp macro="">
      <xdr:nvCxnSpPr>
        <xdr:cNvPr id="415" name="直線コネクタ 414"/>
        <xdr:cNvCxnSpPr/>
      </xdr:nvCxnSpPr>
      <xdr:spPr>
        <a:xfrm>
          <a:off x="6972300" y="13273204"/>
          <a:ext cx="889000" cy="17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36664</xdr:rowOff>
    </xdr:from>
    <xdr:to>
      <xdr:col>55</xdr:col>
      <xdr:colOff>50800</xdr:colOff>
      <xdr:row>78</xdr:row>
      <xdr:rowOff>138264</xdr:rowOff>
    </xdr:to>
    <xdr:sp macro="" textlink="">
      <xdr:nvSpPr>
        <xdr:cNvPr id="425" name="楕円 424"/>
        <xdr:cNvSpPr/>
      </xdr:nvSpPr>
      <xdr:spPr>
        <a:xfrm>
          <a:off x="10426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123041</xdr:rowOff>
    </xdr:from>
    <xdr:ext cx="469744" cy="259045"/>
    <xdr:sp macro="" textlink="">
      <xdr:nvSpPr>
        <xdr:cNvPr id="426" name="普通建設事業費 （ うち新規整備　）該当値テキスト"/>
        <xdr:cNvSpPr txBox="1"/>
      </xdr:nvSpPr>
      <xdr:spPr>
        <a:xfrm>
          <a:off x="10528300" y="13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115920</xdr:rowOff>
    </xdr:from>
    <xdr:to>
      <xdr:col>50</xdr:col>
      <xdr:colOff>165100</xdr:colOff>
      <xdr:row>78</xdr:row>
      <xdr:rowOff>46070</xdr:rowOff>
    </xdr:to>
    <xdr:sp macro="" textlink="">
      <xdr:nvSpPr>
        <xdr:cNvPr id="427" name="楕円 426"/>
        <xdr:cNvSpPr/>
      </xdr:nvSpPr>
      <xdr:spPr>
        <a:xfrm>
          <a:off x="9588500" y="133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37197</xdr:rowOff>
    </xdr:from>
    <xdr:ext cx="469744" cy="259045"/>
    <xdr:sp macro="" textlink="">
      <xdr:nvSpPr>
        <xdr:cNvPr id="428" name="テキスト ボックス 427"/>
        <xdr:cNvSpPr txBox="1"/>
      </xdr:nvSpPr>
      <xdr:spPr>
        <a:xfrm>
          <a:off x="9404428" y="1341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36551</xdr:rowOff>
    </xdr:from>
    <xdr:to>
      <xdr:col>46</xdr:col>
      <xdr:colOff>38100</xdr:colOff>
      <xdr:row>78</xdr:row>
      <xdr:rowOff>138151</xdr:rowOff>
    </xdr:to>
    <xdr:sp macro="" textlink="">
      <xdr:nvSpPr>
        <xdr:cNvPr id="429" name="楕円 428"/>
        <xdr:cNvSpPr/>
      </xdr:nvSpPr>
      <xdr:spPr>
        <a:xfrm>
          <a:off x="869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129278</xdr:rowOff>
    </xdr:from>
    <xdr:ext cx="469744" cy="259045"/>
    <xdr:sp macro="" textlink="">
      <xdr:nvSpPr>
        <xdr:cNvPr id="430" name="テキスト ボックス 429"/>
        <xdr:cNvSpPr txBox="1"/>
      </xdr:nvSpPr>
      <xdr:spPr>
        <a:xfrm>
          <a:off x="8515428"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23177</xdr:rowOff>
    </xdr:from>
    <xdr:to>
      <xdr:col>41</xdr:col>
      <xdr:colOff>101600</xdr:colOff>
      <xdr:row>78</xdr:row>
      <xdr:rowOff>124777</xdr:rowOff>
    </xdr:to>
    <xdr:sp macro="" textlink="">
      <xdr:nvSpPr>
        <xdr:cNvPr id="431" name="楕円 430"/>
        <xdr:cNvSpPr/>
      </xdr:nvSpPr>
      <xdr:spPr>
        <a:xfrm>
          <a:off x="78105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115904</xdr:rowOff>
    </xdr:from>
    <xdr:ext cx="469744" cy="259045"/>
    <xdr:sp macro="" textlink="">
      <xdr:nvSpPr>
        <xdr:cNvPr id="432" name="テキスト ボックス 431"/>
        <xdr:cNvSpPr txBox="1"/>
      </xdr:nvSpPr>
      <xdr:spPr>
        <a:xfrm>
          <a:off x="7626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20754</xdr:rowOff>
    </xdr:from>
    <xdr:to>
      <xdr:col>36</xdr:col>
      <xdr:colOff>165100</xdr:colOff>
      <xdr:row>77</xdr:row>
      <xdr:rowOff>122354</xdr:rowOff>
    </xdr:to>
    <xdr:sp macro="" textlink="">
      <xdr:nvSpPr>
        <xdr:cNvPr id="433" name="楕円 432"/>
        <xdr:cNvSpPr/>
      </xdr:nvSpPr>
      <xdr:spPr>
        <a:xfrm>
          <a:off x="6921500" y="132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113481</xdr:rowOff>
    </xdr:from>
    <xdr:ext cx="534377" cy="259045"/>
    <xdr:sp macro="" textlink="">
      <xdr:nvSpPr>
        <xdr:cNvPr id="434" name="テキスト ボックス 433"/>
        <xdr:cNvSpPr txBox="1"/>
      </xdr:nvSpPr>
      <xdr:spPr>
        <a:xfrm>
          <a:off x="6705111" y="1331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38495</xdr:rowOff>
    </xdr:from>
    <xdr:to>
      <xdr:col>55</xdr:col>
      <xdr:colOff>0</xdr:colOff>
      <xdr:row>98</xdr:row>
      <xdr:rowOff>80738</xdr:rowOff>
    </xdr:to>
    <xdr:cxnSp macro="">
      <xdr:nvCxnSpPr>
        <xdr:cNvPr id="465" name="直線コネクタ 464"/>
        <xdr:cNvCxnSpPr/>
      </xdr:nvCxnSpPr>
      <xdr:spPr>
        <a:xfrm flipV="1">
          <a:off x="9639300" y="16840595"/>
          <a:ext cx="838200" cy="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128989</xdr:rowOff>
    </xdr:from>
    <xdr:to>
      <xdr:col>50</xdr:col>
      <xdr:colOff>114300</xdr:colOff>
      <xdr:row>98</xdr:row>
      <xdr:rowOff>80738</xdr:rowOff>
    </xdr:to>
    <xdr:cxnSp macro="">
      <xdr:nvCxnSpPr>
        <xdr:cNvPr id="468" name="直線コネクタ 467"/>
        <xdr:cNvCxnSpPr/>
      </xdr:nvCxnSpPr>
      <xdr:spPr>
        <a:xfrm>
          <a:off x="8750300" y="16759639"/>
          <a:ext cx="889000" cy="1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128989</xdr:rowOff>
    </xdr:from>
    <xdr:to>
      <xdr:col>45</xdr:col>
      <xdr:colOff>177800</xdr:colOff>
      <xdr:row>97</xdr:row>
      <xdr:rowOff>158854</xdr:rowOff>
    </xdr:to>
    <xdr:cxnSp macro="">
      <xdr:nvCxnSpPr>
        <xdr:cNvPr id="471" name="直線コネクタ 470"/>
        <xdr:cNvCxnSpPr/>
      </xdr:nvCxnSpPr>
      <xdr:spPr>
        <a:xfrm flipV="1">
          <a:off x="7861300" y="16759639"/>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158854</xdr:rowOff>
    </xdr:from>
    <xdr:to>
      <xdr:col>41</xdr:col>
      <xdr:colOff>50800</xdr:colOff>
      <xdr:row>97</xdr:row>
      <xdr:rowOff>164323</xdr:rowOff>
    </xdr:to>
    <xdr:cxnSp macro="">
      <xdr:nvCxnSpPr>
        <xdr:cNvPr id="474" name="直線コネクタ 473"/>
        <xdr:cNvCxnSpPr/>
      </xdr:nvCxnSpPr>
      <xdr:spPr>
        <a:xfrm flipV="1">
          <a:off x="6972300" y="16789504"/>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159145</xdr:rowOff>
    </xdr:from>
    <xdr:to>
      <xdr:col>55</xdr:col>
      <xdr:colOff>50800</xdr:colOff>
      <xdr:row>98</xdr:row>
      <xdr:rowOff>89295</xdr:rowOff>
    </xdr:to>
    <xdr:sp macro="" textlink="">
      <xdr:nvSpPr>
        <xdr:cNvPr id="484" name="楕円 483"/>
        <xdr:cNvSpPr/>
      </xdr:nvSpPr>
      <xdr:spPr>
        <a:xfrm>
          <a:off x="10426700" y="167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137572</xdr:rowOff>
    </xdr:from>
    <xdr:ext cx="534377" cy="259045"/>
    <xdr:sp macro="" textlink="">
      <xdr:nvSpPr>
        <xdr:cNvPr id="485" name="普通建設事業費 （ うち更新整備　）該当値テキスト"/>
        <xdr:cNvSpPr txBox="1"/>
      </xdr:nvSpPr>
      <xdr:spPr>
        <a:xfrm>
          <a:off x="10528300"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29938</xdr:rowOff>
    </xdr:from>
    <xdr:to>
      <xdr:col>50</xdr:col>
      <xdr:colOff>165100</xdr:colOff>
      <xdr:row>98</xdr:row>
      <xdr:rowOff>131538</xdr:rowOff>
    </xdr:to>
    <xdr:sp macro="" textlink="">
      <xdr:nvSpPr>
        <xdr:cNvPr id="486" name="楕円 485"/>
        <xdr:cNvSpPr/>
      </xdr:nvSpPr>
      <xdr:spPr>
        <a:xfrm>
          <a:off x="9588500" y="168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122665</xdr:rowOff>
    </xdr:from>
    <xdr:ext cx="534377" cy="259045"/>
    <xdr:sp macro="" textlink="">
      <xdr:nvSpPr>
        <xdr:cNvPr id="487" name="テキスト ボックス 486"/>
        <xdr:cNvSpPr txBox="1"/>
      </xdr:nvSpPr>
      <xdr:spPr>
        <a:xfrm>
          <a:off x="9372111" y="169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78189</xdr:rowOff>
    </xdr:from>
    <xdr:to>
      <xdr:col>46</xdr:col>
      <xdr:colOff>38100</xdr:colOff>
      <xdr:row>98</xdr:row>
      <xdr:rowOff>8339</xdr:rowOff>
    </xdr:to>
    <xdr:sp macro="" textlink="">
      <xdr:nvSpPr>
        <xdr:cNvPr id="488" name="楕円 487"/>
        <xdr:cNvSpPr/>
      </xdr:nvSpPr>
      <xdr:spPr>
        <a:xfrm>
          <a:off x="8699500" y="16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170916</xdr:rowOff>
    </xdr:from>
    <xdr:ext cx="534377" cy="259045"/>
    <xdr:sp macro="" textlink="">
      <xdr:nvSpPr>
        <xdr:cNvPr id="489" name="テキスト ボックス 488"/>
        <xdr:cNvSpPr txBox="1"/>
      </xdr:nvSpPr>
      <xdr:spPr>
        <a:xfrm>
          <a:off x="8483111" y="168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108054</xdr:rowOff>
    </xdr:from>
    <xdr:to>
      <xdr:col>41</xdr:col>
      <xdr:colOff>101600</xdr:colOff>
      <xdr:row>98</xdr:row>
      <xdr:rowOff>38204</xdr:rowOff>
    </xdr:to>
    <xdr:sp macro="" textlink="">
      <xdr:nvSpPr>
        <xdr:cNvPr id="490" name="楕円 489"/>
        <xdr:cNvSpPr/>
      </xdr:nvSpPr>
      <xdr:spPr>
        <a:xfrm>
          <a:off x="78105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29331</xdr:rowOff>
    </xdr:from>
    <xdr:ext cx="534377" cy="259045"/>
    <xdr:sp macro="" textlink="">
      <xdr:nvSpPr>
        <xdr:cNvPr id="491" name="テキスト ボックス 490"/>
        <xdr:cNvSpPr txBox="1"/>
      </xdr:nvSpPr>
      <xdr:spPr>
        <a:xfrm>
          <a:off x="7594111" y="168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113523</xdr:rowOff>
    </xdr:from>
    <xdr:to>
      <xdr:col>36</xdr:col>
      <xdr:colOff>165100</xdr:colOff>
      <xdr:row>98</xdr:row>
      <xdr:rowOff>43673</xdr:rowOff>
    </xdr:to>
    <xdr:sp macro="" textlink="">
      <xdr:nvSpPr>
        <xdr:cNvPr id="492" name="楕円 491"/>
        <xdr:cNvSpPr/>
      </xdr:nvSpPr>
      <xdr:spPr>
        <a:xfrm>
          <a:off x="6921500" y="167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34800</xdr:rowOff>
    </xdr:from>
    <xdr:ext cx="534377" cy="259045"/>
    <xdr:sp macro="" textlink="">
      <xdr:nvSpPr>
        <xdr:cNvPr id="493" name="テキスト ボックス 492"/>
        <xdr:cNvSpPr txBox="1"/>
      </xdr:nvSpPr>
      <xdr:spPr>
        <a:xfrm>
          <a:off x="6705111" y="168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43135</xdr:rowOff>
    </xdr:from>
    <xdr:to>
      <xdr:col>85</xdr:col>
      <xdr:colOff>127000</xdr:colOff>
      <xdr:row>39</xdr:row>
      <xdr:rowOff>44450</xdr:rowOff>
    </xdr:to>
    <xdr:cxnSp macro="">
      <xdr:nvCxnSpPr>
        <xdr:cNvPr id="522" name="直線コネクタ 521"/>
        <xdr:cNvCxnSpPr/>
      </xdr:nvCxnSpPr>
      <xdr:spPr>
        <a:xfrm>
          <a:off x="15481300" y="672968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16828</xdr:rowOff>
    </xdr:from>
    <xdr:to>
      <xdr:col>81</xdr:col>
      <xdr:colOff>50800</xdr:colOff>
      <xdr:row>39</xdr:row>
      <xdr:rowOff>43135</xdr:rowOff>
    </xdr:to>
    <xdr:cxnSp macro="">
      <xdr:nvCxnSpPr>
        <xdr:cNvPr id="525" name="直線コネクタ 524"/>
        <xdr:cNvCxnSpPr/>
      </xdr:nvCxnSpPr>
      <xdr:spPr>
        <a:xfrm>
          <a:off x="14592300" y="6703378"/>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16828</xdr:rowOff>
    </xdr:from>
    <xdr:to>
      <xdr:col>76</xdr:col>
      <xdr:colOff>114300</xdr:colOff>
      <xdr:row>39</xdr:row>
      <xdr:rowOff>44450</xdr:rowOff>
    </xdr:to>
    <xdr:cxnSp macro="">
      <xdr:nvCxnSpPr>
        <xdr:cNvPr id="528" name="直線コネクタ 527"/>
        <xdr:cNvCxnSpPr/>
      </xdr:nvCxnSpPr>
      <xdr:spPr>
        <a:xfrm flipV="1">
          <a:off x="13703300" y="670337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163785</xdr:rowOff>
    </xdr:from>
    <xdr:to>
      <xdr:col>81</xdr:col>
      <xdr:colOff>101600</xdr:colOff>
      <xdr:row>39</xdr:row>
      <xdr:rowOff>93935</xdr:rowOff>
    </xdr:to>
    <xdr:sp macro="" textlink="">
      <xdr:nvSpPr>
        <xdr:cNvPr id="543" name="楕円 542"/>
        <xdr:cNvSpPr/>
      </xdr:nvSpPr>
      <xdr:spPr>
        <a:xfrm>
          <a:off x="15430500" y="66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85062</xdr:rowOff>
    </xdr:from>
    <xdr:ext cx="313932" cy="259045"/>
    <xdr:sp macro="" textlink="">
      <xdr:nvSpPr>
        <xdr:cNvPr id="544" name="テキスト ボックス 543"/>
        <xdr:cNvSpPr txBox="1"/>
      </xdr:nvSpPr>
      <xdr:spPr>
        <a:xfrm>
          <a:off x="15324333" y="677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137478</xdr:rowOff>
    </xdr:from>
    <xdr:to>
      <xdr:col>76</xdr:col>
      <xdr:colOff>165100</xdr:colOff>
      <xdr:row>39</xdr:row>
      <xdr:rowOff>67628</xdr:rowOff>
    </xdr:to>
    <xdr:sp macro="" textlink="">
      <xdr:nvSpPr>
        <xdr:cNvPr id="545" name="楕円 544"/>
        <xdr:cNvSpPr/>
      </xdr:nvSpPr>
      <xdr:spPr>
        <a:xfrm>
          <a:off x="14541500" y="6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58755</xdr:rowOff>
    </xdr:from>
    <xdr:ext cx="469744" cy="259045"/>
    <xdr:sp macro="" textlink="">
      <xdr:nvSpPr>
        <xdr:cNvPr id="546" name="テキスト ボックス 545"/>
        <xdr:cNvSpPr txBox="1"/>
      </xdr:nvSpPr>
      <xdr:spPr>
        <a:xfrm>
          <a:off x="14357428"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108724</xdr:rowOff>
    </xdr:from>
    <xdr:to>
      <xdr:col>85</xdr:col>
      <xdr:colOff>127000</xdr:colOff>
      <xdr:row>75</xdr:row>
      <xdr:rowOff>112542</xdr:rowOff>
    </xdr:to>
    <xdr:cxnSp macro="">
      <xdr:nvCxnSpPr>
        <xdr:cNvPr id="626" name="直線コネクタ 625"/>
        <xdr:cNvCxnSpPr/>
      </xdr:nvCxnSpPr>
      <xdr:spPr>
        <a:xfrm>
          <a:off x="15481300" y="12967474"/>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66319</xdr:rowOff>
    </xdr:from>
    <xdr:to>
      <xdr:col>81</xdr:col>
      <xdr:colOff>50800</xdr:colOff>
      <xdr:row>75</xdr:row>
      <xdr:rowOff>108724</xdr:rowOff>
    </xdr:to>
    <xdr:cxnSp macro="">
      <xdr:nvCxnSpPr>
        <xdr:cNvPr id="629" name="直線コネクタ 628"/>
        <xdr:cNvCxnSpPr/>
      </xdr:nvCxnSpPr>
      <xdr:spPr>
        <a:xfrm>
          <a:off x="14592300" y="12925069"/>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35207</xdr:rowOff>
    </xdr:from>
    <xdr:to>
      <xdr:col>76</xdr:col>
      <xdr:colOff>114300</xdr:colOff>
      <xdr:row>75</xdr:row>
      <xdr:rowOff>66319</xdr:rowOff>
    </xdr:to>
    <xdr:cxnSp macro="">
      <xdr:nvCxnSpPr>
        <xdr:cNvPr id="632" name="直線コネクタ 631"/>
        <xdr:cNvCxnSpPr/>
      </xdr:nvCxnSpPr>
      <xdr:spPr>
        <a:xfrm>
          <a:off x="13703300" y="12893957"/>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99878</xdr:rowOff>
    </xdr:from>
    <xdr:to>
      <xdr:col>71</xdr:col>
      <xdr:colOff>177800</xdr:colOff>
      <xdr:row>75</xdr:row>
      <xdr:rowOff>35207</xdr:rowOff>
    </xdr:to>
    <xdr:cxnSp macro="">
      <xdr:nvCxnSpPr>
        <xdr:cNvPr id="635" name="直線コネクタ 634"/>
        <xdr:cNvCxnSpPr/>
      </xdr:nvCxnSpPr>
      <xdr:spPr>
        <a:xfrm>
          <a:off x="12814300" y="12787178"/>
          <a:ext cx="8890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61742</xdr:rowOff>
    </xdr:from>
    <xdr:to>
      <xdr:col>85</xdr:col>
      <xdr:colOff>177800</xdr:colOff>
      <xdr:row>75</xdr:row>
      <xdr:rowOff>163342</xdr:rowOff>
    </xdr:to>
    <xdr:sp macro="" textlink="">
      <xdr:nvSpPr>
        <xdr:cNvPr id="645" name="楕円 644"/>
        <xdr:cNvSpPr/>
      </xdr:nvSpPr>
      <xdr:spPr>
        <a:xfrm>
          <a:off x="16268700" y="129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40169</xdr:rowOff>
    </xdr:from>
    <xdr:ext cx="534377" cy="259045"/>
    <xdr:sp macro="" textlink="">
      <xdr:nvSpPr>
        <xdr:cNvPr id="646" name="公債費該当値テキスト"/>
        <xdr:cNvSpPr txBox="1"/>
      </xdr:nvSpPr>
      <xdr:spPr>
        <a:xfrm>
          <a:off x="16370300" y="128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57924</xdr:rowOff>
    </xdr:from>
    <xdr:to>
      <xdr:col>81</xdr:col>
      <xdr:colOff>101600</xdr:colOff>
      <xdr:row>75</xdr:row>
      <xdr:rowOff>159525</xdr:rowOff>
    </xdr:to>
    <xdr:sp macro="" textlink="">
      <xdr:nvSpPr>
        <xdr:cNvPr id="647" name="楕円 646"/>
        <xdr:cNvSpPr/>
      </xdr:nvSpPr>
      <xdr:spPr>
        <a:xfrm>
          <a:off x="15430500" y="1291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150652</xdr:rowOff>
    </xdr:from>
    <xdr:ext cx="534377" cy="259045"/>
    <xdr:sp macro="" textlink="">
      <xdr:nvSpPr>
        <xdr:cNvPr id="648" name="テキスト ボックス 647"/>
        <xdr:cNvSpPr txBox="1"/>
      </xdr:nvSpPr>
      <xdr:spPr>
        <a:xfrm>
          <a:off x="15214111" y="130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15519</xdr:rowOff>
    </xdr:from>
    <xdr:to>
      <xdr:col>76</xdr:col>
      <xdr:colOff>165100</xdr:colOff>
      <xdr:row>75</xdr:row>
      <xdr:rowOff>117119</xdr:rowOff>
    </xdr:to>
    <xdr:sp macro="" textlink="">
      <xdr:nvSpPr>
        <xdr:cNvPr id="649" name="楕円 648"/>
        <xdr:cNvSpPr/>
      </xdr:nvSpPr>
      <xdr:spPr>
        <a:xfrm>
          <a:off x="14541500" y="128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108246</xdr:rowOff>
    </xdr:from>
    <xdr:ext cx="534377" cy="259045"/>
    <xdr:sp macro="" textlink="">
      <xdr:nvSpPr>
        <xdr:cNvPr id="650" name="テキスト ボックス 649"/>
        <xdr:cNvSpPr txBox="1"/>
      </xdr:nvSpPr>
      <xdr:spPr>
        <a:xfrm>
          <a:off x="14325111" y="12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155857</xdr:rowOff>
    </xdr:from>
    <xdr:to>
      <xdr:col>72</xdr:col>
      <xdr:colOff>38100</xdr:colOff>
      <xdr:row>75</xdr:row>
      <xdr:rowOff>86007</xdr:rowOff>
    </xdr:to>
    <xdr:sp macro="" textlink="">
      <xdr:nvSpPr>
        <xdr:cNvPr id="651" name="楕円 650"/>
        <xdr:cNvSpPr/>
      </xdr:nvSpPr>
      <xdr:spPr>
        <a:xfrm>
          <a:off x="13652500" y="128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77134</xdr:rowOff>
    </xdr:from>
    <xdr:ext cx="534377" cy="259045"/>
    <xdr:sp macro="" textlink="">
      <xdr:nvSpPr>
        <xdr:cNvPr id="652" name="テキスト ボックス 651"/>
        <xdr:cNvSpPr txBox="1"/>
      </xdr:nvSpPr>
      <xdr:spPr>
        <a:xfrm>
          <a:off x="13436111" y="1293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49078</xdr:rowOff>
    </xdr:from>
    <xdr:to>
      <xdr:col>67</xdr:col>
      <xdr:colOff>101600</xdr:colOff>
      <xdr:row>74</xdr:row>
      <xdr:rowOff>150678</xdr:rowOff>
    </xdr:to>
    <xdr:sp macro="" textlink="">
      <xdr:nvSpPr>
        <xdr:cNvPr id="653" name="楕円 652"/>
        <xdr:cNvSpPr/>
      </xdr:nvSpPr>
      <xdr:spPr>
        <a:xfrm>
          <a:off x="127635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141805</xdr:rowOff>
    </xdr:from>
    <xdr:ext cx="534377" cy="259045"/>
    <xdr:sp macro="" textlink="">
      <xdr:nvSpPr>
        <xdr:cNvPr id="654" name="テキスト ボックス 653"/>
        <xdr:cNvSpPr txBox="1"/>
      </xdr:nvSpPr>
      <xdr:spPr>
        <a:xfrm>
          <a:off x="12547111" y="128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155206</xdr:rowOff>
    </xdr:from>
    <xdr:to>
      <xdr:col>85</xdr:col>
      <xdr:colOff>127000</xdr:colOff>
      <xdr:row>97</xdr:row>
      <xdr:rowOff>7950</xdr:rowOff>
    </xdr:to>
    <xdr:cxnSp macro="">
      <xdr:nvCxnSpPr>
        <xdr:cNvPr id="683" name="直線コネクタ 682"/>
        <xdr:cNvCxnSpPr/>
      </xdr:nvCxnSpPr>
      <xdr:spPr>
        <a:xfrm flipV="1">
          <a:off x="15481300" y="16271506"/>
          <a:ext cx="8382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7950</xdr:rowOff>
    </xdr:from>
    <xdr:to>
      <xdr:col>81</xdr:col>
      <xdr:colOff>50800</xdr:colOff>
      <xdr:row>97</xdr:row>
      <xdr:rowOff>26200</xdr:rowOff>
    </xdr:to>
    <xdr:cxnSp macro="">
      <xdr:nvCxnSpPr>
        <xdr:cNvPr id="686" name="直線コネクタ 685"/>
        <xdr:cNvCxnSpPr/>
      </xdr:nvCxnSpPr>
      <xdr:spPr>
        <a:xfrm flipV="1">
          <a:off x="14592300" y="16638600"/>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26200</xdr:rowOff>
    </xdr:from>
    <xdr:to>
      <xdr:col>76</xdr:col>
      <xdr:colOff>114300</xdr:colOff>
      <xdr:row>98</xdr:row>
      <xdr:rowOff>4369</xdr:rowOff>
    </xdr:to>
    <xdr:cxnSp macro="">
      <xdr:nvCxnSpPr>
        <xdr:cNvPr id="689" name="直線コネクタ 688"/>
        <xdr:cNvCxnSpPr/>
      </xdr:nvCxnSpPr>
      <xdr:spPr>
        <a:xfrm flipV="1">
          <a:off x="13703300" y="16656850"/>
          <a:ext cx="8890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4369</xdr:rowOff>
    </xdr:from>
    <xdr:to>
      <xdr:col>71</xdr:col>
      <xdr:colOff>177800</xdr:colOff>
      <xdr:row>98</xdr:row>
      <xdr:rowOff>35382</xdr:rowOff>
    </xdr:to>
    <xdr:cxnSp macro="">
      <xdr:nvCxnSpPr>
        <xdr:cNvPr id="692" name="直線コネクタ 691"/>
        <xdr:cNvCxnSpPr/>
      </xdr:nvCxnSpPr>
      <xdr:spPr>
        <a:xfrm flipV="1">
          <a:off x="12814300" y="16806469"/>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104406</xdr:rowOff>
    </xdr:from>
    <xdr:to>
      <xdr:col>85</xdr:col>
      <xdr:colOff>177800</xdr:colOff>
      <xdr:row>95</xdr:row>
      <xdr:rowOff>34556</xdr:rowOff>
    </xdr:to>
    <xdr:sp macro="" textlink="">
      <xdr:nvSpPr>
        <xdr:cNvPr id="702" name="楕円 701"/>
        <xdr:cNvSpPr/>
      </xdr:nvSpPr>
      <xdr:spPr>
        <a:xfrm>
          <a:off x="16268700" y="162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127283</xdr:rowOff>
    </xdr:from>
    <xdr:ext cx="534377" cy="259045"/>
    <xdr:sp macro="" textlink="">
      <xdr:nvSpPr>
        <xdr:cNvPr id="703" name="積立金該当値テキスト"/>
        <xdr:cNvSpPr txBox="1"/>
      </xdr:nvSpPr>
      <xdr:spPr>
        <a:xfrm>
          <a:off x="16370300" y="160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128600</xdr:rowOff>
    </xdr:from>
    <xdr:to>
      <xdr:col>81</xdr:col>
      <xdr:colOff>101600</xdr:colOff>
      <xdr:row>97</xdr:row>
      <xdr:rowOff>58750</xdr:rowOff>
    </xdr:to>
    <xdr:sp macro="" textlink="">
      <xdr:nvSpPr>
        <xdr:cNvPr id="704" name="楕円 703"/>
        <xdr:cNvSpPr/>
      </xdr:nvSpPr>
      <xdr:spPr>
        <a:xfrm>
          <a:off x="15430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75277</xdr:rowOff>
    </xdr:from>
    <xdr:ext cx="469744" cy="259045"/>
    <xdr:sp macro="" textlink="">
      <xdr:nvSpPr>
        <xdr:cNvPr id="705" name="テキスト ボックス 704"/>
        <xdr:cNvSpPr txBox="1"/>
      </xdr:nvSpPr>
      <xdr:spPr>
        <a:xfrm>
          <a:off x="15246428" y="163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146850</xdr:rowOff>
    </xdr:from>
    <xdr:to>
      <xdr:col>76</xdr:col>
      <xdr:colOff>165100</xdr:colOff>
      <xdr:row>97</xdr:row>
      <xdr:rowOff>77000</xdr:rowOff>
    </xdr:to>
    <xdr:sp macro="" textlink="">
      <xdr:nvSpPr>
        <xdr:cNvPr id="706" name="楕円 705"/>
        <xdr:cNvSpPr/>
      </xdr:nvSpPr>
      <xdr:spPr>
        <a:xfrm>
          <a:off x="14541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93527</xdr:rowOff>
    </xdr:from>
    <xdr:ext cx="469744" cy="259045"/>
    <xdr:sp macro="" textlink="">
      <xdr:nvSpPr>
        <xdr:cNvPr id="707" name="テキスト ボックス 706"/>
        <xdr:cNvSpPr txBox="1"/>
      </xdr:nvSpPr>
      <xdr:spPr>
        <a:xfrm>
          <a:off x="14357428" y="163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125019</xdr:rowOff>
    </xdr:from>
    <xdr:to>
      <xdr:col>72</xdr:col>
      <xdr:colOff>38100</xdr:colOff>
      <xdr:row>98</xdr:row>
      <xdr:rowOff>55169</xdr:rowOff>
    </xdr:to>
    <xdr:sp macro="" textlink="">
      <xdr:nvSpPr>
        <xdr:cNvPr id="708" name="楕円 707"/>
        <xdr:cNvSpPr/>
      </xdr:nvSpPr>
      <xdr:spPr>
        <a:xfrm>
          <a:off x="13652500" y="16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46296</xdr:rowOff>
    </xdr:from>
    <xdr:ext cx="469744" cy="259045"/>
    <xdr:sp macro="" textlink="">
      <xdr:nvSpPr>
        <xdr:cNvPr id="709" name="テキスト ボックス 708"/>
        <xdr:cNvSpPr txBox="1"/>
      </xdr:nvSpPr>
      <xdr:spPr>
        <a:xfrm>
          <a:off x="13468428" y="168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156032</xdr:rowOff>
    </xdr:from>
    <xdr:to>
      <xdr:col>67</xdr:col>
      <xdr:colOff>101600</xdr:colOff>
      <xdr:row>98</xdr:row>
      <xdr:rowOff>86182</xdr:rowOff>
    </xdr:to>
    <xdr:sp macro="" textlink="">
      <xdr:nvSpPr>
        <xdr:cNvPr id="710" name="楕円 709"/>
        <xdr:cNvSpPr/>
      </xdr:nvSpPr>
      <xdr:spPr>
        <a:xfrm>
          <a:off x="12763500" y="167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77309</xdr:rowOff>
    </xdr:from>
    <xdr:ext cx="469744" cy="259045"/>
    <xdr:sp macro="" textlink="">
      <xdr:nvSpPr>
        <xdr:cNvPr id="711" name="テキスト ボックス 710"/>
        <xdr:cNvSpPr txBox="1"/>
      </xdr:nvSpPr>
      <xdr:spPr>
        <a:xfrm>
          <a:off x="12579428" y="168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24747</xdr:rowOff>
    </xdr:from>
    <xdr:to>
      <xdr:col>116</xdr:col>
      <xdr:colOff>63500</xdr:colOff>
      <xdr:row>39</xdr:row>
      <xdr:rowOff>62792</xdr:rowOff>
    </xdr:to>
    <xdr:cxnSp macro="">
      <xdr:nvCxnSpPr>
        <xdr:cNvPr id="742" name="直線コネクタ 741"/>
        <xdr:cNvCxnSpPr/>
      </xdr:nvCxnSpPr>
      <xdr:spPr>
        <a:xfrm flipV="1">
          <a:off x="21323300" y="6711297"/>
          <a:ext cx="8382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23930</xdr:rowOff>
    </xdr:from>
    <xdr:to>
      <xdr:col>111</xdr:col>
      <xdr:colOff>177800</xdr:colOff>
      <xdr:row>39</xdr:row>
      <xdr:rowOff>62792</xdr:rowOff>
    </xdr:to>
    <xdr:cxnSp macro="">
      <xdr:nvCxnSpPr>
        <xdr:cNvPr id="745" name="直線コネクタ 744"/>
        <xdr:cNvCxnSpPr/>
      </xdr:nvCxnSpPr>
      <xdr:spPr>
        <a:xfrm>
          <a:off x="20434300" y="6710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23930</xdr:rowOff>
    </xdr:from>
    <xdr:to>
      <xdr:col>107</xdr:col>
      <xdr:colOff>50800</xdr:colOff>
      <xdr:row>39</xdr:row>
      <xdr:rowOff>98878</xdr:rowOff>
    </xdr:to>
    <xdr:cxnSp macro="">
      <xdr:nvCxnSpPr>
        <xdr:cNvPr id="748" name="直線コネクタ 747"/>
        <xdr:cNvCxnSpPr/>
      </xdr:nvCxnSpPr>
      <xdr:spPr>
        <a:xfrm flipV="1">
          <a:off x="19545300" y="6710480"/>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145397</xdr:rowOff>
    </xdr:from>
    <xdr:to>
      <xdr:col>116</xdr:col>
      <xdr:colOff>114300</xdr:colOff>
      <xdr:row>39</xdr:row>
      <xdr:rowOff>75547</xdr:rowOff>
    </xdr:to>
    <xdr:sp macro="" textlink="">
      <xdr:nvSpPr>
        <xdr:cNvPr id="761" name="楕円 760"/>
        <xdr:cNvSpPr/>
      </xdr:nvSpPr>
      <xdr:spPr>
        <a:xfrm>
          <a:off x="221107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60324</xdr:rowOff>
    </xdr:from>
    <xdr:ext cx="378565" cy="259045"/>
    <xdr:sp macro="" textlink="">
      <xdr:nvSpPr>
        <xdr:cNvPr id="762" name="投資及び出資金該当値テキスト"/>
        <xdr:cNvSpPr txBox="1"/>
      </xdr:nvSpPr>
      <xdr:spPr>
        <a:xfrm>
          <a:off x="22212300" y="657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11992</xdr:rowOff>
    </xdr:from>
    <xdr:to>
      <xdr:col>112</xdr:col>
      <xdr:colOff>38100</xdr:colOff>
      <xdr:row>39</xdr:row>
      <xdr:rowOff>113592</xdr:rowOff>
    </xdr:to>
    <xdr:sp macro="" textlink="">
      <xdr:nvSpPr>
        <xdr:cNvPr id="763" name="楕円 762"/>
        <xdr:cNvSpPr/>
      </xdr:nvSpPr>
      <xdr:spPr>
        <a:xfrm>
          <a:off x="212725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104719</xdr:rowOff>
    </xdr:from>
    <xdr:ext cx="378565" cy="259045"/>
    <xdr:sp macro="" textlink="">
      <xdr:nvSpPr>
        <xdr:cNvPr id="764" name="テキスト ボックス 763"/>
        <xdr:cNvSpPr txBox="1"/>
      </xdr:nvSpPr>
      <xdr:spPr>
        <a:xfrm>
          <a:off x="21134017" y="679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144580</xdr:rowOff>
    </xdr:from>
    <xdr:to>
      <xdr:col>107</xdr:col>
      <xdr:colOff>101600</xdr:colOff>
      <xdr:row>39</xdr:row>
      <xdr:rowOff>74730</xdr:rowOff>
    </xdr:to>
    <xdr:sp macro="" textlink="">
      <xdr:nvSpPr>
        <xdr:cNvPr id="765" name="楕円 764"/>
        <xdr:cNvSpPr/>
      </xdr:nvSpPr>
      <xdr:spPr>
        <a:xfrm>
          <a:off x="20383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65857</xdr:rowOff>
    </xdr:from>
    <xdr:ext cx="378565" cy="259045"/>
    <xdr:sp macro="" textlink="">
      <xdr:nvSpPr>
        <xdr:cNvPr id="766" name="テキスト ボックス 765"/>
        <xdr:cNvSpPr txBox="1"/>
      </xdr:nvSpPr>
      <xdr:spPr>
        <a:xfrm>
          <a:off x="20245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82860</xdr:rowOff>
    </xdr:from>
    <xdr:to>
      <xdr:col>116</xdr:col>
      <xdr:colOff>63500</xdr:colOff>
      <xdr:row>59</xdr:row>
      <xdr:rowOff>94552</xdr:rowOff>
    </xdr:to>
    <xdr:cxnSp macro="">
      <xdr:nvCxnSpPr>
        <xdr:cNvPr id="801" name="直線コネクタ 800"/>
        <xdr:cNvCxnSpPr/>
      </xdr:nvCxnSpPr>
      <xdr:spPr>
        <a:xfrm>
          <a:off x="21323300" y="10198410"/>
          <a:ext cx="8382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82860</xdr:rowOff>
    </xdr:from>
    <xdr:to>
      <xdr:col>111</xdr:col>
      <xdr:colOff>177800</xdr:colOff>
      <xdr:row>59</xdr:row>
      <xdr:rowOff>91580</xdr:rowOff>
    </xdr:to>
    <xdr:cxnSp macro="">
      <xdr:nvCxnSpPr>
        <xdr:cNvPr id="804" name="直線コネクタ 803"/>
        <xdr:cNvCxnSpPr/>
      </xdr:nvCxnSpPr>
      <xdr:spPr>
        <a:xfrm flipV="1">
          <a:off x="20434300" y="1019841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91466</xdr:rowOff>
    </xdr:from>
    <xdr:to>
      <xdr:col>107</xdr:col>
      <xdr:colOff>50800</xdr:colOff>
      <xdr:row>59</xdr:row>
      <xdr:rowOff>91580</xdr:rowOff>
    </xdr:to>
    <xdr:cxnSp macro="">
      <xdr:nvCxnSpPr>
        <xdr:cNvPr id="807" name="直線コネクタ 806"/>
        <xdr:cNvCxnSpPr/>
      </xdr:nvCxnSpPr>
      <xdr:spPr>
        <a:xfrm>
          <a:off x="19545300" y="102070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86714</xdr:rowOff>
    </xdr:from>
    <xdr:to>
      <xdr:col>102</xdr:col>
      <xdr:colOff>114300</xdr:colOff>
      <xdr:row>59</xdr:row>
      <xdr:rowOff>91466</xdr:rowOff>
    </xdr:to>
    <xdr:cxnSp macro="">
      <xdr:nvCxnSpPr>
        <xdr:cNvPr id="810" name="直線コネクタ 809"/>
        <xdr:cNvCxnSpPr/>
      </xdr:nvCxnSpPr>
      <xdr:spPr>
        <a:xfrm>
          <a:off x="18656300" y="10202264"/>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43752</xdr:rowOff>
    </xdr:from>
    <xdr:to>
      <xdr:col>116</xdr:col>
      <xdr:colOff>114300</xdr:colOff>
      <xdr:row>59</xdr:row>
      <xdr:rowOff>145352</xdr:rowOff>
    </xdr:to>
    <xdr:sp macro="" textlink="">
      <xdr:nvSpPr>
        <xdr:cNvPr id="820" name="楕円 819"/>
        <xdr:cNvSpPr/>
      </xdr:nvSpPr>
      <xdr:spPr>
        <a:xfrm>
          <a:off x="22110700" y="101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130129</xdr:rowOff>
    </xdr:from>
    <xdr:ext cx="378565" cy="259045"/>
    <xdr:sp macro="" textlink="">
      <xdr:nvSpPr>
        <xdr:cNvPr id="821" name="貸付金該当値テキスト"/>
        <xdr:cNvSpPr txBox="1"/>
      </xdr:nvSpPr>
      <xdr:spPr>
        <a:xfrm>
          <a:off x="22212300" y="1007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32060</xdr:rowOff>
    </xdr:from>
    <xdr:to>
      <xdr:col>112</xdr:col>
      <xdr:colOff>38100</xdr:colOff>
      <xdr:row>59</xdr:row>
      <xdr:rowOff>133660</xdr:rowOff>
    </xdr:to>
    <xdr:sp macro="" textlink="">
      <xdr:nvSpPr>
        <xdr:cNvPr id="822" name="楕円 821"/>
        <xdr:cNvSpPr/>
      </xdr:nvSpPr>
      <xdr:spPr>
        <a:xfrm>
          <a:off x="21272500" y="10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124787</xdr:rowOff>
    </xdr:from>
    <xdr:ext cx="378565" cy="259045"/>
    <xdr:sp macro="" textlink="">
      <xdr:nvSpPr>
        <xdr:cNvPr id="823" name="テキスト ボックス 822"/>
        <xdr:cNvSpPr txBox="1"/>
      </xdr:nvSpPr>
      <xdr:spPr>
        <a:xfrm>
          <a:off x="21134017" y="1024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40780</xdr:rowOff>
    </xdr:from>
    <xdr:to>
      <xdr:col>107</xdr:col>
      <xdr:colOff>101600</xdr:colOff>
      <xdr:row>59</xdr:row>
      <xdr:rowOff>142380</xdr:rowOff>
    </xdr:to>
    <xdr:sp macro="" textlink="">
      <xdr:nvSpPr>
        <xdr:cNvPr id="824" name="楕円 823"/>
        <xdr:cNvSpPr/>
      </xdr:nvSpPr>
      <xdr:spPr>
        <a:xfrm>
          <a:off x="20383500" y="101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133507</xdr:rowOff>
    </xdr:from>
    <xdr:ext cx="378565" cy="259045"/>
    <xdr:sp macro="" textlink="">
      <xdr:nvSpPr>
        <xdr:cNvPr id="825" name="テキスト ボックス 824"/>
        <xdr:cNvSpPr txBox="1"/>
      </xdr:nvSpPr>
      <xdr:spPr>
        <a:xfrm>
          <a:off x="20245017" y="1024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40666</xdr:rowOff>
    </xdr:from>
    <xdr:to>
      <xdr:col>102</xdr:col>
      <xdr:colOff>165100</xdr:colOff>
      <xdr:row>59</xdr:row>
      <xdr:rowOff>142266</xdr:rowOff>
    </xdr:to>
    <xdr:sp macro="" textlink="">
      <xdr:nvSpPr>
        <xdr:cNvPr id="826" name="楕円 825"/>
        <xdr:cNvSpPr/>
      </xdr:nvSpPr>
      <xdr:spPr>
        <a:xfrm>
          <a:off x="19494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133393</xdr:rowOff>
    </xdr:from>
    <xdr:ext cx="378565" cy="259045"/>
    <xdr:sp macro="" textlink="">
      <xdr:nvSpPr>
        <xdr:cNvPr id="827" name="テキスト ボックス 826"/>
        <xdr:cNvSpPr txBox="1"/>
      </xdr:nvSpPr>
      <xdr:spPr>
        <a:xfrm>
          <a:off x="19356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35914</xdr:rowOff>
    </xdr:from>
    <xdr:to>
      <xdr:col>98</xdr:col>
      <xdr:colOff>38100</xdr:colOff>
      <xdr:row>59</xdr:row>
      <xdr:rowOff>137514</xdr:rowOff>
    </xdr:to>
    <xdr:sp macro="" textlink="">
      <xdr:nvSpPr>
        <xdr:cNvPr id="828" name="楕円 827"/>
        <xdr:cNvSpPr/>
      </xdr:nvSpPr>
      <xdr:spPr>
        <a:xfrm>
          <a:off x="18605500" y="101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128641</xdr:rowOff>
    </xdr:from>
    <xdr:ext cx="378565" cy="259045"/>
    <xdr:sp macro="" textlink="">
      <xdr:nvSpPr>
        <xdr:cNvPr id="829" name="テキスト ボックス 828"/>
        <xdr:cNvSpPr txBox="1"/>
      </xdr:nvSpPr>
      <xdr:spPr>
        <a:xfrm>
          <a:off x="18467017" y="1024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126099</xdr:rowOff>
    </xdr:from>
    <xdr:to>
      <xdr:col>116</xdr:col>
      <xdr:colOff>63500</xdr:colOff>
      <xdr:row>75</xdr:row>
      <xdr:rowOff>148120</xdr:rowOff>
    </xdr:to>
    <xdr:cxnSp macro="">
      <xdr:nvCxnSpPr>
        <xdr:cNvPr id="859" name="直線コネクタ 858"/>
        <xdr:cNvCxnSpPr/>
      </xdr:nvCxnSpPr>
      <xdr:spPr>
        <a:xfrm flipV="1">
          <a:off x="21323300" y="12984849"/>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148120</xdr:rowOff>
    </xdr:from>
    <xdr:to>
      <xdr:col>111</xdr:col>
      <xdr:colOff>177800</xdr:colOff>
      <xdr:row>76</xdr:row>
      <xdr:rowOff>22695</xdr:rowOff>
    </xdr:to>
    <xdr:cxnSp macro="">
      <xdr:nvCxnSpPr>
        <xdr:cNvPr id="862" name="直線コネクタ 861"/>
        <xdr:cNvCxnSpPr/>
      </xdr:nvCxnSpPr>
      <xdr:spPr>
        <a:xfrm flipV="1">
          <a:off x="20434300" y="13006870"/>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115316</xdr:rowOff>
    </xdr:from>
    <xdr:to>
      <xdr:col>107</xdr:col>
      <xdr:colOff>50800</xdr:colOff>
      <xdr:row>76</xdr:row>
      <xdr:rowOff>22695</xdr:rowOff>
    </xdr:to>
    <xdr:cxnSp macro="">
      <xdr:nvCxnSpPr>
        <xdr:cNvPr id="865" name="直線コネクタ 864"/>
        <xdr:cNvCxnSpPr/>
      </xdr:nvCxnSpPr>
      <xdr:spPr>
        <a:xfrm>
          <a:off x="19545300" y="12974066"/>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115316</xdr:rowOff>
    </xdr:from>
    <xdr:to>
      <xdr:col>102</xdr:col>
      <xdr:colOff>114300</xdr:colOff>
      <xdr:row>75</xdr:row>
      <xdr:rowOff>143967</xdr:rowOff>
    </xdr:to>
    <xdr:cxnSp macro="">
      <xdr:nvCxnSpPr>
        <xdr:cNvPr id="868" name="直線コネクタ 867"/>
        <xdr:cNvCxnSpPr/>
      </xdr:nvCxnSpPr>
      <xdr:spPr>
        <a:xfrm flipV="1">
          <a:off x="18656300" y="1297406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75299</xdr:rowOff>
    </xdr:from>
    <xdr:to>
      <xdr:col>116</xdr:col>
      <xdr:colOff>114300</xdr:colOff>
      <xdr:row>76</xdr:row>
      <xdr:rowOff>5448</xdr:rowOff>
    </xdr:to>
    <xdr:sp macro="" textlink="">
      <xdr:nvSpPr>
        <xdr:cNvPr id="878" name="楕円 877"/>
        <xdr:cNvSpPr/>
      </xdr:nvSpPr>
      <xdr:spPr>
        <a:xfrm>
          <a:off x="22110700" y="1293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53726</xdr:rowOff>
    </xdr:from>
    <xdr:ext cx="534377" cy="259045"/>
    <xdr:sp macro="" textlink="">
      <xdr:nvSpPr>
        <xdr:cNvPr id="879" name="繰出金該当値テキスト"/>
        <xdr:cNvSpPr txBox="1"/>
      </xdr:nvSpPr>
      <xdr:spPr>
        <a:xfrm>
          <a:off x="22212300" y="129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97320</xdr:rowOff>
    </xdr:from>
    <xdr:to>
      <xdr:col>112</xdr:col>
      <xdr:colOff>38100</xdr:colOff>
      <xdr:row>76</xdr:row>
      <xdr:rowOff>27471</xdr:rowOff>
    </xdr:to>
    <xdr:sp macro="" textlink="">
      <xdr:nvSpPr>
        <xdr:cNvPr id="880" name="楕円 879"/>
        <xdr:cNvSpPr/>
      </xdr:nvSpPr>
      <xdr:spPr>
        <a:xfrm>
          <a:off x="21272500" y="1295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18597</xdr:rowOff>
    </xdr:from>
    <xdr:ext cx="534377" cy="259045"/>
    <xdr:sp macro="" textlink="">
      <xdr:nvSpPr>
        <xdr:cNvPr id="881" name="テキスト ボックス 880"/>
        <xdr:cNvSpPr txBox="1"/>
      </xdr:nvSpPr>
      <xdr:spPr>
        <a:xfrm>
          <a:off x="21056111" y="130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143345</xdr:rowOff>
    </xdr:from>
    <xdr:to>
      <xdr:col>107</xdr:col>
      <xdr:colOff>101600</xdr:colOff>
      <xdr:row>76</xdr:row>
      <xdr:rowOff>73495</xdr:rowOff>
    </xdr:to>
    <xdr:sp macro="" textlink="">
      <xdr:nvSpPr>
        <xdr:cNvPr id="882" name="楕円 881"/>
        <xdr:cNvSpPr/>
      </xdr:nvSpPr>
      <xdr:spPr>
        <a:xfrm>
          <a:off x="20383500" y="130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64622</xdr:rowOff>
    </xdr:from>
    <xdr:ext cx="534377" cy="259045"/>
    <xdr:sp macro="" textlink="">
      <xdr:nvSpPr>
        <xdr:cNvPr id="883" name="テキスト ボックス 882"/>
        <xdr:cNvSpPr txBox="1"/>
      </xdr:nvSpPr>
      <xdr:spPr>
        <a:xfrm>
          <a:off x="20167111" y="130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64516</xdr:rowOff>
    </xdr:from>
    <xdr:to>
      <xdr:col>102</xdr:col>
      <xdr:colOff>165100</xdr:colOff>
      <xdr:row>75</xdr:row>
      <xdr:rowOff>166117</xdr:rowOff>
    </xdr:to>
    <xdr:sp macro="" textlink="">
      <xdr:nvSpPr>
        <xdr:cNvPr id="884" name="楕円 883"/>
        <xdr:cNvSpPr/>
      </xdr:nvSpPr>
      <xdr:spPr>
        <a:xfrm>
          <a:off x="19494500" y="12923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157242</xdr:rowOff>
    </xdr:from>
    <xdr:ext cx="534377" cy="259045"/>
    <xdr:sp macro="" textlink="">
      <xdr:nvSpPr>
        <xdr:cNvPr id="885" name="テキスト ボックス 884"/>
        <xdr:cNvSpPr txBox="1"/>
      </xdr:nvSpPr>
      <xdr:spPr>
        <a:xfrm>
          <a:off x="19278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93167</xdr:rowOff>
    </xdr:from>
    <xdr:to>
      <xdr:col>98</xdr:col>
      <xdr:colOff>38100</xdr:colOff>
      <xdr:row>76</xdr:row>
      <xdr:rowOff>23316</xdr:rowOff>
    </xdr:to>
    <xdr:sp macro="" textlink="">
      <xdr:nvSpPr>
        <xdr:cNvPr id="886" name="楕円 885"/>
        <xdr:cNvSpPr/>
      </xdr:nvSpPr>
      <xdr:spPr>
        <a:xfrm>
          <a:off x="18605500" y="12951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14445</xdr:rowOff>
    </xdr:from>
    <xdr:ext cx="534377" cy="259045"/>
    <xdr:sp macro="" textlink="">
      <xdr:nvSpPr>
        <xdr:cNvPr id="887" name="テキスト ボックス 886"/>
        <xdr:cNvSpPr txBox="1"/>
      </xdr:nvSpPr>
      <xdr:spPr>
        <a:xfrm>
          <a:off x="18389111" y="13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本市の財政運営の中で市債の発行を抑制してきたことなどから、公債費については類似団体内平均値と比較して低い水準となっている。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一方で人件費が類似団体内平均値に比べて高いことや、障害者福祉費や保育所関連経費など扶助費が増加傾向にあることから、今後も歳入歳出の両面から事業の見直しを行っていく。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令和２年度は新型コロナウイルス感染症の影響に対する支援策を講じるため、予算の大規模な見直しにより生み出した財源を財政調整基金に積み立てたことから、積立金の水準が大幅に上昇している。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物件費について、令和元年度には市内に２つある給食センターの内１つが委託による稼働を開始したことや、令和２年度には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児童生徒１人１台タブレットの導入にかかる教具等購入費の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、新型コロナウイルスに関連する施策実施に係る委託料の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増加があったことから、水準は上昇傾向にある。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年度予算より一般財源に上限を設定したことにより水準は減少傾向にあり、令和２年度においては予算の大規模な見直しにより工事の延期等を行ったことから類似団体内平均を大きく下回っている。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109220</xdr:rowOff>
    </xdr:from>
    <xdr:to>
      <xdr:col>24</xdr:col>
      <xdr:colOff>63500</xdr:colOff>
      <xdr:row>36</xdr:row>
      <xdr:rowOff>136652</xdr:rowOff>
    </xdr:to>
    <xdr:cxnSp macro="">
      <xdr:nvCxnSpPr>
        <xdr:cNvPr id="61" name="直線コネクタ 60"/>
        <xdr:cNvCxnSpPr/>
      </xdr:nvCxnSpPr>
      <xdr:spPr>
        <a:xfrm>
          <a:off x="3797300" y="6281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77978</xdr:rowOff>
    </xdr:from>
    <xdr:to>
      <xdr:col>19</xdr:col>
      <xdr:colOff>177800</xdr:colOff>
      <xdr:row>36</xdr:row>
      <xdr:rowOff>109220</xdr:rowOff>
    </xdr:to>
    <xdr:cxnSp macro="">
      <xdr:nvCxnSpPr>
        <xdr:cNvPr id="64" name="直線コネクタ 63"/>
        <xdr:cNvCxnSpPr/>
      </xdr:nvCxnSpPr>
      <xdr:spPr>
        <a:xfrm>
          <a:off x="2908300" y="625017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77978</xdr:rowOff>
    </xdr:to>
    <xdr:cxnSp macro="">
      <xdr:nvCxnSpPr>
        <xdr:cNvPr id="67" name="直線コネクタ 66"/>
        <xdr:cNvCxnSpPr/>
      </xdr:nvCxnSpPr>
      <xdr:spPr>
        <a:xfrm>
          <a:off x="2019300" y="62296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34544</xdr:rowOff>
    </xdr:from>
    <xdr:to>
      <xdr:col>10</xdr:col>
      <xdr:colOff>114300</xdr:colOff>
      <xdr:row>36</xdr:row>
      <xdr:rowOff>57404</xdr:rowOff>
    </xdr:to>
    <xdr:cxnSp macro="">
      <xdr:nvCxnSpPr>
        <xdr:cNvPr id="70" name="直線コネクタ 69"/>
        <xdr:cNvCxnSpPr/>
      </xdr:nvCxnSpPr>
      <xdr:spPr>
        <a:xfrm>
          <a:off x="1130300" y="6206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85852</xdr:rowOff>
    </xdr:from>
    <xdr:to>
      <xdr:col>24</xdr:col>
      <xdr:colOff>114300</xdr:colOff>
      <xdr:row>37</xdr:row>
      <xdr:rowOff>16002</xdr:rowOff>
    </xdr:to>
    <xdr:sp macro="" textlink="">
      <xdr:nvSpPr>
        <xdr:cNvPr id="80" name="楕円 79"/>
        <xdr:cNvSpPr/>
      </xdr:nvSpPr>
      <xdr:spPr>
        <a:xfrm>
          <a:off x="4584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64279</xdr:rowOff>
    </xdr:from>
    <xdr:ext cx="469744" cy="259045"/>
    <xdr:sp macro="" textlink="">
      <xdr:nvSpPr>
        <xdr:cNvPr id="81" name="議会費該当値テキスト"/>
        <xdr:cNvSpPr txBox="1"/>
      </xdr:nvSpPr>
      <xdr:spPr>
        <a:xfrm>
          <a:off x="46863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58420</xdr:rowOff>
    </xdr:from>
    <xdr:to>
      <xdr:col>20</xdr:col>
      <xdr:colOff>38100</xdr:colOff>
      <xdr:row>36</xdr:row>
      <xdr:rowOff>160020</xdr:rowOff>
    </xdr:to>
    <xdr:sp macro="" textlink="">
      <xdr:nvSpPr>
        <xdr:cNvPr id="82" name="楕円 81"/>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83" name="テキスト ボックス 82"/>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27178</xdr:rowOff>
    </xdr:from>
    <xdr:to>
      <xdr:col>15</xdr:col>
      <xdr:colOff>101600</xdr:colOff>
      <xdr:row>36</xdr:row>
      <xdr:rowOff>128778</xdr:rowOff>
    </xdr:to>
    <xdr:sp macro="" textlink="">
      <xdr:nvSpPr>
        <xdr:cNvPr id="84" name="楕円 83"/>
        <xdr:cNvSpPr/>
      </xdr:nvSpPr>
      <xdr:spPr>
        <a:xfrm>
          <a:off x="2857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119905</xdr:rowOff>
    </xdr:from>
    <xdr:ext cx="469744" cy="259045"/>
    <xdr:sp macro="" textlink="">
      <xdr:nvSpPr>
        <xdr:cNvPr id="85" name="テキスト ボックス 84"/>
        <xdr:cNvSpPr txBox="1"/>
      </xdr:nvSpPr>
      <xdr:spPr>
        <a:xfrm>
          <a:off x="2673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xdr:rowOff>
    </xdr:from>
    <xdr:to>
      <xdr:col>10</xdr:col>
      <xdr:colOff>165100</xdr:colOff>
      <xdr:row>36</xdr:row>
      <xdr:rowOff>108204</xdr:rowOff>
    </xdr:to>
    <xdr:sp macro="" textlink="">
      <xdr:nvSpPr>
        <xdr:cNvPr id="86" name="楕円 85"/>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99331</xdr:rowOff>
    </xdr:from>
    <xdr:ext cx="469744" cy="259045"/>
    <xdr:sp macro="" textlink="">
      <xdr:nvSpPr>
        <xdr:cNvPr id="87" name="テキスト ボックス 86"/>
        <xdr:cNvSpPr txBox="1"/>
      </xdr:nvSpPr>
      <xdr:spPr>
        <a:xfrm>
          <a:off x="1784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15048</xdr:rowOff>
    </xdr:from>
    <xdr:to>
      <xdr:col>24</xdr:col>
      <xdr:colOff>63500</xdr:colOff>
      <xdr:row>59</xdr:row>
      <xdr:rowOff>12283</xdr:rowOff>
    </xdr:to>
    <xdr:cxnSp macro="">
      <xdr:nvCxnSpPr>
        <xdr:cNvPr id="121" name="直線コネクタ 120"/>
        <xdr:cNvCxnSpPr/>
      </xdr:nvCxnSpPr>
      <xdr:spPr>
        <a:xfrm flipV="1">
          <a:off x="3797300" y="8930448"/>
          <a:ext cx="838200" cy="11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12283</xdr:rowOff>
    </xdr:from>
    <xdr:to>
      <xdr:col>19</xdr:col>
      <xdr:colOff>177800</xdr:colOff>
      <xdr:row>59</xdr:row>
      <xdr:rowOff>31670</xdr:rowOff>
    </xdr:to>
    <xdr:cxnSp macro="">
      <xdr:nvCxnSpPr>
        <xdr:cNvPr id="124" name="直線コネクタ 123"/>
        <xdr:cNvCxnSpPr/>
      </xdr:nvCxnSpPr>
      <xdr:spPr>
        <a:xfrm flipV="1">
          <a:off x="2908300" y="10127833"/>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31670</xdr:rowOff>
    </xdr:from>
    <xdr:to>
      <xdr:col>15</xdr:col>
      <xdr:colOff>50800</xdr:colOff>
      <xdr:row>59</xdr:row>
      <xdr:rowOff>68736</xdr:rowOff>
    </xdr:to>
    <xdr:cxnSp macro="">
      <xdr:nvCxnSpPr>
        <xdr:cNvPr id="127" name="直線コネクタ 126"/>
        <xdr:cNvCxnSpPr/>
      </xdr:nvCxnSpPr>
      <xdr:spPr>
        <a:xfrm flipV="1">
          <a:off x="2019300" y="10147220"/>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136086</xdr:rowOff>
    </xdr:from>
    <xdr:to>
      <xdr:col>10</xdr:col>
      <xdr:colOff>114300</xdr:colOff>
      <xdr:row>59</xdr:row>
      <xdr:rowOff>68736</xdr:rowOff>
    </xdr:to>
    <xdr:cxnSp macro="">
      <xdr:nvCxnSpPr>
        <xdr:cNvPr id="130" name="直線コネクタ 129"/>
        <xdr:cNvCxnSpPr/>
      </xdr:nvCxnSpPr>
      <xdr:spPr>
        <a:xfrm>
          <a:off x="1130300" y="10080186"/>
          <a:ext cx="889000" cy="10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135698</xdr:rowOff>
    </xdr:from>
    <xdr:to>
      <xdr:col>24</xdr:col>
      <xdr:colOff>114300</xdr:colOff>
      <xdr:row>52</xdr:row>
      <xdr:rowOff>65848</xdr:rowOff>
    </xdr:to>
    <xdr:sp macro="" textlink="">
      <xdr:nvSpPr>
        <xdr:cNvPr id="140" name="楕円 139"/>
        <xdr:cNvSpPr/>
      </xdr:nvSpPr>
      <xdr:spPr>
        <a:xfrm>
          <a:off x="4584700" y="88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158575</xdr:rowOff>
    </xdr:from>
    <xdr:ext cx="599010" cy="259045"/>
    <xdr:sp macro="" textlink="">
      <xdr:nvSpPr>
        <xdr:cNvPr id="141" name="総務費該当値テキスト"/>
        <xdr:cNvSpPr txBox="1"/>
      </xdr:nvSpPr>
      <xdr:spPr>
        <a:xfrm>
          <a:off x="4686300" y="87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132933</xdr:rowOff>
    </xdr:from>
    <xdr:to>
      <xdr:col>20</xdr:col>
      <xdr:colOff>38100</xdr:colOff>
      <xdr:row>59</xdr:row>
      <xdr:rowOff>63083</xdr:rowOff>
    </xdr:to>
    <xdr:sp macro="" textlink="">
      <xdr:nvSpPr>
        <xdr:cNvPr id="142" name="楕円 141"/>
        <xdr:cNvSpPr/>
      </xdr:nvSpPr>
      <xdr:spPr>
        <a:xfrm>
          <a:off x="3746500" y="100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54210</xdr:rowOff>
    </xdr:from>
    <xdr:ext cx="534377" cy="259045"/>
    <xdr:sp macro="" textlink="">
      <xdr:nvSpPr>
        <xdr:cNvPr id="143" name="テキスト ボックス 142"/>
        <xdr:cNvSpPr txBox="1"/>
      </xdr:nvSpPr>
      <xdr:spPr>
        <a:xfrm>
          <a:off x="3530111" y="101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152320</xdr:rowOff>
    </xdr:from>
    <xdr:to>
      <xdr:col>15</xdr:col>
      <xdr:colOff>101600</xdr:colOff>
      <xdr:row>59</xdr:row>
      <xdr:rowOff>82470</xdr:rowOff>
    </xdr:to>
    <xdr:sp macro="" textlink="">
      <xdr:nvSpPr>
        <xdr:cNvPr id="144" name="楕円 143"/>
        <xdr:cNvSpPr/>
      </xdr:nvSpPr>
      <xdr:spPr>
        <a:xfrm>
          <a:off x="2857500" y="100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98997</xdr:rowOff>
    </xdr:from>
    <xdr:ext cx="534377" cy="259045"/>
    <xdr:sp macro="" textlink="">
      <xdr:nvSpPr>
        <xdr:cNvPr id="145" name="テキスト ボックス 144"/>
        <xdr:cNvSpPr txBox="1"/>
      </xdr:nvSpPr>
      <xdr:spPr>
        <a:xfrm>
          <a:off x="2641111" y="98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17936</xdr:rowOff>
    </xdr:from>
    <xdr:to>
      <xdr:col>10</xdr:col>
      <xdr:colOff>165100</xdr:colOff>
      <xdr:row>59</xdr:row>
      <xdr:rowOff>119536</xdr:rowOff>
    </xdr:to>
    <xdr:sp macro="" textlink="">
      <xdr:nvSpPr>
        <xdr:cNvPr id="146" name="楕円 145"/>
        <xdr:cNvSpPr/>
      </xdr:nvSpPr>
      <xdr:spPr>
        <a:xfrm>
          <a:off x="1968500" y="101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110663</xdr:rowOff>
    </xdr:from>
    <xdr:ext cx="534377" cy="259045"/>
    <xdr:sp macro="" textlink="">
      <xdr:nvSpPr>
        <xdr:cNvPr id="147" name="テキスト ボックス 146"/>
        <xdr:cNvSpPr txBox="1"/>
      </xdr:nvSpPr>
      <xdr:spPr>
        <a:xfrm>
          <a:off x="1752111" y="102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85286</xdr:rowOff>
    </xdr:from>
    <xdr:to>
      <xdr:col>6</xdr:col>
      <xdr:colOff>38100</xdr:colOff>
      <xdr:row>59</xdr:row>
      <xdr:rowOff>15436</xdr:rowOff>
    </xdr:to>
    <xdr:sp macro="" textlink="">
      <xdr:nvSpPr>
        <xdr:cNvPr id="148" name="楕円 147"/>
        <xdr:cNvSpPr/>
      </xdr:nvSpPr>
      <xdr:spPr>
        <a:xfrm>
          <a:off x="1079500" y="100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31963</xdr:rowOff>
    </xdr:from>
    <xdr:ext cx="534377" cy="259045"/>
    <xdr:sp macro="" textlink="">
      <xdr:nvSpPr>
        <xdr:cNvPr id="149" name="テキスト ボックス 148"/>
        <xdr:cNvSpPr txBox="1"/>
      </xdr:nvSpPr>
      <xdr:spPr>
        <a:xfrm>
          <a:off x="863111" y="98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90573</xdr:rowOff>
    </xdr:from>
    <xdr:to>
      <xdr:col>24</xdr:col>
      <xdr:colOff>63500</xdr:colOff>
      <xdr:row>75</xdr:row>
      <xdr:rowOff>6894</xdr:rowOff>
    </xdr:to>
    <xdr:cxnSp macro="">
      <xdr:nvCxnSpPr>
        <xdr:cNvPr id="181" name="直線コネクタ 180"/>
        <xdr:cNvCxnSpPr/>
      </xdr:nvCxnSpPr>
      <xdr:spPr>
        <a:xfrm flipV="1">
          <a:off x="3797300" y="12777873"/>
          <a:ext cx="838200" cy="8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6894</xdr:rowOff>
    </xdr:from>
    <xdr:to>
      <xdr:col>19</xdr:col>
      <xdr:colOff>177800</xdr:colOff>
      <xdr:row>75</xdr:row>
      <xdr:rowOff>34958</xdr:rowOff>
    </xdr:to>
    <xdr:cxnSp macro="">
      <xdr:nvCxnSpPr>
        <xdr:cNvPr id="184" name="直線コネクタ 183"/>
        <xdr:cNvCxnSpPr/>
      </xdr:nvCxnSpPr>
      <xdr:spPr>
        <a:xfrm flipV="1">
          <a:off x="2908300" y="12865644"/>
          <a:ext cx="889000" cy="2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9180</xdr:rowOff>
    </xdr:from>
    <xdr:to>
      <xdr:col>15</xdr:col>
      <xdr:colOff>50800</xdr:colOff>
      <xdr:row>75</xdr:row>
      <xdr:rowOff>34958</xdr:rowOff>
    </xdr:to>
    <xdr:cxnSp macro="">
      <xdr:nvCxnSpPr>
        <xdr:cNvPr id="187" name="直線コネクタ 186"/>
        <xdr:cNvCxnSpPr/>
      </xdr:nvCxnSpPr>
      <xdr:spPr>
        <a:xfrm>
          <a:off x="2019300" y="12867930"/>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9180</xdr:rowOff>
    </xdr:from>
    <xdr:to>
      <xdr:col>10</xdr:col>
      <xdr:colOff>114300</xdr:colOff>
      <xdr:row>75</xdr:row>
      <xdr:rowOff>70303</xdr:rowOff>
    </xdr:to>
    <xdr:cxnSp macro="">
      <xdr:nvCxnSpPr>
        <xdr:cNvPr id="190" name="直線コネクタ 189"/>
        <xdr:cNvCxnSpPr/>
      </xdr:nvCxnSpPr>
      <xdr:spPr>
        <a:xfrm flipV="1">
          <a:off x="1130300" y="12867930"/>
          <a:ext cx="889000" cy="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39773</xdr:rowOff>
    </xdr:from>
    <xdr:to>
      <xdr:col>24</xdr:col>
      <xdr:colOff>114300</xdr:colOff>
      <xdr:row>74</xdr:row>
      <xdr:rowOff>141373</xdr:rowOff>
    </xdr:to>
    <xdr:sp macro="" textlink="">
      <xdr:nvSpPr>
        <xdr:cNvPr id="200" name="楕円 199"/>
        <xdr:cNvSpPr/>
      </xdr:nvSpPr>
      <xdr:spPr>
        <a:xfrm>
          <a:off x="4584700" y="127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62650</xdr:rowOff>
    </xdr:from>
    <xdr:ext cx="599010" cy="259045"/>
    <xdr:sp macro="" textlink="">
      <xdr:nvSpPr>
        <xdr:cNvPr id="201" name="民生費該当値テキスト"/>
        <xdr:cNvSpPr txBox="1"/>
      </xdr:nvSpPr>
      <xdr:spPr>
        <a:xfrm>
          <a:off x="4686300" y="125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127544</xdr:rowOff>
    </xdr:from>
    <xdr:to>
      <xdr:col>20</xdr:col>
      <xdr:colOff>38100</xdr:colOff>
      <xdr:row>75</xdr:row>
      <xdr:rowOff>57694</xdr:rowOff>
    </xdr:to>
    <xdr:sp macro="" textlink="">
      <xdr:nvSpPr>
        <xdr:cNvPr id="202" name="楕円 201"/>
        <xdr:cNvSpPr/>
      </xdr:nvSpPr>
      <xdr:spPr>
        <a:xfrm>
          <a:off x="3746500" y="128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74221</xdr:rowOff>
    </xdr:from>
    <xdr:ext cx="599010" cy="259045"/>
    <xdr:sp macro="" textlink="">
      <xdr:nvSpPr>
        <xdr:cNvPr id="203" name="テキスト ボックス 202"/>
        <xdr:cNvSpPr txBox="1"/>
      </xdr:nvSpPr>
      <xdr:spPr>
        <a:xfrm>
          <a:off x="3497795" y="1259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155608</xdr:rowOff>
    </xdr:from>
    <xdr:to>
      <xdr:col>15</xdr:col>
      <xdr:colOff>101600</xdr:colOff>
      <xdr:row>75</xdr:row>
      <xdr:rowOff>85758</xdr:rowOff>
    </xdr:to>
    <xdr:sp macro="" textlink="">
      <xdr:nvSpPr>
        <xdr:cNvPr id="204" name="楕円 203"/>
        <xdr:cNvSpPr/>
      </xdr:nvSpPr>
      <xdr:spPr>
        <a:xfrm>
          <a:off x="2857500" y="128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102285</xdr:rowOff>
    </xdr:from>
    <xdr:ext cx="599010" cy="259045"/>
    <xdr:sp macro="" textlink="">
      <xdr:nvSpPr>
        <xdr:cNvPr id="205" name="テキスト ボックス 204"/>
        <xdr:cNvSpPr txBox="1"/>
      </xdr:nvSpPr>
      <xdr:spPr>
        <a:xfrm>
          <a:off x="2608795" y="1261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129830</xdr:rowOff>
    </xdr:from>
    <xdr:to>
      <xdr:col>10</xdr:col>
      <xdr:colOff>165100</xdr:colOff>
      <xdr:row>75</xdr:row>
      <xdr:rowOff>59980</xdr:rowOff>
    </xdr:to>
    <xdr:sp macro="" textlink="">
      <xdr:nvSpPr>
        <xdr:cNvPr id="206" name="楕円 205"/>
        <xdr:cNvSpPr/>
      </xdr:nvSpPr>
      <xdr:spPr>
        <a:xfrm>
          <a:off x="1968500" y="128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76507</xdr:rowOff>
    </xdr:from>
    <xdr:ext cx="599010" cy="259045"/>
    <xdr:sp macro="" textlink="">
      <xdr:nvSpPr>
        <xdr:cNvPr id="207" name="テキスト ボックス 206"/>
        <xdr:cNvSpPr txBox="1"/>
      </xdr:nvSpPr>
      <xdr:spPr>
        <a:xfrm>
          <a:off x="1719795" y="1259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19503</xdr:rowOff>
    </xdr:from>
    <xdr:to>
      <xdr:col>6</xdr:col>
      <xdr:colOff>38100</xdr:colOff>
      <xdr:row>75</xdr:row>
      <xdr:rowOff>121103</xdr:rowOff>
    </xdr:to>
    <xdr:sp macro="" textlink="">
      <xdr:nvSpPr>
        <xdr:cNvPr id="208" name="楕円 207"/>
        <xdr:cNvSpPr/>
      </xdr:nvSpPr>
      <xdr:spPr>
        <a:xfrm>
          <a:off x="1079500" y="128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137630</xdr:rowOff>
    </xdr:from>
    <xdr:ext cx="599010" cy="259045"/>
    <xdr:sp macro="" textlink="">
      <xdr:nvSpPr>
        <xdr:cNvPr id="209" name="テキスト ボックス 208"/>
        <xdr:cNvSpPr txBox="1"/>
      </xdr:nvSpPr>
      <xdr:spPr>
        <a:xfrm>
          <a:off x="830795" y="1265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84182</xdr:rowOff>
    </xdr:from>
    <xdr:to>
      <xdr:col>24</xdr:col>
      <xdr:colOff>63500</xdr:colOff>
      <xdr:row>97</xdr:row>
      <xdr:rowOff>151978</xdr:rowOff>
    </xdr:to>
    <xdr:cxnSp macro="">
      <xdr:nvCxnSpPr>
        <xdr:cNvPr id="241" name="直線コネクタ 240"/>
        <xdr:cNvCxnSpPr/>
      </xdr:nvCxnSpPr>
      <xdr:spPr>
        <a:xfrm flipV="1">
          <a:off x="3797300" y="16714832"/>
          <a:ext cx="8382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151978</xdr:rowOff>
    </xdr:from>
    <xdr:to>
      <xdr:col>19</xdr:col>
      <xdr:colOff>177800</xdr:colOff>
      <xdr:row>98</xdr:row>
      <xdr:rowOff>22461</xdr:rowOff>
    </xdr:to>
    <xdr:cxnSp macro="">
      <xdr:nvCxnSpPr>
        <xdr:cNvPr id="244" name="直線コネクタ 243"/>
        <xdr:cNvCxnSpPr/>
      </xdr:nvCxnSpPr>
      <xdr:spPr>
        <a:xfrm flipV="1">
          <a:off x="2908300" y="16782628"/>
          <a:ext cx="889000" cy="4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13545</xdr:rowOff>
    </xdr:from>
    <xdr:to>
      <xdr:col>15</xdr:col>
      <xdr:colOff>50800</xdr:colOff>
      <xdr:row>98</xdr:row>
      <xdr:rowOff>22461</xdr:rowOff>
    </xdr:to>
    <xdr:cxnSp macro="">
      <xdr:nvCxnSpPr>
        <xdr:cNvPr id="247" name="直線コネクタ 246"/>
        <xdr:cNvCxnSpPr/>
      </xdr:nvCxnSpPr>
      <xdr:spPr>
        <a:xfrm>
          <a:off x="2019300" y="1681564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150868</xdr:rowOff>
    </xdr:from>
    <xdr:to>
      <xdr:col>10</xdr:col>
      <xdr:colOff>114300</xdr:colOff>
      <xdr:row>98</xdr:row>
      <xdr:rowOff>13545</xdr:rowOff>
    </xdr:to>
    <xdr:cxnSp macro="">
      <xdr:nvCxnSpPr>
        <xdr:cNvPr id="250" name="直線コネクタ 249"/>
        <xdr:cNvCxnSpPr/>
      </xdr:nvCxnSpPr>
      <xdr:spPr>
        <a:xfrm>
          <a:off x="1130300" y="16781518"/>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33382</xdr:rowOff>
    </xdr:from>
    <xdr:to>
      <xdr:col>24</xdr:col>
      <xdr:colOff>114300</xdr:colOff>
      <xdr:row>97</xdr:row>
      <xdr:rowOff>134982</xdr:rowOff>
    </xdr:to>
    <xdr:sp macro="" textlink="">
      <xdr:nvSpPr>
        <xdr:cNvPr id="260" name="楕円 259"/>
        <xdr:cNvSpPr/>
      </xdr:nvSpPr>
      <xdr:spPr>
        <a:xfrm>
          <a:off x="4584700" y="166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11809</xdr:rowOff>
    </xdr:from>
    <xdr:ext cx="534377" cy="259045"/>
    <xdr:sp macro="" textlink="">
      <xdr:nvSpPr>
        <xdr:cNvPr id="261" name="衛生費該当値テキスト"/>
        <xdr:cNvSpPr txBox="1"/>
      </xdr:nvSpPr>
      <xdr:spPr>
        <a:xfrm>
          <a:off x="4686300" y="1664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101178</xdr:rowOff>
    </xdr:from>
    <xdr:to>
      <xdr:col>20</xdr:col>
      <xdr:colOff>38100</xdr:colOff>
      <xdr:row>98</xdr:row>
      <xdr:rowOff>31328</xdr:rowOff>
    </xdr:to>
    <xdr:sp macro="" textlink="">
      <xdr:nvSpPr>
        <xdr:cNvPr id="262" name="楕円 261"/>
        <xdr:cNvSpPr/>
      </xdr:nvSpPr>
      <xdr:spPr>
        <a:xfrm>
          <a:off x="3746500" y="167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22455</xdr:rowOff>
    </xdr:from>
    <xdr:ext cx="534377" cy="259045"/>
    <xdr:sp macro="" textlink="">
      <xdr:nvSpPr>
        <xdr:cNvPr id="263" name="テキスト ボックス 262"/>
        <xdr:cNvSpPr txBox="1"/>
      </xdr:nvSpPr>
      <xdr:spPr>
        <a:xfrm>
          <a:off x="3530111" y="168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143111</xdr:rowOff>
    </xdr:from>
    <xdr:to>
      <xdr:col>15</xdr:col>
      <xdr:colOff>101600</xdr:colOff>
      <xdr:row>98</xdr:row>
      <xdr:rowOff>73261</xdr:rowOff>
    </xdr:to>
    <xdr:sp macro="" textlink="">
      <xdr:nvSpPr>
        <xdr:cNvPr id="264" name="楕円 263"/>
        <xdr:cNvSpPr/>
      </xdr:nvSpPr>
      <xdr:spPr>
        <a:xfrm>
          <a:off x="2857500" y="167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64388</xdr:rowOff>
    </xdr:from>
    <xdr:ext cx="534377" cy="259045"/>
    <xdr:sp macro="" textlink="">
      <xdr:nvSpPr>
        <xdr:cNvPr id="265" name="テキスト ボックス 264"/>
        <xdr:cNvSpPr txBox="1"/>
      </xdr:nvSpPr>
      <xdr:spPr>
        <a:xfrm>
          <a:off x="2641111" y="168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134195</xdr:rowOff>
    </xdr:from>
    <xdr:to>
      <xdr:col>10</xdr:col>
      <xdr:colOff>165100</xdr:colOff>
      <xdr:row>98</xdr:row>
      <xdr:rowOff>64345</xdr:rowOff>
    </xdr:to>
    <xdr:sp macro="" textlink="">
      <xdr:nvSpPr>
        <xdr:cNvPr id="266" name="楕円 265"/>
        <xdr:cNvSpPr/>
      </xdr:nvSpPr>
      <xdr:spPr>
        <a:xfrm>
          <a:off x="19685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55472</xdr:rowOff>
    </xdr:from>
    <xdr:ext cx="534377" cy="259045"/>
    <xdr:sp macro="" textlink="">
      <xdr:nvSpPr>
        <xdr:cNvPr id="267" name="テキスト ボックス 266"/>
        <xdr:cNvSpPr txBox="1"/>
      </xdr:nvSpPr>
      <xdr:spPr>
        <a:xfrm>
          <a:off x="1752111" y="168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100068</xdr:rowOff>
    </xdr:from>
    <xdr:to>
      <xdr:col>6</xdr:col>
      <xdr:colOff>38100</xdr:colOff>
      <xdr:row>98</xdr:row>
      <xdr:rowOff>30218</xdr:rowOff>
    </xdr:to>
    <xdr:sp macro="" textlink="">
      <xdr:nvSpPr>
        <xdr:cNvPr id="268" name="楕円 267"/>
        <xdr:cNvSpPr/>
      </xdr:nvSpPr>
      <xdr:spPr>
        <a:xfrm>
          <a:off x="10795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21345</xdr:rowOff>
    </xdr:from>
    <xdr:ext cx="534377" cy="259045"/>
    <xdr:sp macro="" textlink="">
      <xdr:nvSpPr>
        <xdr:cNvPr id="269" name="テキスト ボックス 268"/>
        <xdr:cNvSpPr txBox="1"/>
      </xdr:nvSpPr>
      <xdr:spPr>
        <a:xfrm>
          <a:off x="863111" y="168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112725</xdr:rowOff>
    </xdr:from>
    <xdr:to>
      <xdr:col>55</xdr:col>
      <xdr:colOff>0</xdr:colOff>
      <xdr:row>36</xdr:row>
      <xdr:rowOff>120955</xdr:rowOff>
    </xdr:to>
    <xdr:cxnSp macro="">
      <xdr:nvCxnSpPr>
        <xdr:cNvPr id="296" name="直線コネクタ 295"/>
        <xdr:cNvCxnSpPr/>
      </xdr:nvCxnSpPr>
      <xdr:spPr>
        <a:xfrm flipV="1">
          <a:off x="9639300" y="628492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50546</xdr:rowOff>
    </xdr:from>
    <xdr:to>
      <xdr:col>50</xdr:col>
      <xdr:colOff>114300</xdr:colOff>
      <xdr:row>36</xdr:row>
      <xdr:rowOff>120955</xdr:rowOff>
    </xdr:to>
    <xdr:cxnSp macro="">
      <xdr:nvCxnSpPr>
        <xdr:cNvPr id="299" name="直線コネクタ 298"/>
        <xdr:cNvCxnSpPr/>
      </xdr:nvCxnSpPr>
      <xdr:spPr>
        <a:xfrm>
          <a:off x="8750300" y="622274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41859</xdr:rowOff>
    </xdr:from>
    <xdr:to>
      <xdr:col>45</xdr:col>
      <xdr:colOff>177800</xdr:colOff>
      <xdr:row>36</xdr:row>
      <xdr:rowOff>50546</xdr:rowOff>
    </xdr:to>
    <xdr:cxnSp macro="">
      <xdr:nvCxnSpPr>
        <xdr:cNvPr id="302" name="直線コネクタ 301"/>
        <xdr:cNvCxnSpPr/>
      </xdr:nvCxnSpPr>
      <xdr:spPr>
        <a:xfrm>
          <a:off x="7861300" y="62140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149758</xdr:rowOff>
    </xdr:from>
    <xdr:to>
      <xdr:col>41</xdr:col>
      <xdr:colOff>50800</xdr:colOff>
      <xdr:row>36</xdr:row>
      <xdr:rowOff>41859</xdr:rowOff>
    </xdr:to>
    <xdr:cxnSp macro="">
      <xdr:nvCxnSpPr>
        <xdr:cNvPr id="305" name="直線コネクタ 304"/>
        <xdr:cNvCxnSpPr/>
      </xdr:nvCxnSpPr>
      <xdr:spPr>
        <a:xfrm>
          <a:off x="6972300" y="6150508"/>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61925</xdr:rowOff>
    </xdr:from>
    <xdr:to>
      <xdr:col>55</xdr:col>
      <xdr:colOff>50800</xdr:colOff>
      <xdr:row>36</xdr:row>
      <xdr:rowOff>163525</xdr:rowOff>
    </xdr:to>
    <xdr:sp macro="" textlink="">
      <xdr:nvSpPr>
        <xdr:cNvPr id="315" name="楕円 314"/>
        <xdr:cNvSpPr/>
      </xdr:nvSpPr>
      <xdr:spPr>
        <a:xfrm>
          <a:off x="104267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84802</xdr:rowOff>
    </xdr:from>
    <xdr:ext cx="378565" cy="259045"/>
    <xdr:sp macro="" textlink="">
      <xdr:nvSpPr>
        <xdr:cNvPr id="316" name="労働費該当値テキスト"/>
        <xdr:cNvSpPr txBox="1"/>
      </xdr:nvSpPr>
      <xdr:spPr>
        <a:xfrm>
          <a:off x="10528300" y="608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70155</xdr:rowOff>
    </xdr:from>
    <xdr:to>
      <xdr:col>50</xdr:col>
      <xdr:colOff>165100</xdr:colOff>
      <xdr:row>37</xdr:row>
      <xdr:rowOff>305</xdr:rowOff>
    </xdr:to>
    <xdr:sp macro="" textlink="">
      <xdr:nvSpPr>
        <xdr:cNvPr id="317" name="楕円 316"/>
        <xdr:cNvSpPr/>
      </xdr:nvSpPr>
      <xdr:spPr>
        <a:xfrm>
          <a:off x="9588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16832</xdr:rowOff>
    </xdr:from>
    <xdr:ext cx="378565" cy="259045"/>
    <xdr:sp macro="" textlink="">
      <xdr:nvSpPr>
        <xdr:cNvPr id="318" name="テキスト ボックス 317"/>
        <xdr:cNvSpPr txBox="1"/>
      </xdr:nvSpPr>
      <xdr:spPr>
        <a:xfrm>
          <a:off x="9450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171196</xdr:rowOff>
    </xdr:from>
    <xdr:to>
      <xdr:col>46</xdr:col>
      <xdr:colOff>38100</xdr:colOff>
      <xdr:row>36</xdr:row>
      <xdr:rowOff>101346</xdr:rowOff>
    </xdr:to>
    <xdr:sp macro="" textlink="">
      <xdr:nvSpPr>
        <xdr:cNvPr id="319" name="楕円 318"/>
        <xdr:cNvSpPr/>
      </xdr:nvSpPr>
      <xdr:spPr>
        <a:xfrm>
          <a:off x="869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117873</xdr:rowOff>
    </xdr:from>
    <xdr:ext cx="378565" cy="259045"/>
    <xdr:sp macro="" textlink="">
      <xdr:nvSpPr>
        <xdr:cNvPr id="320" name="テキスト ボックス 319"/>
        <xdr:cNvSpPr txBox="1"/>
      </xdr:nvSpPr>
      <xdr:spPr>
        <a:xfrm>
          <a:off x="8561017" y="594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162509</xdr:rowOff>
    </xdr:from>
    <xdr:to>
      <xdr:col>41</xdr:col>
      <xdr:colOff>101600</xdr:colOff>
      <xdr:row>36</xdr:row>
      <xdr:rowOff>92659</xdr:rowOff>
    </xdr:to>
    <xdr:sp macro="" textlink="">
      <xdr:nvSpPr>
        <xdr:cNvPr id="321" name="楕円 320"/>
        <xdr:cNvSpPr/>
      </xdr:nvSpPr>
      <xdr:spPr>
        <a:xfrm>
          <a:off x="7810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109186</xdr:rowOff>
    </xdr:from>
    <xdr:ext cx="378565" cy="259045"/>
    <xdr:sp macro="" textlink="">
      <xdr:nvSpPr>
        <xdr:cNvPr id="322" name="テキスト ボックス 321"/>
        <xdr:cNvSpPr txBox="1"/>
      </xdr:nvSpPr>
      <xdr:spPr>
        <a:xfrm>
          <a:off x="7672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98958</xdr:rowOff>
    </xdr:from>
    <xdr:to>
      <xdr:col>36</xdr:col>
      <xdr:colOff>165100</xdr:colOff>
      <xdr:row>36</xdr:row>
      <xdr:rowOff>29108</xdr:rowOff>
    </xdr:to>
    <xdr:sp macro="" textlink="">
      <xdr:nvSpPr>
        <xdr:cNvPr id="323" name="楕円 322"/>
        <xdr:cNvSpPr/>
      </xdr:nvSpPr>
      <xdr:spPr>
        <a:xfrm>
          <a:off x="6921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45635</xdr:rowOff>
    </xdr:from>
    <xdr:ext cx="469744" cy="259045"/>
    <xdr:sp macro="" textlink="">
      <xdr:nvSpPr>
        <xdr:cNvPr id="324" name="テキスト ボックス 323"/>
        <xdr:cNvSpPr txBox="1"/>
      </xdr:nvSpPr>
      <xdr:spPr>
        <a:xfrm>
          <a:off x="6737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18885</xdr:rowOff>
    </xdr:from>
    <xdr:to>
      <xdr:col>55</xdr:col>
      <xdr:colOff>0</xdr:colOff>
      <xdr:row>58</xdr:row>
      <xdr:rowOff>19742</xdr:rowOff>
    </xdr:to>
    <xdr:cxnSp macro="">
      <xdr:nvCxnSpPr>
        <xdr:cNvPr id="349" name="直線コネクタ 348"/>
        <xdr:cNvCxnSpPr/>
      </xdr:nvCxnSpPr>
      <xdr:spPr>
        <a:xfrm>
          <a:off x="9639300" y="996298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18885</xdr:rowOff>
    </xdr:from>
    <xdr:to>
      <xdr:col>50</xdr:col>
      <xdr:colOff>114300</xdr:colOff>
      <xdr:row>58</xdr:row>
      <xdr:rowOff>19342</xdr:rowOff>
    </xdr:to>
    <xdr:cxnSp macro="">
      <xdr:nvCxnSpPr>
        <xdr:cNvPr id="352" name="直線コネクタ 351"/>
        <xdr:cNvCxnSpPr/>
      </xdr:nvCxnSpPr>
      <xdr:spPr>
        <a:xfrm flipV="1">
          <a:off x="8750300" y="99629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19342</xdr:rowOff>
    </xdr:from>
    <xdr:to>
      <xdr:col>45</xdr:col>
      <xdr:colOff>177800</xdr:colOff>
      <xdr:row>58</xdr:row>
      <xdr:rowOff>19400</xdr:rowOff>
    </xdr:to>
    <xdr:cxnSp macro="">
      <xdr:nvCxnSpPr>
        <xdr:cNvPr id="355" name="直線コネクタ 354"/>
        <xdr:cNvCxnSpPr/>
      </xdr:nvCxnSpPr>
      <xdr:spPr>
        <a:xfrm flipV="1">
          <a:off x="7861300" y="996344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19342</xdr:rowOff>
    </xdr:from>
    <xdr:to>
      <xdr:col>41</xdr:col>
      <xdr:colOff>50800</xdr:colOff>
      <xdr:row>58</xdr:row>
      <xdr:rowOff>19400</xdr:rowOff>
    </xdr:to>
    <xdr:cxnSp macro="">
      <xdr:nvCxnSpPr>
        <xdr:cNvPr id="358" name="直線コネクタ 357"/>
        <xdr:cNvCxnSpPr/>
      </xdr:nvCxnSpPr>
      <xdr:spPr>
        <a:xfrm>
          <a:off x="6972300" y="996344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140392</xdr:rowOff>
    </xdr:from>
    <xdr:to>
      <xdr:col>55</xdr:col>
      <xdr:colOff>50800</xdr:colOff>
      <xdr:row>58</xdr:row>
      <xdr:rowOff>70542</xdr:rowOff>
    </xdr:to>
    <xdr:sp macro="" textlink="">
      <xdr:nvSpPr>
        <xdr:cNvPr id="368" name="楕円 367"/>
        <xdr:cNvSpPr/>
      </xdr:nvSpPr>
      <xdr:spPr>
        <a:xfrm>
          <a:off x="10426700" y="99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55319</xdr:rowOff>
    </xdr:from>
    <xdr:ext cx="313932" cy="259045"/>
    <xdr:sp macro="" textlink="">
      <xdr:nvSpPr>
        <xdr:cNvPr id="369" name="農林水産業費該当値テキスト"/>
        <xdr:cNvSpPr txBox="1"/>
      </xdr:nvSpPr>
      <xdr:spPr>
        <a:xfrm>
          <a:off x="10528300" y="9827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139535</xdr:rowOff>
    </xdr:from>
    <xdr:to>
      <xdr:col>50</xdr:col>
      <xdr:colOff>165100</xdr:colOff>
      <xdr:row>58</xdr:row>
      <xdr:rowOff>69685</xdr:rowOff>
    </xdr:to>
    <xdr:sp macro="" textlink="">
      <xdr:nvSpPr>
        <xdr:cNvPr id="370" name="楕円 369"/>
        <xdr:cNvSpPr/>
      </xdr:nvSpPr>
      <xdr:spPr>
        <a:xfrm>
          <a:off x="9588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60812</xdr:rowOff>
    </xdr:from>
    <xdr:ext cx="378565" cy="259045"/>
    <xdr:sp macro="" textlink="">
      <xdr:nvSpPr>
        <xdr:cNvPr id="371" name="テキスト ボックス 370"/>
        <xdr:cNvSpPr txBox="1"/>
      </xdr:nvSpPr>
      <xdr:spPr>
        <a:xfrm>
          <a:off x="9450017" y="1000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139992</xdr:rowOff>
    </xdr:from>
    <xdr:to>
      <xdr:col>46</xdr:col>
      <xdr:colOff>38100</xdr:colOff>
      <xdr:row>58</xdr:row>
      <xdr:rowOff>70142</xdr:rowOff>
    </xdr:to>
    <xdr:sp macro="" textlink="">
      <xdr:nvSpPr>
        <xdr:cNvPr id="372" name="楕円 371"/>
        <xdr:cNvSpPr/>
      </xdr:nvSpPr>
      <xdr:spPr>
        <a:xfrm>
          <a:off x="86995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61269</xdr:rowOff>
    </xdr:from>
    <xdr:ext cx="378565" cy="259045"/>
    <xdr:sp macro="" textlink="">
      <xdr:nvSpPr>
        <xdr:cNvPr id="373" name="テキスト ボックス 372"/>
        <xdr:cNvSpPr txBox="1"/>
      </xdr:nvSpPr>
      <xdr:spPr>
        <a:xfrm>
          <a:off x="8561017" y="1000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140050</xdr:rowOff>
    </xdr:from>
    <xdr:to>
      <xdr:col>41</xdr:col>
      <xdr:colOff>101600</xdr:colOff>
      <xdr:row>58</xdr:row>
      <xdr:rowOff>70200</xdr:rowOff>
    </xdr:to>
    <xdr:sp macro="" textlink="">
      <xdr:nvSpPr>
        <xdr:cNvPr id="374" name="楕円 373"/>
        <xdr:cNvSpPr/>
      </xdr:nvSpPr>
      <xdr:spPr>
        <a:xfrm>
          <a:off x="7810500" y="99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61327</xdr:rowOff>
    </xdr:from>
    <xdr:ext cx="378565" cy="259045"/>
    <xdr:sp macro="" textlink="">
      <xdr:nvSpPr>
        <xdr:cNvPr id="375" name="テキスト ボックス 374"/>
        <xdr:cNvSpPr txBox="1"/>
      </xdr:nvSpPr>
      <xdr:spPr>
        <a:xfrm>
          <a:off x="7672017" y="100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139992</xdr:rowOff>
    </xdr:from>
    <xdr:to>
      <xdr:col>36</xdr:col>
      <xdr:colOff>165100</xdr:colOff>
      <xdr:row>58</xdr:row>
      <xdr:rowOff>70142</xdr:rowOff>
    </xdr:to>
    <xdr:sp macro="" textlink="">
      <xdr:nvSpPr>
        <xdr:cNvPr id="376" name="楕円 375"/>
        <xdr:cNvSpPr/>
      </xdr:nvSpPr>
      <xdr:spPr>
        <a:xfrm>
          <a:off x="69215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61269</xdr:rowOff>
    </xdr:from>
    <xdr:ext cx="378565" cy="259045"/>
    <xdr:sp macro="" textlink="">
      <xdr:nvSpPr>
        <xdr:cNvPr id="377" name="テキスト ボックス 376"/>
        <xdr:cNvSpPr txBox="1"/>
      </xdr:nvSpPr>
      <xdr:spPr>
        <a:xfrm>
          <a:off x="6783017" y="1000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133186</xdr:rowOff>
    </xdr:from>
    <xdr:to>
      <xdr:col>55</xdr:col>
      <xdr:colOff>0</xdr:colOff>
      <xdr:row>79</xdr:row>
      <xdr:rowOff>35089</xdr:rowOff>
    </xdr:to>
    <xdr:cxnSp macro="">
      <xdr:nvCxnSpPr>
        <xdr:cNvPr id="406" name="直線コネクタ 405"/>
        <xdr:cNvCxnSpPr/>
      </xdr:nvCxnSpPr>
      <xdr:spPr>
        <a:xfrm flipV="1">
          <a:off x="9639300" y="13506286"/>
          <a:ext cx="838200" cy="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34162</xdr:rowOff>
    </xdr:from>
    <xdr:to>
      <xdr:col>50</xdr:col>
      <xdr:colOff>114300</xdr:colOff>
      <xdr:row>79</xdr:row>
      <xdr:rowOff>35089</xdr:rowOff>
    </xdr:to>
    <xdr:cxnSp macro="">
      <xdr:nvCxnSpPr>
        <xdr:cNvPr id="409" name="直線コネクタ 408"/>
        <xdr:cNvCxnSpPr/>
      </xdr:nvCxnSpPr>
      <xdr:spPr>
        <a:xfrm>
          <a:off x="8750300" y="13578712"/>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34162</xdr:rowOff>
    </xdr:from>
    <xdr:to>
      <xdr:col>45</xdr:col>
      <xdr:colOff>177800</xdr:colOff>
      <xdr:row>79</xdr:row>
      <xdr:rowOff>34404</xdr:rowOff>
    </xdr:to>
    <xdr:cxnSp macro="">
      <xdr:nvCxnSpPr>
        <xdr:cNvPr id="412" name="直線コネクタ 411"/>
        <xdr:cNvCxnSpPr/>
      </xdr:nvCxnSpPr>
      <xdr:spPr>
        <a:xfrm flipV="1">
          <a:off x="7861300" y="13578712"/>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32741</xdr:rowOff>
    </xdr:from>
    <xdr:to>
      <xdr:col>41</xdr:col>
      <xdr:colOff>50800</xdr:colOff>
      <xdr:row>79</xdr:row>
      <xdr:rowOff>34404</xdr:rowOff>
    </xdr:to>
    <xdr:cxnSp macro="">
      <xdr:nvCxnSpPr>
        <xdr:cNvPr id="415" name="直線コネクタ 414"/>
        <xdr:cNvCxnSpPr/>
      </xdr:nvCxnSpPr>
      <xdr:spPr>
        <a:xfrm>
          <a:off x="6972300" y="13577291"/>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82386</xdr:rowOff>
    </xdr:from>
    <xdr:to>
      <xdr:col>55</xdr:col>
      <xdr:colOff>50800</xdr:colOff>
      <xdr:row>79</xdr:row>
      <xdr:rowOff>12536</xdr:rowOff>
    </xdr:to>
    <xdr:sp macro="" textlink="">
      <xdr:nvSpPr>
        <xdr:cNvPr id="425" name="楕円 424"/>
        <xdr:cNvSpPr/>
      </xdr:nvSpPr>
      <xdr:spPr>
        <a:xfrm>
          <a:off x="104267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168763</xdr:rowOff>
    </xdr:from>
    <xdr:ext cx="469744" cy="259045"/>
    <xdr:sp macro="" textlink="">
      <xdr:nvSpPr>
        <xdr:cNvPr id="426" name="商工費該当値テキスト"/>
        <xdr:cNvSpPr txBox="1"/>
      </xdr:nvSpPr>
      <xdr:spPr>
        <a:xfrm>
          <a:off x="10528300" y="133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155739</xdr:rowOff>
    </xdr:from>
    <xdr:to>
      <xdr:col>50</xdr:col>
      <xdr:colOff>165100</xdr:colOff>
      <xdr:row>79</xdr:row>
      <xdr:rowOff>85889</xdr:rowOff>
    </xdr:to>
    <xdr:sp macro="" textlink="">
      <xdr:nvSpPr>
        <xdr:cNvPr id="427" name="楕円 426"/>
        <xdr:cNvSpPr/>
      </xdr:nvSpPr>
      <xdr:spPr>
        <a:xfrm>
          <a:off x="9588500" y="13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77016</xdr:rowOff>
    </xdr:from>
    <xdr:ext cx="378565" cy="259045"/>
    <xdr:sp macro="" textlink="">
      <xdr:nvSpPr>
        <xdr:cNvPr id="428" name="テキスト ボックス 427"/>
        <xdr:cNvSpPr txBox="1"/>
      </xdr:nvSpPr>
      <xdr:spPr>
        <a:xfrm>
          <a:off x="9450017" y="1362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154812</xdr:rowOff>
    </xdr:from>
    <xdr:to>
      <xdr:col>46</xdr:col>
      <xdr:colOff>38100</xdr:colOff>
      <xdr:row>79</xdr:row>
      <xdr:rowOff>84962</xdr:rowOff>
    </xdr:to>
    <xdr:sp macro="" textlink="">
      <xdr:nvSpPr>
        <xdr:cNvPr id="429" name="楕円 428"/>
        <xdr:cNvSpPr/>
      </xdr:nvSpPr>
      <xdr:spPr>
        <a:xfrm>
          <a:off x="8699500" y="13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76089</xdr:rowOff>
    </xdr:from>
    <xdr:ext cx="378565" cy="259045"/>
    <xdr:sp macro="" textlink="">
      <xdr:nvSpPr>
        <xdr:cNvPr id="430" name="テキスト ボックス 429"/>
        <xdr:cNvSpPr txBox="1"/>
      </xdr:nvSpPr>
      <xdr:spPr>
        <a:xfrm>
          <a:off x="8561017" y="1362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155054</xdr:rowOff>
    </xdr:from>
    <xdr:to>
      <xdr:col>41</xdr:col>
      <xdr:colOff>101600</xdr:colOff>
      <xdr:row>79</xdr:row>
      <xdr:rowOff>85204</xdr:rowOff>
    </xdr:to>
    <xdr:sp macro="" textlink="">
      <xdr:nvSpPr>
        <xdr:cNvPr id="431" name="楕円 430"/>
        <xdr:cNvSpPr/>
      </xdr:nvSpPr>
      <xdr:spPr>
        <a:xfrm>
          <a:off x="7810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76331</xdr:rowOff>
    </xdr:from>
    <xdr:ext cx="378565" cy="259045"/>
    <xdr:sp macro="" textlink="">
      <xdr:nvSpPr>
        <xdr:cNvPr id="432" name="テキスト ボックス 431"/>
        <xdr:cNvSpPr txBox="1"/>
      </xdr:nvSpPr>
      <xdr:spPr>
        <a:xfrm>
          <a:off x="7672017" y="136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153391</xdr:rowOff>
    </xdr:from>
    <xdr:to>
      <xdr:col>36</xdr:col>
      <xdr:colOff>165100</xdr:colOff>
      <xdr:row>79</xdr:row>
      <xdr:rowOff>83541</xdr:rowOff>
    </xdr:to>
    <xdr:sp macro="" textlink="">
      <xdr:nvSpPr>
        <xdr:cNvPr id="433" name="楕円 432"/>
        <xdr:cNvSpPr/>
      </xdr:nvSpPr>
      <xdr:spPr>
        <a:xfrm>
          <a:off x="6921500" y="13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74668</xdr:rowOff>
    </xdr:from>
    <xdr:ext cx="378565" cy="259045"/>
    <xdr:sp macro="" textlink="">
      <xdr:nvSpPr>
        <xdr:cNvPr id="434" name="テキスト ボックス 433"/>
        <xdr:cNvSpPr txBox="1"/>
      </xdr:nvSpPr>
      <xdr:spPr>
        <a:xfrm>
          <a:off x="6783017" y="13619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138615</xdr:rowOff>
    </xdr:from>
    <xdr:to>
      <xdr:col>55</xdr:col>
      <xdr:colOff>0</xdr:colOff>
      <xdr:row>98</xdr:row>
      <xdr:rowOff>150634</xdr:rowOff>
    </xdr:to>
    <xdr:cxnSp macro="">
      <xdr:nvCxnSpPr>
        <xdr:cNvPr id="464" name="直線コネクタ 463"/>
        <xdr:cNvCxnSpPr/>
      </xdr:nvCxnSpPr>
      <xdr:spPr>
        <a:xfrm>
          <a:off x="9639300" y="16940715"/>
          <a:ext cx="8382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113849</xdr:rowOff>
    </xdr:from>
    <xdr:to>
      <xdr:col>50</xdr:col>
      <xdr:colOff>114300</xdr:colOff>
      <xdr:row>98</xdr:row>
      <xdr:rowOff>138615</xdr:rowOff>
    </xdr:to>
    <xdr:cxnSp macro="">
      <xdr:nvCxnSpPr>
        <xdr:cNvPr id="467" name="直線コネクタ 466"/>
        <xdr:cNvCxnSpPr/>
      </xdr:nvCxnSpPr>
      <xdr:spPr>
        <a:xfrm>
          <a:off x="8750300" y="1691594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92838</xdr:rowOff>
    </xdr:from>
    <xdr:to>
      <xdr:col>45</xdr:col>
      <xdr:colOff>177800</xdr:colOff>
      <xdr:row>98</xdr:row>
      <xdr:rowOff>113849</xdr:rowOff>
    </xdr:to>
    <xdr:cxnSp macro="">
      <xdr:nvCxnSpPr>
        <xdr:cNvPr id="470" name="直線コネクタ 469"/>
        <xdr:cNvCxnSpPr/>
      </xdr:nvCxnSpPr>
      <xdr:spPr>
        <a:xfrm>
          <a:off x="7861300" y="16894938"/>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92838</xdr:rowOff>
    </xdr:from>
    <xdr:to>
      <xdr:col>41</xdr:col>
      <xdr:colOff>50800</xdr:colOff>
      <xdr:row>98</xdr:row>
      <xdr:rowOff>147168</xdr:rowOff>
    </xdr:to>
    <xdr:cxnSp macro="">
      <xdr:nvCxnSpPr>
        <xdr:cNvPr id="473" name="直線コネクタ 472"/>
        <xdr:cNvCxnSpPr/>
      </xdr:nvCxnSpPr>
      <xdr:spPr>
        <a:xfrm flipV="1">
          <a:off x="6972300" y="16894938"/>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99834</xdr:rowOff>
    </xdr:from>
    <xdr:to>
      <xdr:col>55</xdr:col>
      <xdr:colOff>50800</xdr:colOff>
      <xdr:row>99</xdr:row>
      <xdr:rowOff>29984</xdr:rowOff>
    </xdr:to>
    <xdr:sp macro="" textlink="">
      <xdr:nvSpPr>
        <xdr:cNvPr id="483" name="楕円 482"/>
        <xdr:cNvSpPr/>
      </xdr:nvSpPr>
      <xdr:spPr>
        <a:xfrm>
          <a:off x="10426700" y="169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14761</xdr:rowOff>
    </xdr:from>
    <xdr:ext cx="534377" cy="259045"/>
    <xdr:sp macro="" textlink="">
      <xdr:nvSpPr>
        <xdr:cNvPr id="484" name="土木費該当値テキスト"/>
        <xdr:cNvSpPr txBox="1"/>
      </xdr:nvSpPr>
      <xdr:spPr>
        <a:xfrm>
          <a:off x="10528300" y="168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87815</xdr:rowOff>
    </xdr:from>
    <xdr:to>
      <xdr:col>50</xdr:col>
      <xdr:colOff>165100</xdr:colOff>
      <xdr:row>99</xdr:row>
      <xdr:rowOff>17965</xdr:rowOff>
    </xdr:to>
    <xdr:sp macro="" textlink="">
      <xdr:nvSpPr>
        <xdr:cNvPr id="485" name="楕円 484"/>
        <xdr:cNvSpPr/>
      </xdr:nvSpPr>
      <xdr:spPr>
        <a:xfrm>
          <a:off x="9588500" y="1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9092</xdr:rowOff>
    </xdr:from>
    <xdr:ext cx="534377" cy="259045"/>
    <xdr:sp macro="" textlink="">
      <xdr:nvSpPr>
        <xdr:cNvPr id="486" name="テキスト ボックス 485"/>
        <xdr:cNvSpPr txBox="1"/>
      </xdr:nvSpPr>
      <xdr:spPr>
        <a:xfrm>
          <a:off x="9372111" y="169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63049</xdr:rowOff>
    </xdr:from>
    <xdr:to>
      <xdr:col>46</xdr:col>
      <xdr:colOff>38100</xdr:colOff>
      <xdr:row>98</xdr:row>
      <xdr:rowOff>164649</xdr:rowOff>
    </xdr:to>
    <xdr:sp macro="" textlink="">
      <xdr:nvSpPr>
        <xdr:cNvPr id="487" name="楕円 486"/>
        <xdr:cNvSpPr/>
      </xdr:nvSpPr>
      <xdr:spPr>
        <a:xfrm>
          <a:off x="8699500" y="16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155776</xdr:rowOff>
    </xdr:from>
    <xdr:ext cx="534377" cy="259045"/>
    <xdr:sp macro="" textlink="">
      <xdr:nvSpPr>
        <xdr:cNvPr id="488" name="テキスト ボックス 487"/>
        <xdr:cNvSpPr txBox="1"/>
      </xdr:nvSpPr>
      <xdr:spPr>
        <a:xfrm>
          <a:off x="8483111" y="16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42038</xdr:rowOff>
    </xdr:from>
    <xdr:to>
      <xdr:col>41</xdr:col>
      <xdr:colOff>101600</xdr:colOff>
      <xdr:row>98</xdr:row>
      <xdr:rowOff>143638</xdr:rowOff>
    </xdr:to>
    <xdr:sp macro="" textlink="">
      <xdr:nvSpPr>
        <xdr:cNvPr id="489" name="楕円 488"/>
        <xdr:cNvSpPr/>
      </xdr:nvSpPr>
      <xdr:spPr>
        <a:xfrm>
          <a:off x="7810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134765</xdr:rowOff>
    </xdr:from>
    <xdr:ext cx="534377" cy="259045"/>
    <xdr:sp macro="" textlink="">
      <xdr:nvSpPr>
        <xdr:cNvPr id="490" name="テキスト ボックス 489"/>
        <xdr:cNvSpPr txBox="1"/>
      </xdr:nvSpPr>
      <xdr:spPr>
        <a:xfrm>
          <a:off x="7594111" y="169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96368</xdr:rowOff>
    </xdr:from>
    <xdr:to>
      <xdr:col>36</xdr:col>
      <xdr:colOff>165100</xdr:colOff>
      <xdr:row>99</xdr:row>
      <xdr:rowOff>26518</xdr:rowOff>
    </xdr:to>
    <xdr:sp macro="" textlink="">
      <xdr:nvSpPr>
        <xdr:cNvPr id="491" name="楕円 490"/>
        <xdr:cNvSpPr/>
      </xdr:nvSpPr>
      <xdr:spPr>
        <a:xfrm>
          <a:off x="6921500" y="168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17645</xdr:rowOff>
    </xdr:from>
    <xdr:ext cx="534377" cy="259045"/>
    <xdr:sp macro="" textlink="">
      <xdr:nvSpPr>
        <xdr:cNvPr id="492" name="テキスト ボックス 491"/>
        <xdr:cNvSpPr txBox="1"/>
      </xdr:nvSpPr>
      <xdr:spPr>
        <a:xfrm>
          <a:off x="6705111" y="169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158315</xdr:rowOff>
    </xdr:from>
    <xdr:to>
      <xdr:col>85</xdr:col>
      <xdr:colOff>127000</xdr:colOff>
      <xdr:row>38</xdr:row>
      <xdr:rowOff>58384</xdr:rowOff>
    </xdr:to>
    <xdr:cxnSp macro="">
      <xdr:nvCxnSpPr>
        <xdr:cNvPr id="524" name="直線コネクタ 523"/>
        <xdr:cNvCxnSpPr/>
      </xdr:nvCxnSpPr>
      <xdr:spPr>
        <a:xfrm flipV="1">
          <a:off x="15481300" y="6501965"/>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58384</xdr:rowOff>
    </xdr:from>
    <xdr:to>
      <xdr:col>81</xdr:col>
      <xdr:colOff>50800</xdr:colOff>
      <xdr:row>38</xdr:row>
      <xdr:rowOff>67854</xdr:rowOff>
    </xdr:to>
    <xdr:cxnSp macro="">
      <xdr:nvCxnSpPr>
        <xdr:cNvPr id="527" name="直線コネクタ 526"/>
        <xdr:cNvCxnSpPr/>
      </xdr:nvCxnSpPr>
      <xdr:spPr>
        <a:xfrm flipV="1">
          <a:off x="14592300" y="6573484"/>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67854</xdr:rowOff>
    </xdr:from>
    <xdr:to>
      <xdr:col>76</xdr:col>
      <xdr:colOff>114300</xdr:colOff>
      <xdr:row>38</xdr:row>
      <xdr:rowOff>92565</xdr:rowOff>
    </xdr:to>
    <xdr:cxnSp macro="">
      <xdr:nvCxnSpPr>
        <xdr:cNvPr id="530" name="直線コネクタ 529"/>
        <xdr:cNvCxnSpPr/>
      </xdr:nvCxnSpPr>
      <xdr:spPr>
        <a:xfrm flipV="1">
          <a:off x="13703300" y="6582954"/>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92129</xdr:rowOff>
    </xdr:from>
    <xdr:to>
      <xdr:col>71</xdr:col>
      <xdr:colOff>177800</xdr:colOff>
      <xdr:row>38</xdr:row>
      <xdr:rowOff>92565</xdr:rowOff>
    </xdr:to>
    <xdr:cxnSp macro="">
      <xdr:nvCxnSpPr>
        <xdr:cNvPr id="533" name="直線コネクタ 532"/>
        <xdr:cNvCxnSpPr/>
      </xdr:nvCxnSpPr>
      <xdr:spPr>
        <a:xfrm>
          <a:off x="12814300" y="660722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107515</xdr:rowOff>
    </xdr:from>
    <xdr:to>
      <xdr:col>85</xdr:col>
      <xdr:colOff>177800</xdr:colOff>
      <xdr:row>38</xdr:row>
      <xdr:rowOff>37664</xdr:rowOff>
    </xdr:to>
    <xdr:sp macro="" textlink="">
      <xdr:nvSpPr>
        <xdr:cNvPr id="543" name="楕円 542"/>
        <xdr:cNvSpPr/>
      </xdr:nvSpPr>
      <xdr:spPr>
        <a:xfrm>
          <a:off x="16268700" y="645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85942</xdr:rowOff>
    </xdr:from>
    <xdr:ext cx="534377" cy="259045"/>
    <xdr:sp macro="" textlink="">
      <xdr:nvSpPr>
        <xdr:cNvPr id="544" name="消防費該当値テキスト"/>
        <xdr:cNvSpPr txBox="1"/>
      </xdr:nvSpPr>
      <xdr:spPr>
        <a:xfrm>
          <a:off x="16370300" y="64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7584</xdr:rowOff>
    </xdr:from>
    <xdr:to>
      <xdr:col>81</xdr:col>
      <xdr:colOff>101600</xdr:colOff>
      <xdr:row>38</xdr:row>
      <xdr:rowOff>109184</xdr:rowOff>
    </xdr:to>
    <xdr:sp macro="" textlink="">
      <xdr:nvSpPr>
        <xdr:cNvPr id="545" name="楕円 544"/>
        <xdr:cNvSpPr/>
      </xdr:nvSpPr>
      <xdr:spPr>
        <a:xfrm>
          <a:off x="15430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100311</xdr:rowOff>
    </xdr:from>
    <xdr:ext cx="534377" cy="259045"/>
    <xdr:sp macro="" textlink="">
      <xdr:nvSpPr>
        <xdr:cNvPr id="546" name="テキスト ボックス 545"/>
        <xdr:cNvSpPr txBox="1"/>
      </xdr:nvSpPr>
      <xdr:spPr>
        <a:xfrm>
          <a:off x="15214111" y="66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17054</xdr:rowOff>
    </xdr:from>
    <xdr:to>
      <xdr:col>76</xdr:col>
      <xdr:colOff>165100</xdr:colOff>
      <xdr:row>38</xdr:row>
      <xdr:rowOff>118654</xdr:rowOff>
    </xdr:to>
    <xdr:sp macro="" textlink="">
      <xdr:nvSpPr>
        <xdr:cNvPr id="547" name="楕円 546"/>
        <xdr:cNvSpPr/>
      </xdr:nvSpPr>
      <xdr:spPr>
        <a:xfrm>
          <a:off x="14541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109781</xdr:rowOff>
    </xdr:from>
    <xdr:ext cx="534377" cy="259045"/>
    <xdr:sp macro="" textlink="">
      <xdr:nvSpPr>
        <xdr:cNvPr id="548" name="テキスト ボックス 547"/>
        <xdr:cNvSpPr txBox="1"/>
      </xdr:nvSpPr>
      <xdr:spPr>
        <a:xfrm>
          <a:off x="14325111" y="66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41765</xdr:rowOff>
    </xdr:from>
    <xdr:to>
      <xdr:col>72</xdr:col>
      <xdr:colOff>38100</xdr:colOff>
      <xdr:row>38</xdr:row>
      <xdr:rowOff>143365</xdr:rowOff>
    </xdr:to>
    <xdr:sp macro="" textlink="">
      <xdr:nvSpPr>
        <xdr:cNvPr id="549" name="楕円 548"/>
        <xdr:cNvSpPr/>
      </xdr:nvSpPr>
      <xdr:spPr>
        <a:xfrm>
          <a:off x="13652500" y="65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134492</xdr:rowOff>
    </xdr:from>
    <xdr:ext cx="534377" cy="259045"/>
    <xdr:sp macro="" textlink="">
      <xdr:nvSpPr>
        <xdr:cNvPr id="550" name="テキスト ボックス 549"/>
        <xdr:cNvSpPr txBox="1"/>
      </xdr:nvSpPr>
      <xdr:spPr>
        <a:xfrm>
          <a:off x="13436111" y="66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41329</xdr:rowOff>
    </xdr:from>
    <xdr:to>
      <xdr:col>67</xdr:col>
      <xdr:colOff>101600</xdr:colOff>
      <xdr:row>38</xdr:row>
      <xdr:rowOff>142929</xdr:rowOff>
    </xdr:to>
    <xdr:sp macro="" textlink="">
      <xdr:nvSpPr>
        <xdr:cNvPr id="551" name="楕円 550"/>
        <xdr:cNvSpPr/>
      </xdr:nvSpPr>
      <xdr:spPr>
        <a:xfrm>
          <a:off x="12763500" y="65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134056</xdr:rowOff>
    </xdr:from>
    <xdr:ext cx="534377" cy="259045"/>
    <xdr:sp macro="" textlink="">
      <xdr:nvSpPr>
        <xdr:cNvPr id="552" name="テキスト ボックス 551"/>
        <xdr:cNvSpPr txBox="1"/>
      </xdr:nvSpPr>
      <xdr:spPr>
        <a:xfrm>
          <a:off x="12547111" y="66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142253</xdr:rowOff>
    </xdr:from>
    <xdr:to>
      <xdr:col>85</xdr:col>
      <xdr:colOff>127000</xdr:colOff>
      <xdr:row>57</xdr:row>
      <xdr:rowOff>89141</xdr:rowOff>
    </xdr:to>
    <xdr:cxnSp macro="">
      <xdr:nvCxnSpPr>
        <xdr:cNvPr id="582" name="直線コネクタ 581"/>
        <xdr:cNvCxnSpPr/>
      </xdr:nvCxnSpPr>
      <xdr:spPr>
        <a:xfrm flipV="1">
          <a:off x="15481300" y="9743453"/>
          <a:ext cx="8382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89141</xdr:rowOff>
    </xdr:from>
    <xdr:to>
      <xdr:col>81</xdr:col>
      <xdr:colOff>50800</xdr:colOff>
      <xdr:row>58</xdr:row>
      <xdr:rowOff>5131</xdr:rowOff>
    </xdr:to>
    <xdr:cxnSp macro="">
      <xdr:nvCxnSpPr>
        <xdr:cNvPr id="585" name="直線コネクタ 584"/>
        <xdr:cNvCxnSpPr/>
      </xdr:nvCxnSpPr>
      <xdr:spPr>
        <a:xfrm flipV="1">
          <a:off x="14592300" y="9861791"/>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5131</xdr:rowOff>
    </xdr:from>
    <xdr:to>
      <xdr:col>76</xdr:col>
      <xdr:colOff>114300</xdr:colOff>
      <xdr:row>58</xdr:row>
      <xdr:rowOff>46927</xdr:rowOff>
    </xdr:to>
    <xdr:cxnSp macro="">
      <xdr:nvCxnSpPr>
        <xdr:cNvPr id="588" name="直線コネクタ 587"/>
        <xdr:cNvCxnSpPr/>
      </xdr:nvCxnSpPr>
      <xdr:spPr>
        <a:xfrm flipV="1">
          <a:off x="13703300" y="9949231"/>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17285</xdr:rowOff>
    </xdr:from>
    <xdr:to>
      <xdr:col>71</xdr:col>
      <xdr:colOff>177800</xdr:colOff>
      <xdr:row>58</xdr:row>
      <xdr:rowOff>46927</xdr:rowOff>
    </xdr:to>
    <xdr:cxnSp macro="">
      <xdr:nvCxnSpPr>
        <xdr:cNvPr id="591" name="直線コネクタ 590"/>
        <xdr:cNvCxnSpPr/>
      </xdr:nvCxnSpPr>
      <xdr:spPr>
        <a:xfrm>
          <a:off x="12814300" y="9961385"/>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91453</xdr:rowOff>
    </xdr:from>
    <xdr:to>
      <xdr:col>85</xdr:col>
      <xdr:colOff>177800</xdr:colOff>
      <xdr:row>57</xdr:row>
      <xdr:rowOff>21603</xdr:rowOff>
    </xdr:to>
    <xdr:sp macro="" textlink="">
      <xdr:nvSpPr>
        <xdr:cNvPr id="601" name="楕円 600"/>
        <xdr:cNvSpPr/>
      </xdr:nvSpPr>
      <xdr:spPr>
        <a:xfrm>
          <a:off x="162687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69880</xdr:rowOff>
    </xdr:from>
    <xdr:ext cx="534377" cy="259045"/>
    <xdr:sp macro="" textlink="">
      <xdr:nvSpPr>
        <xdr:cNvPr id="602" name="教育費該当値テキスト"/>
        <xdr:cNvSpPr txBox="1"/>
      </xdr:nvSpPr>
      <xdr:spPr>
        <a:xfrm>
          <a:off x="16370300" y="96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38341</xdr:rowOff>
    </xdr:from>
    <xdr:to>
      <xdr:col>81</xdr:col>
      <xdr:colOff>101600</xdr:colOff>
      <xdr:row>57</xdr:row>
      <xdr:rowOff>139941</xdr:rowOff>
    </xdr:to>
    <xdr:sp macro="" textlink="">
      <xdr:nvSpPr>
        <xdr:cNvPr id="603" name="楕円 602"/>
        <xdr:cNvSpPr/>
      </xdr:nvSpPr>
      <xdr:spPr>
        <a:xfrm>
          <a:off x="15430500" y="98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131068</xdr:rowOff>
    </xdr:from>
    <xdr:ext cx="534377" cy="259045"/>
    <xdr:sp macro="" textlink="">
      <xdr:nvSpPr>
        <xdr:cNvPr id="604" name="テキスト ボックス 603"/>
        <xdr:cNvSpPr txBox="1"/>
      </xdr:nvSpPr>
      <xdr:spPr>
        <a:xfrm>
          <a:off x="15214111" y="99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125781</xdr:rowOff>
    </xdr:from>
    <xdr:to>
      <xdr:col>76</xdr:col>
      <xdr:colOff>165100</xdr:colOff>
      <xdr:row>58</xdr:row>
      <xdr:rowOff>55931</xdr:rowOff>
    </xdr:to>
    <xdr:sp macro="" textlink="">
      <xdr:nvSpPr>
        <xdr:cNvPr id="605" name="楕円 604"/>
        <xdr:cNvSpPr/>
      </xdr:nvSpPr>
      <xdr:spPr>
        <a:xfrm>
          <a:off x="145415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47058</xdr:rowOff>
    </xdr:from>
    <xdr:ext cx="534377" cy="259045"/>
    <xdr:sp macro="" textlink="">
      <xdr:nvSpPr>
        <xdr:cNvPr id="606" name="テキスト ボックス 605"/>
        <xdr:cNvSpPr txBox="1"/>
      </xdr:nvSpPr>
      <xdr:spPr>
        <a:xfrm>
          <a:off x="14325111" y="9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167577</xdr:rowOff>
    </xdr:from>
    <xdr:to>
      <xdr:col>72</xdr:col>
      <xdr:colOff>38100</xdr:colOff>
      <xdr:row>58</xdr:row>
      <xdr:rowOff>97727</xdr:rowOff>
    </xdr:to>
    <xdr:sp macro="" textlink="">
      <xdr:nvSpPr>
        <xdr:cNvPr id="607" name="楕円 606"/>
        <xdr:cNvSpPr/>
      </xdr:nvSpPr>
      <xdr:spPr>
        <a:xfrm>
          <a:off x="13652500" y="99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88854</xdr:rowOff>
    </xdr:from>
    <xdr:ext cx="534377" cy="259045"/>
    <xdr:sp macro="" textlink="">
      <xdr:nvSpPr>
        <xdr:cNvPr id="608" name="テキスト ボックス 607"/>
        <xdr:cNvSpPr txBox="1"/>
      </xdr:nvSpPr>
      <xdr:spPr>
        <a:xfrm>
          <a:off x="13436111" y="100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137935</xdr:rowOff>
    </xdr:from>
    <xdr:to>
      <xdr:col>67</xdr:col>
      <xdr:colOff>101600</xdr:colOff>
      <xdr:row>58</xdr:row>
      <xdr:rowOff>68085</xdr:rowOff>
    </xdr:to>
    <xdr:sp macro="" textlink="">
      <xdr:nvSpPr>
        <xdr:cNvPr id="609" name="楕円 608"/>
        <xdr:cNvSpPr/>
      </xdr:nvSpPr>
      <xdr:spPr>
        <a:xfrm>
          <a:off x="12763500" y="99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59212</xdr:rowOff>
    </xdr:from>
    <xdr:ext cx="534377" cy="259045"/>
    <xdr:sp macro="" textlink="">
      <xdr:nvSpPr>
        <xdr:cNvPr id="610" name="テキスト ボックス 609"/>
        <xdr:cNvSpPr txBox="1"/>
      </xdr:nvSpPr>
      <xdr:spPr>
        <a:xfrm>
          <a:off x="12547111" y="100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43135</xdr:rowOff>
    </xdr:from>
    <xdr:to>
      <xdr:col>85</xdr:col>
      <xdr:colOff>127000</xdr:colOff>
      <xdr:row>79</xdr:row>
      <xdr:rowOff>44450</xdr:rowOff>
    </xdr:to>
    <xdr:cxnSp macro="">
      <xdr:nvCxnSpPr>
        <xdr:cNvPr id="639" name="直線コネクタ 638"/>
        <xdr:cNvCxnSpPr/>
      </xdr:nvCxnSpPr>
      <xdr:spPr>
        <a:xfrm>
          <a:off x="15481300" y="1358768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16827</xdr:rowOff>
    </xdr:from>
    <xdr:to>
      <xdr:col>81</xdr:col>
      <xdr:colOff>50800</xdr:colOff>
      <xdr:row>79</xdr:row>
      <xdr:rowOff>43135</xdr:rowOff>
    </xdr:to>
    <xdr:cxnSp macro="">
      <xdr:nvCxnSpPr>
        <xdr:cNvPr id="642" name="直線コネクタ 641"/>
        <xdr:cNvCxnSpPr/>
      </xdr:nvCxnSpPr>
      <xdr:spPr>
        <a:xfrm>
          <a:off x="14592300" y="13561377"/>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16827</xdr:rowOff>
    </xdr:from>
    <xdr:to>
      <xdr:col>76</xdr:col>
      <xdr:colOff>114300</xdr:colOff>
      <xdr:row>79</xdr:row>
      <xdr:rowOff>44450</xdr:rowOff>
    </xdr:to>
    <xdr:cxnSp macro="">
      <xdr:nvCxnSpPr>
        <xdr:cNvPr id="645" name="直線コネクタ 644"/>
        <xdr:cNvCxnSpPr/>
      </xdr:nvCxnSpPr>
      <xdr:spPr>
        <a:xfrm flipV="1">
          <a:off x="13703300" y="13561377"/>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163785</xdr:rowOff>
    </xdr:from>
    <xdr:to>
      <xdr:col>81</xdr:col>
      <xdr:colOff>101600</xdr:colOff>
      <xdr:row>79</xdr:row>
      <xdr:rowOff>93935</xdr:rowOff>
    </xdr:to>
    <xdr:sp macro="" textlink="">
      <xdr:nvSpPr>
        <xdr:cNvPr id="660" name="楕円 659"/>
        <xdr:cNvSpPr/>
      </xdr:nvSpPr>
      <xdr:spPr>
        <a:xfrm>
          <a:off x="15430500" y="135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85062</xdr:rowOff>
    </xdr:from>
    <xdr:ext cx="313932" cy="259045"/>
    <xdr:sp macro="" textlink="">
      <xdr:nvSpPr>
        <xdr:cNvPr id="661" name="テキスト ボックス 660"/>
        <xdr:cNvSpPr txBox="1"/>
      </xdr:nvSpPr>
      <xdr:spPr>
        <a:xfrm>
          <a:off x="15324333" y="1362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137477</xdr:rowOff>
    </xdr:from>
    <xdr:to>
      <xdr:col>76</xdr:col>
      <xdr:colOff>165100</xdr:colOff>
      <xdr:row>79</xdr:row>
      <xdr:rowOff>67627</xdr:rowOff>
    </xdr:to>
    <xdr:sp macro="" textlink="">
      <xdr:nvSpPr>
        <xdr:cNvPr id="662" name="楕円 661"/>
        <xdr:cNvSpPr/>
      </xdr:nvSpPr>
      <xdr:spPr>
        <a:xfrm>
          <a:off x="14541500" y="135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58754</xdr:rowOff>
    </xdr:from>
    <xdr:ext cx="469744" cy="259045"/>
    <xdr:sp macro="" textlink="">
      <xdr:nvSpPr>
        <xdr:cNvPr id="663" name="テキスト ボックス 662"/>
        <xdr:cNvSpPr txBox="1"/>
      </xdr:nvSpPr>
      <xdr:spPr>
        <a:xfrm>
          <a:off x="14357428" y="136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108725</xdr:rowOff>
    </xdr:from>
    <xdr:to>
      <xdr:col>85</xdr:col>
      <xdr:colOff>127000</xdr:colOff>
      <xdr:row>95</xdr:row>
      <xdr:rowOff>112542</xdr:rowOff>
    </xdr:to>
    <xdr:cxnSp macro="">
      <xdr:nvCxnSpPr>
        <xdr:cNvPr id="694" name="直線コネクタ 693"/>
        <xdr:cNvCxnSpPr/>
      </xdr:nvCxnSpPr>
      <xdr:spPr>
        <a:xfrm>
          <a:off x="15481300" y="16396475"/>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66320</xdr:rowOff>
    </xdr:from>
    <xdr:to>
      <xdr:col>81</xdr:col>
      <xdr:colOff>50800</xdr:colOff>
      <xdr:row>95</xdr:row>
      <xdr:rowOff>108725</xdr:rowOff>
    </xdr:to>
    <xdr:cxnSp macro="">
      <xdr:nvCxnSpPr>
        <xdr:cNvPr id="697" name="直線コネクタ 696"/>
        <xdr:cNvCxnSpPr/>
      </xdr:nvCxnSpPr>
      <xdr:spPr>
        <a:xfrm>
          <a:off x="14592300" y="16354070"/>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35207</xdr:rowOff>
    </xdr:from>
    <xdr:to>
      <xdr:col>76</xdr:col>
      <xdr:colOff>114300</xdr:colOff>
      <xdr:row>95</xdr:row>
      <xdr:rowOff>66320</xdr:rowOff>
    </xdr:to>
    <xdr:cxnSp macro="">
      <xdr:nvCxnSpPr>
        <xdr:cNvPr id="700" name="直線コネクタ 699"/>
        <xdr:cNvCxnSpPr/>
      </xdr:nvCxnSpPr>
      <xdr:spPr>
        <a:xfrm>
          <a:off x="13703300" y="16322957"/>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99169</xdr:rowOff>
    </xdr:from>
    <xdr:to>
      <xdr:col>71</xdr:col>
      <xdr:colOff>177800</xdr:colOff>
      <xdr:row>95</xdr:row>
      <xdr:rowOff>35207</xdr:rowOff>
    </xdr:to>
    <xdr:cxnSp macro="">
      <xdr:nvCxnSpPr>
        <xdr:cNvPr id="703" name="直線コネクタ 702"/>
        <xdr:cNvCxnSpPr/>
      </xdr:nvCxnSpPr>
      <xdr:spPr>
        <a:xfrm>
          <a:off x="12814300" y="16215469"/>
          <a:ext cx="889000" cy="10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61742</xdr:rowOff>
    </xdr:from>
    <xdr:to>
      <xdr:col>85</xdr:col>
      <xdr:colOff>177800</xdr:colOff>
      <xdr:row>95</xdr:row>
      <xdr:rowOff>163342</xdr:rowOff>
    </xdr:to>
    <xdr:sp macro="" textlink="">
      <xdr:nvSpPr>
        <xdr:cNvPr id="713" name="楕円 712"/>
        <xdr:cNvSpPr/>
      </xdr:nvSpPr>
      <xdr:spPr>
        <a:xfrm>
          <a:off x="16268700" y="1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40169</xdr:rowOff>
    </xdr:from>
    <xdr:ext cx="534377" cy="259045"/>
    <xdr:sp macro="" textlink="">
      <xdr:nvSpPr>
        <xdr:cNvPr id="714" name="公債費該当値テキスト"/>
        <xdr:cNvSpPr txBox="1"/>
      </xdr:nvSpPr>
      <xdr:spPr>
        <a:xfrm>
          <a:off x="16370300" y="163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57925</xdr:rowOff>
    </xdr:from>
    <xdr:to>
      <xdr:col>81</xdr:col>
      <xdr:colOff>101600</xdr:colOff>
      <xdr:row>95</xdr:row>
      <xdr:rowOff>159525</xdr:rowOff>
    </xdr:to>
    <xdr:sp macro="" textlink="">
      <xdr:nvSpPr>
        <xdr:cNvPr id="715" name="楕円 714"/>
        <xdr:cNvSpPr/>
      </xdr:nvSpPr>
      <xdr:spPr>
        <a:xfrm>
          <a:off x="154305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150652</xdr:rowOff>
    </xdr:from>
    <xdr:ext cx="534377" cy="259045"/>
    <xdr:sp macro="" textlink="">
      <xdr:nvSpPr>
        <xdr:cNvPr id="716" name="テキスト ボックス 715"/>
        <xdr:cNvSpPr txBox="1"/>
      </xdr:nvSpPr>
      <xdr:spPr>
        <a:xfrm>
          <a:off x="15214111" y="164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15520</xdr:rowOff>
    </xdr:from>
    <xdr:to>
      <xdr:col>76</xdr:col>
      <xdr:colOff>165100</xdr:colOff>
      <xdr:row>95</xdr:row>
      <xdr:rowOff>117120</xdr:rowOff>
    </xdr:to>
    <xdr:sp macro="" textlink="">
      <xdr:nvSpPr>
        <xdr:cNvPr id="717" name="楕円 716"/>
        <xdr:cNvSpPr/>
      </xdr:nvSpPr>
      <xdr:spPr>
        <a:xfrm>
          <a:off x="14541500" y="163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108247</xdr:rowOff>
    </xdr:from>
    <xdr:ext cx="534377" cy="259045"/>
    <xdr:sp macro="" textlink="">
      <xdr:nvSpPr>
        <xdr:cNvPr id="718" name="テキスト ボックス 717"/>
        <xdr:cNvSpPr txBox="1"/>
      </xdr:nvSpPr>
      <xdr:spPr>
        <a:xfrm>
          <a:off x="14325111" y="163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155857</xdr:rowOff>
    </xdr:from>
    <xdr:to>
      <xdr:col>72</xdr:col>
      <xdr:colOff>38100</xdr:colOff>
      <xdr:row>95</xdr:row>
      <xdr:rowOff>86007</xdr:rowOff>
    </xdr:to>
    <xdr:sp macro="" textlink="">
      <xdr:nvSpPr>
        <xdr:cNvPr id="719" name="楕円 718"/>
        <xdr:cNvSpPr/>
      </xdr:nvSpPr>
      <xdr:spPr>
        <a:xfrm>
          <a:off x="13652500" y="162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77134</xdr:rowOff>
    </xdr:from>
    <xdr:ext cx="534377" cy="259045"/>
    <xdr:sp macro="" textlink="">
      <xdr:nvSpPr>
        <xdr:cNvPr id="720" name="テキスト ボックス 719"/>
        <xdr:cNvSpPr txBox="1"/>
      </xdr:nvSpPr>
      <xdr:spPr>
        <a:xfrm>
          <a:off x="13436111" y="1636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48369</xdr:rowOff>
    </xdr:from>
    <xdr:to>
      <xdr:col>67</xdr:col>
      <xdr:colOff>101600</xdr:colOff>
      <xdr:row>94</xdr:row>
      <xdr:rowOff>149969</xdr:rowOff>
    </xdr:to>
    <xdr:sp macro="" textlink="">
      <xdr:nvSpPr>
        <xdr:cNvPr id="721" name="楕円 720"/>
        <xdr:cNvSpPr/>
      </xdr:nvSpPr>
      <xdr:spPr>
        <a:xfrm>
          <a:off x="12763500" y="161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141096</xdr:rowOff>
    </xdr:from>
    <xdr:ext cx="534377" cy="259045"/>
    <xdr:sp macro="" textlink="">
      <xdr:nvSpPr>
        <xdr:cNvPr id="722" name="テキスト ボックス 721"/>
        <xdr:cNvSpPr txBox="1"/>
      </xdr:nvSpPr>
      <xdr:spPr>
        <a:xfrm>
          <a:off x="12547111" y="162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概ね類似団体内平均値を下回っているが、労働費については雇用関連事業において国の支援策を積極的に活用することなどにより類似団体内平均値に比べて高い水準となっている。また福祉関係の経費が計上されている民生費について類似団体内平均値に比べて高い水準であり、今後も少子高齢化の進展により増加が見込まれている。今後とも取組みの優先順位付けや資源配分の最適化を行い、持続可能な財政基盤の構築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歳出については、予算の見直しなどに伴い投資的経費が減少したものの、新型コロナウイルス感染症に対する支援策を行ったことや、障害者福祉や子育て支援などの扶助費が増加したため歳出総額は過去最大となった。一方、歳入面でも新型コロナウイルス感染症対応地方創生臨時交付金の交付や、前年度繰越金が増えたことなどにより、実質収支は黒字を維持した。また、予算の見直しにより生み出した財源や決算余剰金の一部を財政調整基金に積み立てたことにより、基金残高が増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２年度の病院事業会計では、感染症診療に対する国や大阪府の補助金等により純損益は黒字となったものの、感染症病床を確保するため、一般診療抑制による入院収益減に加えて、地域医療機関からの紹介患者減により医業収益が大幅に減少した。新型コロナウイルス感染症の診療を継続しつつ、急性期中核病院が担うがん診療などの高度専門医療を提供するとともに、限られた一般病床を活用して救急医療や通常診療の新規入院患者受入れに取り組むことで、医業収益増による安定した病院経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その他の企業会計及び特別会計では黒字もしくは収支均衡となっており、引き続き企業会計や特別会計含めた市全体として健全な財政運営に努めていく。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204545335</v>
      </c>
      <c r="BO4" s="426"/>
      <c r="BP4" s="426"/>
      <c r="BQ4" s="426"/>
      <c r="BR4" s="426"/>
      <c r="BS4" s="426"/>
      <c r="BT4" s="426"/>
      <c r="BU4" s="427"/>
      <c r="BV4" s="425">
        <v>151685562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4.4000000000000004</v>
      </c>
      <c r="CU4" s="610"/>
      <c r="CV4" s="610"/>
      <c r="CW4" s="610"/>
      <c r="CX4" s="610"/>
      <c r="CY4" s="610"/>
      <c r="CZ4" s="610"/>
      <c r="DA4" s="611"/>
      <c r="DB4" s="609">
        <v>5.8</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199392263</v>
      </c>
      <c r="BO5" s="431"/>
      <c r="BP5" s="431"/>
      <c r="BQ5" s="431"/>
      <c r="BR5" s="431"/>
      <c r="BS5" s="431"/>
      <c r="BT5" s="431"/>
      <c r="BU5" s="432"/>
      <c r="BV5" s="430">
        <v>146338700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90.8</v>
      </c>
      <c r="CU5" s="401"/>
      <c r="CV5" s="401"/>
      <c r="CW5" s="401"/>
      <c r="CX5" s="401"/>
      <c r="CY5" s="401"/>
      <c r="CZ5" s="401"/>
      <c r="DA5" s="402"/>
      <c r="DB5" s="400">
        <v>91.4</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5153072</v>
      </c>
      <c r="BO6" s="431"/>
      <c r="BP6" s="431"/>
      <c r="BQ6" s="431"/>
      <c r="BR6" s="431"/>
      <c r="BS6" s="431"/>
      <c r="BT6" s="431"/>
      <c r="BU6" s="432"/>
      <c r="BV6" s="430">
        <v>5346862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98.2</v>
      </c>
      <c r="CU6" s="584"/>
      <c r="CV6" s="584"/>
      <c r="CW6" s="584"/>
      <c r="CX6" s="584"/>
      <c r="CY6" s="584"/>
      <c r="CZ6" s="584"/>
      <c r="DA6" s="585"/>
      <c r="DB6" s="583">
        <v>97.5</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1349709</v>
      </c>
      <c r="BO7" s="431"/>
      <c r="BP7" s="431"/>
      <c r="BQ7" s="431"/>
      <c r="BR7" s="431"/>
      <c r="BS7" s="431"/>
      <c r="BT7" s="431"/>
      <c r="BU7" s="432"/>
      <c r="BV7" s="430">
        <v>483320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86710821</v>
      </c>
      <c r="CU7" s="431"/>
      <c r="CV7" s="431"/>
      <c r="CW7" s="431"/>
      <c r="CX7" s="431"/>
      <c r="CY7" s="431"/>
      <c r="CZ7" s="431"/>
      <c r="DA7" s="432"/>
      <c r="DB7" s="430">
        <v>84449144</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3803363</v>
      </c>
      <c r="BO8" s="431"/>
      <c r="BP8" s="431"/>
      <c r="BQ8" s="431"/>
      <c r="BR8" s="431"/>
      <c r="BS8" s="431"/>
      <c r="BT8" s="431"/>
      <c r="BU8" s="432"/>
      <c r="BV8" s="430">
        <v>4863542</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0.91</v>
      </c>
      <c r="CU8" s="544"/>
      <c r="CV8" s="544"/>
      <c r="CW8" s="544"/>
      <c r="CX8" s="544"/>
      <c r="CY8" s="544"/>
      <c r="CZ8" s="544"/>
      <c r="DA8" s="545"/>
      <c r="DB8" s="543">
        <v>0.92</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401558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-1060179</v>
      </c>
      <c r="BO9" s="431"/>
      <c r="BP9" s="431"/>
      <c r="BQ9" s="431"/>
      <c r="BR9" s="431"/>
      <c r="BS9" s="431"/>
      <c r="BT9" s="431"/>
      <c r="BU9" s="432"/>
      <c r="BV9" s="430">
        <v>1852386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9</v>
      </c>
      <c r="CU9" s="401"/>
      <c r="CV9" s="401"/>
      <c r="CW9" s="401"/>
      <c r="CX9" s="401"/>
      <c r="CY9" s="401"/>
      <c r="CZ9" s="401"/>
      <c r="DA9" s="402"/>
      <c r="DB9" s="400">
        <v>9.6</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119</v>
      </c>
      <c r="M10" s="404"/>
      <c r="N10" s="404"/>
      <c r="O10" s="404"/>
      <c r="P10" s="404"/>
      <c r="Q10" s="405"/>
      <c r="R10" s="406">
        <v>395479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5924899</v>
      </c>
      <c r="BO10" s="431"/>
      <c r="BP10" s="431"/>
      <c r="BQ10" s="431"/>
      <c r="BR10" s="431"/>
      <c r="BS10" s="431"/>
      <c r="BT10" s="431"/>
      <c r="BU10" s="432"/>
      <c r="BV10" s="430">
        <v>1246521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409396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3478515</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139</v>
      </c>
      <c r="N13" s="531"/>
      <c r="O13" s="531"/>
      <c r="P13" s="531"/>
      <c r="Q13" s="532"/>
      <c r="R13" s="533">
        <v>403357</v>
      </c>
      <c r="S13" s="534"/>
      <c r="T13" s="534"/>
      <c r="U13" s="534"/>
      <c r="V13" s="535"/>
      <c r="W13" s="521" t="s">
        <v>140</v>
      </c>
      <c r="X13" s="443"/>
      <c r="Y13" s="443"/>
      <c r="Z13" s="443"/>
      <c r="AA13" s="443"/>
      <c r="AB13" s="444"/>
      <c r="AC13" s="406">
        <v>426</v>
      </c>
      <c r="AD13" s="407"/>
      <c r="AE13" s="407"/>
      <c r="AF13" s="407"/>
      <c r="AG13" s="408"/>
      <c r="AH13" s="406">
        <v>404</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1386205</v>
      </c>
      <c r="BO13" s="431"/>
      <c r="BP13" s="431"/>
      <c r="BQ13" s="431"/>
      <c r="BR13" s="431"/>
      <c r="BS13" s="431"/>
      <c r="BT13" s="431"/>
      <c r="BU13" s="432"/>
      <c r="BV13" s="430">
        <v>3098907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3.1</v>
      </c>
      <c r="CU13" s="401"/>
      <c r="CV13" s="401"/>
      <c r="CW13" s="401"/>
      <c r="CX13" s="401"/>
      <c r="CY13" s="401"/>
      <c r="CZ13" s="401"/>
      <c r="DA13" s="402"/>
      <c r="DB13" s="400">
        <v>3.1</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145</v>
      </c>
      <c r="M14" s="567"/>
      <c r="N14" s="567"/>
      <c r="O14" s="567"/>
      <c r="P14" s="567"/>
      <c r="Q14" s="568"/>
      <c r="R14" s="533">
        <v>408464</v>
      </c>
      <c r="S14" s="534"/>
      <c r="T14" s="534"/>
      <c r="U14" s="534"/>
      <c r="V14" s="535"/>
      <c r="W14" s="536"/>
      <c r="X14" s="446"/>
      <c r="Y14" s="446"/>
      <c r="Z14" s="446"/>
      <c r="AA14" s="446"/>
      <c r="AB14" s="447"/>
      <c r="AC14" s="526">
        <v>0.3</v>
      </c>
      <c r="AD14" s="527"/>
      <c r="AE14" s="527"/>
      <c r="AF14" s="527"/>
      <c r="AG14" s="528"/>
      <c r="AH14" s="526">
        <v>0.3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148</v>
      </c>
      <c r="N15" s="531"/>
      <c r="O15" s="531"/>
      <c r="P15" s="531"/>
      <c r="Q15" s="532"/>
      <c r="R15" s="533">
        <v>402308</v>
      </c>
      <c r="S15" s="534"/>
      <c r="T15" s="534"/>
      <c r="U15" s="534"/>
      <c r="V15" s="535"/>
      <c r="W15" s="521" t="s">
        <v>149</v>
      </c>
      <c r="X15" s="443"/>
      <c r="Y15" s="443"/>
      <c r="Z15" s="443"/>
      <c r="AA15" s="443"/>
      <c r="AB15" s="444"/>
      <c r="AC15" s="406">
        <v>34250</v>
      </c>
      <c r="AD15" s="407"/>
      <c r="AE15" s="407"/>
      <c r="AF15" s="407"/>
      <c r="AG15" s="408"/>
      <c r="AH15" s="406">
        <v>33040</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57897462</v>
      </c>
      <c r="BO15" s="426"/>
      <c r="BP15" s="426"/>
      <c r="BQ15" s="426"/>
      <c r="BR15" s="426"/>
      <c r="BS15" s="426"/>
      <c r="BT15" s="426"/>
      <c r="BU15" s="427"/>
      <c r="BV15" s="425">
        <v>56392698</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21</v>
      </c>
      <c r="AD16" s="527"/>
      <c r="AE16" s="527"/>
      <c r="AF16" s="527"/>
      <c r="AG16" s="528"/>
      <c r="AH16" s="526">
        <v>20.7</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64026792</v>
      </c>
      <c r="BO16" s="431"/>
      <c r="BP16" s="431"/>
      <c r="BQ16" s="431"/>
      <c r="BR16" s="431"/>
      <c r="BS16" s="431"/>
      <c r="BT16" s="431"/>
      <c r="BU16" s="432"/>
      <c r="BV16" s="430">
        <v>62002749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128117</v>
      </c>
      <c r="AD17" s="407"/>
      <c r="AE17" s="407"/>
      <c r="AF17" s="407"/>
      <c r="AG17" s="408"/>
      <c r="AH17" s="406">
        <v>125838</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74960970</v>
      </c>
      <c r="BO17" s="431"/>
      <c r="BP17" s="431"/>
      <c r="BQ17" s="431"/>
      <c r="BR17" s="431"/>
      <c r="BS17" s="431"/>
      <c r="BT17" s="431"/>
      <c r="BU17" s="432"/>
      <c r="BV17" s="430">
        <v>73313341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159</v>
      </c>
      <c r="C18" s="493"/>
      <c r="D18" s="493"/>
      <c r="E18" s="494"/>
      <c r="F18" s="494"/>
      <c r="G18" s="494"/>
      <c r="H18" s="494"/>
      <c r="I18" s="494"/>
      <c r="J18" s="494"/>
      <c r="K18" s="494"/>
      <c r="L18" s="495">
        <v>36.39</v>
      </c>
      <c r="M18" s="495"/>
      <c r="N18" s="495"/>
      <c r="O18" s="495"/>
      <c r="P18" s="495"/>
      <c r="Q18" s="495"/>
      <c r="R18" s="496"/>
      <c r="S18" s="496"/>
      <c r="T18" s="496"/>
      <c r="U18" s="496"/>
      <c r="V18" s="497"/>
      <c r="W18" s="511"/>
      <c r="X18" s="512"/>
      <c r="Y18" s="512"/>
      <c r="Z18" s="512"/>
      <c r="AA18" s="512"/>
      <c r="AB18" s="522"/>
      <c r="AC18" s="394">
        <v>78.7</v>
      </c>
      <c r="AD18" s="395"/>
      <c r="AE18" s="395"/>
      <c r="AF18" s="395"/>
      <c r="AG18" s="498"/>
      <c r="AH18" s="394">
        <v>79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80493336</v>
      </c>
      <c r="BO18" s="431"/>
      <c r="BP18" s="431"/>
      <c r="BQ18" s="431"/>
      <c r="BR18" s="431"/>
      <c r="BS18" s="431"/>
      <c r="BT18" s="431"/>
      <c r="BU18" s="432"/>
      <c r="BV18" s="430">
        <v>80041182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161</v>
      </c>
      <c r="C19" s="493"/>
      <c r="D19" s="493"/>
      <c r="E19" s="494"/>
      <c r="F19" s="494"/>
      <c r="G19" s="494"/>
      <c r="H19" s="494"/>
      <c r="I19" s="494"/>
      <c r="J19" s="494"/>
      <c r="K19" s="494"/>
      <c r="L19" s="500">
        <v>11035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105391947</v>
      </c>
      <c r="BO19" s="431"/>
      <c r="BP19" s="431"/>
      <c r="BQ19" s="431"/>
      <c r="BR19" s="431"/>
      <c r="BS19" s="431"/>
      <c r="BT19" s="431"/>
      <c r="BU19" s="432"/>
      <c r="BV19" s="430">
        <v>100346887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163</v>
      </c>
      <c r="C20" s="493"/>
      <c r="D20" s="493"/>
      <c r="E20" s="494"/>
      <c r="F20" s="494"/>
      <c r="G20" s="494"/>
      <c r="H20" s="494"/>
      <c r="I20" s="494"/>
      <c r="J20" s="494"/>
      <c r="K20" s="494"/>
      <c r="L20" s="500">
        <v>176967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86636693</v>
      </c>
      <c r="BO23" s="431"/>
      <c r="BP23" s="431"/>
      <c r="BQ23" s="431"/>
      <c r="BR23" s="431"/>
      <c r="BS23" s="431"/>
      <c r="BT23" s="431"/>
      <c r="BU23" s="432"/>
      <c r="BV23" s="430">
        <v>87249318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172</v>
      </c>
      <c r="F24" s="404"/>
      <c r="G24" s="404"/>
      <c r="H24" s="404"/>
      <c r="I24" s="404"/>
      <c r="J24" s="404"/>
      <c r="K24" s="405"/>
      <c r="L24" s="406">
        <v>1</v>
      </c>
      <c r="M24" s="407"/>
      <c r="N24" s="407"/>
      <c r="O24" s="407"/>
      <c r="P24" s="408"/>
      <c r="Q24" s="406">
        <v>8280</v>
      </c>
      <c r="R24" s="407"/>
      <c r="S24" s="407"/>
      <c r="T24" s="407"/>
      <c r="U24" s="407"/>
      <c r="V24" s="408"/>
      <c r="W24" s="472"/>
      <c r="X24" s="463"/>
      <c r="Y24" s="464"/>
      <c r="Z24" s="403" t="s">
        <v>173</v>
      </c>
      <c r="AA24" s="404"/>
      <c r="AB24" s="404"/>
      <c r="AC24" s="404"/>
      <c r="AD24" s="404"/>
      <c r="AE24" s="404"/>
      <c r="AF24" s="404"/>
      <c r="AG24" s="405"/>
      <c r="AH24" s="406">
        <v>2328</v>
      </c>
      <c r="AI24" s="407"/>
      <c r="AJ24" s="407"/>
      <c r="AK24" s="407"/>
      <c r="AL24" s="408"/>
      <c r="AM24" s="406">
        <v>7484520</v>
      </c>
      <c r="AN24" s="407"/>
      <c r="AO24" s="407"/>
      <c r="AP24" s="407"/>
      <c r="AQ24" s="407"/>
      <c r="AR24" s="408"/>
      <c r="AS24" s="406">
        <v>3215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76651275</v>
      </c>
      <c r="BO24" s="431"/>
      <c r="BP24" s="431"/>
      <c r="BQ24" s="431"/>
      <c r="BR24" s="431"/>
      <c r="BS24" s="431"/>
      <c r="BT24" s="431"/>
      <c r="BU24" s="432"/>
      <c r="BV24" s="430">
        <v>75713805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175</v>
      </c>
      <c r="F25" s="404"/>
      <c r="G25" s="404"/>
      <c r="H25" s="404"/>
      <c r="I25" s="404"/>
      <c r="J25" s="404"/>
      <c r="K25" s="405"/>
      <c r="L25" s="406">
        <v>2</v>
      </c>
      <c r="M25" s="407"/>
      <c r="N25" s="407"/>
      <c r="O25" s="407"/>
      <c r="P25" s="408"/>
      <c r="Q25" s="406">
        <v>8055</v>
      </c>
      <c r="R25" s="407"/>
      <c r="S25" s="407"/>
      <c r="T25" s="407"/>
      <c r="U25" s="407"/>
      <c r="V25" s="408"/>
      <c r="W25" s="472"/>
      <c r="X25" s="463"/>
      <c r="Y25" s="464"/>
      <c r="Z25" s="403" t="s">
        <v>176</v>
      </c>
      <c r="AA25" s="404"/>
      <c r="AB25" s="404"/>
      <c r="AC25" s="404"/>
      <c r="AD25" s="404"/>
      <c r="AE25" s="404"/>
      <c r="AF25" s="404"/>
      <c r="AG25" s="405"/>
      <c r="AH25" s="406">
        <v>411</v>
      </c>
      <c r="AI25" s="407"/>
      <c r="AJ25" s="407"/>
      <c r="AK25" s="407"/>
      <c r="AL25" s="408"/>
      <c r="AM25" s="406">
        <v>1307391</v>
      </c>
      <c r="AN25" s="407"/>
      <c r="AO25" s="407"/>
      <c r="AP25" s="407"/>
      <c r="AQ25" s="407"/>
      <c r="AR25" s="408"/>
      <c r="AS25" s="406">
        <v>3181</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35447828</v>
      </c>
      <c r="BO25" s="426"/>
      <c r="BP25" s="426"/>
      <c r="BQ25" s="426"/>
      <c r="BR25" s="426"/>
      <c r="BS25" s="426"/>
      <c r="BT25" s="426"/>
      <c r="BU25" s="427"/>
      <c r="BV25" s="425">
        <v>17290446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178</v>
      </c>
      <c r="F26" s="404"/>
      <c r="G26" s="404"/>
      <c r="H26" s="404"/>
      <c r="I26" s="404"/>
      <c r="J26" s="404"/>
      <c r="K26" s="405"/>
      <c r="L26" s="406">
        <v>1</v>
      </c>
      <c r="M26" s="407"/>
      <c r="N26" s="407"/>
      <c r="O26" s="407"/>
      <c r="P26" s="408"/>
      <c r="Q26" s="406">
        <v>7065</v>
      </c>
      <c r="R26" s="407"/>
      <c r="S26" s="407"/>
      <c r="T26" s="407"/>
      <c r="U26" s="407"/>
      <c r="V26" s="408"/>
      <c r="W26" s="472"/>
      <c r="X26" s="463"/>
      <c r="Y26" s="464"/>
      <c r="Z26" s="403" t="s">
        <v>179</v>
      </c>
      <c r="AA26" s="485"/>
      <c r="AB26" s="485"/>
      <c r="AC26" s="485"/>
      <c r="AD26" s="485"/>
      <c r="AE26" s="485"/>
      <c r="AF26" s="485"/>
      <c r="AG26" s="486"/>
      <c r="AH26" s="406">
        <v>274</v>
      </c>
      <c r="AI26" s="407"/>
      <c r="AJ26" s="407"/>
      <c r="AK26" s="407"/>
      <c r="AL26" s="408"/>
      <c r="AM26" s="406">
        <v>923380</v>
      </c>
      <c r="AN26" s="407"/>
      <c r="AO26" s="407"/>
      <c r="AP26" s="407"/>
      <c r="AQ26" s="407"/>
      <c r="AR26" s="408"/>
      <c r="AS26" s="406">
        <v>3370</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v>237073</v>
      </c>
      <c r="BO26" s="431"/>
      <c r="BP26" s="431"/>
      <c r="BQ26" s="431"/>
      <c r="BR26" s="431"/>
      <c r="BS26" s="431"/>
      <c r="BT26" s="431"/>
      <c r="BU26" s="432"/>
      <c r="BV26" s="430">
        <v>193932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181</v>
      </c>
      <c r="F27" s="404"/>
      <c r="G27" s="404"/>
      <c r="H27" s="404"/>
      <c r="I27" s="404"/>
      <c r="J27" s="404"/>
      <c r="K27" s="405"/>
      <c r="L27" s="406">
        <v>1</v>
      </c>
      <c r="M27" s="407"/>
      <c r="N27" s="407"/>
      <c r="O27" s="407"/>
      <c r="P27" s="408"/>
      <c r="Q27" s="406">
        <v>7300</v>
      </c>
      <c r="R27" s="407"/>
      <c r="S27" s="407"/>
      <c r="T27" s="407"/>
      <c r="U27" s="407"/>
      <c r="V27" s="408"/>
      <c r="W27" s="472"/>
      <c r="X27" s="463"/>
      <c r="Y27" s="464"/>
      <c r="Z27" s="403" t="s">
        <v>182</v>
      </c>
      <c r="AA27" s="404"/>
      <c r="AB27" s="404"/>
      <c r="AC27" s="404"/>
      <c r="AD27" s="404"/>
      <c r="AE27" s="404"/>
      <c r="AF27" s="404"/>
      <c r="AG27" s="405"/>
      <c r="AH27" s="406">
        <v>65</v>
      </c>
      <c r="AI27" s="407"/>
      <c r="AJ27" s="407"/>
      <c r="AK27" s="407"/>
      <c r="AL27" s="408"/>
      <c r="AM27" s="406">
        <v>206776</v>
      </c>
      <c r="AN27" s="407"/>
      <c r="AO27" s="407"/>
      <c r="AP27" s="407"/>
      <c r="AQ27" s="407"/>
      <c r="AR27" s="408"/>
      <c r="AS27" s="406">
        <v>3181</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50000</v>
      </c>
      <c r="BO27" s="434"/>
      <c r="BP27" s="434"/>
      <c r="BQ27" s="434"/>
      <c r="BR27" s="434"/>
      <c r="BS27" s="434"/>
      <c r="BT27" s="434"/>
      <c r="BU27" s="435"/>
      <c r="BV27" s="433">
        <v>50000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184</v>
      </c>
      <c r="F28" s="404"/>
      <c r="G28" s="404"/>
      <c r="H28" s="404"/>
      <c r="I28" s="404"/>
      <c r="J28" s="404"/>
      <c r="K28" s="405"/>
      <c r="L28" s="406">
        <v>1</v>
      </c>
      <c r="M28" s="407"/>
      <c r="N28" s="407"/>
      <c r="O28" s="407"/>
      <c r="P28" s="408"/>
      <c r="Q28" s="406">
        <v>6900</v>
      </c>
      <c r="R28" s="407"/>
      <c r="S28" s="407"/>
      <c r="T28" s="407"/>
      <c r="U28" s="407"/>
      <c r="V28" s="408"/>
      <c r="W28" s="472"/>
      <c r="X28" s="463"/>
      <c r="Y28" s="464"/>
      <c r="Z28" s="403" t="s">
        <v>185</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8481096</v>
      </c>
      <c r="BO28" s="426"/>
      <c r="BP28" s="426"/>
      <c r="BQ28" s="426"/>
      <c r="BR28" s="426"/>
      <c r="BS28" s="426"/>
      <c r="BT28" s="426"/>
      <c r="BU28" s="427"/>
      <c r="BV28" s="425">
        <v>6034712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187</v>
      </c>
      <c r="F29" s="404"/>
      <c r="G29" s="404"/>
      <c r="H29" s="404"/>
      <c r="I29" s="404"/>
      <c r="J29" s="404"/>
      <c r="K29" s="405"/>
      <c r="L29" s="406">
        <v>34</v>
      </c>
      <c r="M29" s="407"/>
      <c r="N29" s="407"/>
      <c r="O29" s="407"/>
      <c r="P29" s="408"/>
      <c r="Q29" s="406">
        <v>6350</v>
      </c>
      <c r="R29" s="407"/>
      <c r="S29" s="407"/>
      <c r="T29" s="407"/>
      <c r="U29" s="407"/>
      <c r="V29" s="408"/>
      <c r="W29" s="473"/>
      <c r="X29" s="474"/>
      <c r="Y29" s="475"/>
      <c r="Z29" s="403" t="s">
        <v>188</v>
      </c>
      <c r="AA29" s="404"/>
      <c r="AB29" s="404"/>
      <c r="AC29" s="404"/>
      <c r="AD29" s="404"/>
      <c r="AE29" s="404"/>
      <c r="AF29" s="404"/>
      <c r="AG29" s="405"/>
      <c r="AH29" s="406">
        <v>2393</v>
      </c>
      <c r="AI29" s="407"/>
      <c r="AJ29" s="407"/>
      <c r="AK29" s="407"/>
      <c r="AL29" s="408"/>
      <c r="AM29" s="406">
        <v>7691296</v>
      </c>
      <c r="AN29" s="407"/>
      <c r="AO29" s="407"/>
      <c r="AP29" s="407"/>
      <c r="AQ29" s="407"/>
      <c r="AR29" s="408"/>
      <c r="AS29" s="406">
        <v>3214</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1517654</v>
      </c>
      <c r="BO29" s="431"/>
      <c r="BP29" s="431"/>
      <c r="BQ29" s="431"/>
      <c r="BR29" s="431"/>
      <c r="BS29" s="431"/>
      <c r="BT29" s="431"/>
      <c r="BU29" s="432"/>
      <c r="BV29" s="430">
        <v>1552005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100.1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9490150</v>
      </c>
      <c r="BO30" s="434"/>
      <c r="BP30" s="434"/>
      <c r="BQ30" s="434"/>
      <c r="BR30" s="434"/>
      <c r="BS30" s="434"/>
      <c r="BT30" s="434"/>
      <c r="BU30" s="435"/>
      <c r="BV30" s="433">
        <v>7919223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病院事業会計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豊中市伊丹市クリーンランド</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豊中市住宅協会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母子父子寡婦福祉資金貸付金特別会計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大阪府後期高齢者医療広域連合（一般会計）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豊中市医療保健センター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公共用地先行取得事業特別会計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IF('各会計、関係団体の財政状況及び健全化判断比率'!B33="","",'各会計、関係団体の財政状況及び健全化判断比率'!B33)</f>
        <v>公共下水道事業会計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大阪府後期高齢者医療広域連合（後期高齢者医療特別会計）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豊中市スポーツ振興事業団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淀川右岸水防事務組合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とよなか国際交流協会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大阪府都市競艇企業団</v>
      </c>
      <c r="BZ38" s="388"/>
      <c r="CA38" s="388"/>
      <c r="CB38" s="388"/>
      <c r="CC38" s="388"/>
      <c r="CD38" s="388"/>
      <c r="CE38" s="388"/>
      <c r="CF38" s="388"/>
      <c r="CG38" s="388"/>
      <c r="CH38" s="388"/>
      <c r="CI38" s="388"/>
      <c r="CJ38" s="388"/>
      <c r="CK38" s="388"/>
      <c r="CL38" s="388"/>
      <c r="CM38" s="388"/>
      <c r="CN38" s="214"/>
      <c r="CO38" s="389">
        <f t="shared" si="3"/>
        <v>21</v>
      </c>
      <c r="CP38" s="389"/>
      <c r="CQ38" s="388" t="str">
        <f>IF('各会計、関係団体の財政状況及び健全化判断比率'!BS11="","",'各会計、関係団体の財政状況及び健全化判断比率'!BS11)</f>
        <v>とよなか男女共同参画推進財団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大阪府広域水道企業団（水道事業会計）</v>
      </c>
      <c r="BZ39" s="388"/>
      <c r="CA39" s="388"/>
      <c r="CB39" s="388"/>
      <c r="CC39" s="388"/>
      <c r="CD39" s="388"/>
      <c r="CE39" s="388"/>
      <c r="CF39" s="388"/>
      <c r="CG39" s="388"/>
      <c r="CH39" s="388"/>
      <c r="CI39" s="388"/>
      <c r="CJ39" s="388"/>
      <c r="CK39" s="388"/>
      <c r="CL39" s="388"/>
      <c r="CM39" s="388"/>
      <c r="CN39" s="214"/>
      <c r="CO39" s="389">
        <f t="shared" si="3"/>
        <v>22</v>
      </c>
      <c r="CP39" s="389"/>
      <c r="CQ39" s="388" t="str">
        <f>IF('各会計、関係団体の財政状況及び健全化判断比率'!BS12="","",'各会計、関係団体の財政状況及び健全化判断比率'!BS12)</f>
        <v>豊中都市管理</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大阪府広域水道企業団（工業用水道事業会計）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dNtdhX/jaP6HyDu6BI8Q+7bPsZ8qBoWLZl0fVFZowluYIQLY6rp/hQFK1K8Ty/Nd6WB5snI6/cJjdX+AQHzsfg==" saltValue="5jDGpNDVEkJS38x0tTkF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2" t="s">
        <v>561</v>
      </c>
      <c r="D34" s="1212"/>
      <c r="E34" s="1213"/>
      <c r="F34" s="32">
        <v>8.3000000000000007</v>
      </c>
      <c r="G34" s="33">
        <v>7.66</v>
      </c>
      <c r="H34" s="33">
        <v>7.36</v>
      </c>
      <c r="I34" s="33">
        <v>6.73</v>
      </c>
      <c r="J34" s="34">
        <v>7.9</v>
      </c>
      <c r="K34" s="22"/>
      <c r="L34" s="22"/>
      <c r="M34" s="22"/>
      <c r="N34" s="22"/>
      <c r="O34" s="22"/>
      <c r="P34" s="22"/>
    </row>
    <row r="35" spans="1:16" ht="39" customHeight="1">
      <c r="A35" s="22"/>
      <c r="B35" s="35"/>
      <c r="C35" s="1206" t="s">
        <v>562</v>
      </c>
      <c r="D35" s="1207"/>
      <c r="E35" s="1208"/>
      <c r="F35" s="36">
        <v>4.01</v>
      </c>
      <c r="G35" s="37">
        <v>3.75</v>
      </c>
      <c r="H35" s="37">
        <v>4.21</v>
      </c>
      <c r="I35" s="37">
        <v>4.8499999999999996</v>
      </c>
      <c r="J35" s="38">
        <v>5.56</v>
      </c>
      <c r="K35" s="22"/>
      <c r="L35" s="22"/>
      <c r="M35" s="22"/>
      <c r="N35" s="22"/>
      <c r="O35" s="22"/>
      <c r="P35" s="22"/>
    </row>
    <row r="36" spans="1:16" ht="39" customHeight="1">
      <c r="A36" s="22"/>
      <c r="B36" s="35"/>
      <c r="C36" s="1206" t="s">
        <v>563</v>
      </c>
      <c r="D36" s="1207"/>
      <c r="E36" s="1208"/>
      <c r="F36" s="36">
        <v>3.51</v>
      </c>
      <c r="G36" s="37">
        <v>3.53</v>
      </c>
      <c r="H36" s="37">
        <v>3.86</v>
      </c>
      <c r="I36" s="37">
        <v>4.6100000000000003</v>
      </c>
      <c r="J36" s="38">
        <v>4.83</v>
      </c>
      <c r="K36" s="22"/>
      <c r="L36" s="22"/>
      <c r="M36" s="22"/>
      <c r="N36" s="22"/>
      <c r="O36" s="22"/>
      <c r="P36" s="22"/>
    </row>
    <row r="37" spans="1:16" ht="39" customHeight="1">
      <c r="A37" s="22"/>
      <c r="B37" s="35"/>
      <c r="C37" s="1206" t="s">
        <v>564</v>
      </c>
      <c r="D37" s="1207"/>
      <c r="E37" s="1208"/>
      <c r="F37" s="36">
        <v>0.01</v>
      </c>
      <c r="G37" s="37">
        <v>1.55</v>
      </c>
      <c r="H37" s="37">
        <v>3.59</v>
      </c>
      <c r="I37" s="37">
        <v>5.75</v>
      </c>
      <c r="J37" s="38">
        <v>4.38</v>
      </c>
      <c r="K37" s="22"/>
      <c r="L37" s="22"/>
      <c r="M37" s="22"/>
      <c r="N37" s="22"/>
      <c r="O37" s="22"/>
      <c r="P37" s="22"/>
    </row>
    <row r="38" spans="1:16" ht="39" customHeight="1">
      <c r="A38" s="22"/>
      <c r="B38" s="35"/>
      <c r="C38" s="1206" t="s">
        <v>565</v>
      </c>
      <c r="D38" s="1207"/>
      <c r="E38" s="1208"/>
      <c r="F38" s="36">
        <v>1.36</v>
      </c>
      <c r="G38" s="37">
        <v>1.58</v>
      </c>
      <c r="H38" s="37">
        <v>1.56</v>
      </c>
      <c r="I38" s="37">
        <v>1.7</v>
      </c>
      <c r="J38" s="38">
        <v>1.73</v>
      </c>
      <c r="K38" s="22"/>
      <c r="L38" s="22"/>
      <c r="M38" s="22"/>
      <c r="N38" s="22"/>
      <c r="O38" s="22"/>
      <c r="P38" s="22"/>
    </row>
    <row r="39" spans="1:16" ht="39" customHeight="1">
      <c r="A39" s="22"/>
      <c r="B39" s="35"/>
      <c r="C39" s="1206" t="s">
        <v>566</v>
      </c>
      <c r="D39" s="1207"/>
      <c r="E39" s="1208"/>
      <c r="F39" s="36">
        <v>0.8</v>
      </c>
      <c r="G39" s="37">
        <v>0.54</v>
      </c>
      <c r="H39" s="37">
        <v>1.05</v>
      </c>
      <c r="I39" s="37">
        <v>0.66</v>
      </c>
      <c r="J39" s="38">
        <v>1.0900000000000001</v>
      </c>
      <c r="K39" s="22"/>
      <c r="L39" s="22"/>
      <c r="M39" s="22"/>
      <c r="N39" s="22"/>
      <c r="O39" s="22"/>
      <c r="P39" s="22"/>
    </row>
    <row r="40" spans="1:16" ht="39" customHeight="1">
      <c r="A40" s="22"/>
      <c r="B40" s="35"/>
      <c r="C40" s="1206" t="s">
        <v>567</v>
      </c>
      <c r="D40" s="1207"/>
      <c r="E40" s="1208"/>
      <c r="F40" s="36">
        <v>0.24</v>
      </c>
      <c r="G40" s="37">
        <v>0.24</v>
      </c>
      <c r="H40" s="37">
        <v>0.28000000000000003</v>
      </c>
      <c r="I40" s="37">
        <v>0.26</v>
      </c>
      <c r="J40" s="38">
        <v>0.28000000000000003</v>
      </c>
      <c r="K40" s="22"/>
      <c r="L40" s="22"/>
      <c r="M40" s="22"/>
      <c r="N40" s="22"/>
      <c r="O40" s="22"/>
      <c r="P40" s="22"/>
    </row>
    <row r="41" spans="1:16" ht="39" customHeight="1">
      <c r="A41" s="22"/>
      <c r="B41" s="35"/>
      <c r="C41" s="1206" t="s">
        <v>568</v>
      </c>
      <c r="D41" s="1207"/>
      <c r="E41" s="1208"/>
      <c r="F41" s="36">
        <v>0</v>
      </c>
      <c r="G41" s="37">
        <v>0</v>
      </c>
      <c r="H41" s="37">
        <v>0</v>
      </c>
      <c r="I41" s="37">
        <v>0</v>
      </c>
      <c r="J41" s="38">
        <v>0</v>
      </c>
      <c r="K41" s="22"/>
      <c r="L41" s="22"/>
      <c r="M41" s="22"/>
      <c r="N41" s="22"/>
      <c r="O41" s="22"/>
      <c r="P41" s="22"/>
    </row>
    <row r="42" spans="1:16" ht="39" customHeight="1">
      <c r="A42" s="22"/>
      <c r="B42" s="39"/>
      <c r="C42" s="1206" t="s">
        <v>569</v>
      </c>
      <c r="D42" s="1207"/>
      <c r="E42" s="1208"/>
      <c r="F42" s="36" t="s">
        <v>514</v>
      </c>
      <c r="G42" s="37" t="s">
        <v>514</v>
      </c>
      <c r="H42" s="37" t="s">
        <v>514</v>
      </c>
      <c r="I42" s="37" t="s">
        <v>514</v>
      </c>
      <c r="J42" s="38" t="s">
        <v>514</v>
      </c>
      <c r="K42" s="22"/>
      <c r="L42" s="22"/>
      <c r="M42" s="22"/>
      <c r="N42" s="22"/>
      <c r="O42" s="22"/>
      <c r="P42" s="22"/>
    </row>
    <row r="43" spans="1:16" ht="39" customHeight="1" thickBot="1">
      <c r="A43" s="22"/>
      <c r="B43" s="40"/>
      <c r="C43" s="1209" t="s">
        <v>570</v>
      </c>
      <c r="D43" s="1210"/>
      <c r="E43" s="121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hGJtVkDWTwyu0JjrMjZsJAcWlfyzHbiFosEHSMCjT/qi0eM0dI8dqkOdQ4ONdE18NnuAOZU18LTqAmXlpeAow==" saltValue="u4xe/A9D/YESE1KyJYrB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2" t="s">
        <v>11</v>
      </c>
      <c r="C45" s="1233"/>
      <c r="D45" s="58"/>
      <c r="E45" s="1238" t="s">
        <v>12</v>
      </c>
      <c r="F45" s="1238"/>
      <c r="G45" s="1238"/>
      <c r="H45" s="1238"/>
      <c r="I45" s="1238"/>
      <c r="J45" s="1239"/>
      <c r="K45" s="59">
        <v>11381</v>
      </c>
      <c r="L45" s="60">
        <v>11008</v>
      </c>
      <c r="M45" s="60">
        <v>10084</v>
      </c>
      <c r="N45" s="60">
        <v>9337</v>
      </c>
      <c r="O45" s="61">
        <v>9807</v>
      </c>
      <c r="P45" s="48"/>
      <c r="Q45" s="48"/>
      <c r="R45" s="48"/>
      <c r="S45" s="48"/>
      <c r="T45" s="48"/>
      <c r="U45" s="48"/>
    </row>
    <row r="46" spans="1:21" ht="30.75" customHeight="1">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c r="A48" s="48"/>
      <c r="B48" s="1234"/>
      <c r="C48" s="1235"/>
      <c r="D48" s="62"/>
      <c r="E48" s="1216" t="s">
        <v>15</v>
      </c>
      <c r="F48" s="1216"/>
      <c r="G48" s="1216"/>
      <c r="H48" s="1216"/>
      <c r="I48" s="1216"/>
      <c r="J48" s="1217"/>
      <c r="K48" s="63">
        <v>3207</v>
      </c>
      <c r="L48" s="64">
        <v>3275</v>
      </c>
      <c r="M48" s="64">
        <v>3268</v>
      </c>
      <c r="N48" s="64">
        <v>3229</v>
      </c>
      <c r="O48" s="65">
        <v>3253</v>
      </c>
      <c r="P48" s="48"/>
      <c r="Q48" s="48"/>
      <c r="R48" s="48"/>
      <c r="S48" s="48"/>
      <c r="T48" s="48"/>
      <c r="U48" s="48"/>
    </row>
    <row r="49" spans="1:21" ht="30.75" customHeight="1">
      <c r="A49" s="48"/>
      <c r="B49" s="1234"/>
      <c r="C49" s="1235"/>
      <c r="D49" s="62"/>
      <c r="E49" s="1216" t="s">
        <v>16</v>
      </c>
      <c r="F49" s="1216"/>
      <c r="G49" s="1216"/>
      <c r="H49" s="1216"/>
      <c r="I49" s="1216"/>
      <c r="J49" s="1217"/>
      <c r="K49" s="63">
        <v>443</v>
      </c>
      <c r="L49" s="64">
        <v>397</v>
      </c>
      <c r="M49" s="64">
        <v>375</v>
      </c>
      <c r="N49" s="64">
        <v>443</v>
      </c>
      <c r="O49" s="65">
        <v>392</v>
      </c>
      <c r="P49" s="48"/>
      <c r="Q49" s="48"/>
      <c r="R49" s="48"/>
      <c r="S49" s="48"/>
      <c r="T49" s="48"/>
      <c r="U49" s="48"/>
    </row>
    <row r="50" spans="1:21" ht="30.75" customHeight="1">
      <c r="A50" s="48"/>
      <c r="B50" s="1234"/>
      <c r="C50" s="1235"/>
      <c r="D50" s="62"/>
      <c r="E50" s="1216" t="s">
        <v>17</v>
      </c>
      <c r="F50" s="1216"/>
      <c r="G50" s="1216"/>
      <c r="H50" s="1216"/>
      <c r="I50" s="1216"/>
      <c r="J50" s="1217"/>
      <c r="K50" s="63">
        <v>160</v>
      </c>
      <c r="L50" s="64">
        <v>157</v>
      </c>
      <c r="M50" s="64" t="s">
        <v>514</v>
      </c>
      <c r="N50" s="64" t="s">
        <v>514</v>
      </c>
      <c r="O50" s="65" t="s">
        <v>514</v>
      </c>
      <c r="P50" s="48"/>
      <c r="Q50" s="48"/>
      <c r="R50" s="48"/>
      <c r="S50" s="48"/>
      <c r="T50" s="48"/>
      <c r="U50" s="48"/>
    </row>
    <row r="51" spans="1:21" ht="30.75" customHeight="1">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c r="A52" s="48"/>
      <c r="B52" s="1214" t="s">
        <v>19</v>
      </c>
      <c r="C52" s="1215"/>
      <c r="D52" s="66"/>
      <c r="E52" s="1216" t="s">
        <v>20</v>
      </c>
      <c r="F52" s="1216"/>
      <c r="G52" s="1216"/>
      <c r="H52" s="1216"/>
      <c r="I52" s="1216"/>
      <c r="J52" s="1217"/>
      <c r="K52" s="63">
        <v>11334</v>
      </c>
      <c r="L52" s="64">
        <v>11551</v>
      </c>
      <c r="M52" s="64">
        <v>11801</v>
      </c>
      <c r="N52" s="64">
        <v>11071</v>
      </c>
      <c r="O52" s="65">
        <v>11117</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3857</v>
      </c>
      <c r="L53" s="69">
        <v>3286</v>
      </c>
      <c r="M53" s="69">
        <v>1926</v>
      </c>
      <c r="N53" s="69">
        <v>1938</v>
      </c>
      <c r="O53" s="70">
        <v>2335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22" t="s">
        <v>25</v>
      </c>
      <c r="C57" s="1223"/>
      <c r="D57" s="1226" t="s">
        <v>26</v>
      </c>
      <c r="E57" s="1227"/>
      <c r="F57" s="1227"/>
      <c r="G57" s="1227"/>
      <c r="H57" s="1227"/>
      <c r="I57" s="1227"/>
      <c r="J57" s="1228"/>
      <c r="K57" s="83" t="s">
        <v>593</v>
      </c>
      <c r="L57" s="84" t="s">
        <v>514</v>
      </c>
      <c r="M57" s="84" t="s">
        <v>514</v>
      </c>
      <c r="N57" s="84" t="s">
        <v>514</v>
      </c>
      <c r="O57" s="85" t="s">
        <v>514</v>
      </c>
    </row>
    <row r="58" spans="1:21" ht="31.5" customHeight="1" thickBot="1">
      <c r="B58" s="1224"/>
      <c r="C58" s="1225"/>
      <c r="D58" s="1229" t="s">
        <v>27</v>
      </c>
      <c r="E58" s="1230"/>
      <c r="F58" s="1230"/>
      <c r="G58" s="1230"/>
      <c r="H58" s="1230"/>
      <c r="I58" s="1230"/>
      <c r="J58" s="1231"/>
      <c r="K58" s="86" t="s">
        <v>593</v>
      </c>
      <c r="L58" s="87" t="s">
        <v>514</v>
      </c>
      <c r="M58" s="87" t="s">
        <v>514</v>
      </c>
      <c r="N58" s="87" t="s">
        <v>514</v>
      </c>
      <c r="O58" s="88" t="s">
        <v>514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s7CeFjg6rU0W3ufJApmmJcCT18pojHInt79WmiK1lt/9HCxo0fKHUZPCijRioYOvxgmyWd7RAEdJy5rN3bXQ==" saltValue="rwcvHYkF743wrIu6YSZ8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52" t="s">
        <v>30</v>
      </c>
      <c r="C41" s="1253"/>
      <c r="D41" s="102"/>
      <c r="E41" s="1254" t="s">
        <v>31</v>
      </c>
      <c r="F41" s="1254"/>
      <c r="G41" s="1254"/>
      <c r="H41" s="1255"/>
      <c r="I41" s="103">
        <v>88924</v>
      </c>
      <c r="J41" s="104">
        <v>87358</v>
      </c>
      <c r="K41" s="104">
        <v>89031</v>
      </c>
      <c r="L41" s="104">
        <v>87944</v>
      </c>
      <c r="M41" s="105">
        <v>87473</v>
      </c>
    </row>
    <row r="42" spans="2:13" ht="27.75" customHeight="1">
      <c r="B42" s="1242"/>
      <c r="C42" s="1243"/>
      <c r="D42" s="106"/>
      <c r="E42" s="1246" t="s">
        <v>32</v>
      </c>
      <c r="F42" s="1246"/>
      <c r="G42" s="1246"/>
      <c r="H42" s="1247"/>
      <c r="I42" s="107">
        <v>616</v>
      </c>
      <c r="J42" s="108">
        <v>458</v>
      </c>
      <c r="K42" s="108" t="s">
        <v>514</v>
      </c>
      <c r="L42" s="108" t="s">
        <v>514</v>
      </c>
      <c r="M42" s="109" t="s">
        <v>514</v>
      </c>
    </row>
    <row r="43" spans="2:13" ht="27.75" customHeight="1">
      <c r="B43" s="1242"/>
      <c r="C43" s="1243"/>
      <c r="D43" s="106"/>
      <c r="E43" s="1246" t="s">
        <v>33</v>
      </c>
      <c r="F43" s="1246"/>
      <c r="G43" s="1246"/>
      <c r="H43" s="1247"/>
      <c r="I43" s="107">
        <v>28956</v>
      </c>
      <c r="J43" s="108">
        <v>28648</v>
      </c>
      <c r="K43" s="108">
        <v>29590</v>
      </c>
      <c r="L43" s="108">
        <v>31010</v>
      </c>
      <c r="M43" s="109">
        <v>31643</v>
      </c>
    </row>
    <row r="44" spans="2:13" ht="27.75" customHeight="1">
      <c r="B44" s="1242"/>
      <c r="C44" s="1243"/>
      <c r="D44" s="106"/>
      <c r="E44" s="1246" t="s">
        <v>34</v>
      </c>
      <c r="F44" s="1246"/>
      <c r="G44" s="1246"/>
      <c r="H44" s="1247"/>
      <c r="I44" s="107">
        <v>8818</v>
      </c>
      <c r="J44" s="108">
        <v>8096</v>
      </c>
      <c r="K44" s="108">
        <v>7492</v>
      </c>
      <c r="L44" s="108">
        <v>6831</v>
      </c>
      <c r="M44" s="109">
        <v>6087</v>
      </c>
    </row>
    <row r="45" spans="2:13" ht="27.75" customHeight="1">
      <c r="B45" s="1242"/>
      <c r="C45" s="1243"/>
      <c r="D45" s="106"/>
      <c r="E45" s="1246" t="s">
        <v>35</v>
      </c>
      <c r="F45" s="1246"/>
      <c r="G45" s="1246"/>
      <c r="H45" s="1247"/>
      <c r="I45" s="107">
        <v>19069</v>
      </c>
      <c r="J45" s="108">
        <v>19052</v>
      </c>
      <c r="K45" s="108">
        <v>18124</v>
      </c>
      <c r="L45" s="108">
        <v>19044</v>
      </c>
      <c r="M45" s="109">
        <v>18904</v>
      </c>
    </row>
    <row r="46" spans="2:13" ht="27.75" customHeight="1">
      <c r="B46" s="1242"/>
      <c r="C46" s="1243"/>
      <c r="D46" s="110"/>
      <c r="E46" s="1246" t="s">
        <v>36</v>
      </c>
      <c r="F46" s="1246"/>
      <c r="G46" s="1246"/>
      <c r="H46" s="1247"/>
      <c r="I46" s="107">
        <v>64</v>
      </c>
      <c r="J46" s="108">
        <v>136</v>
      </c>
      <c r="K46" s="108">
        <v>4</v>
      </c>
      <c r="L46" s="108">
        <v>3</v>
      </c>
      <c r="M46" s="109">
        <v>2</v>
      </c>
    </row>
    <row r="47" spans="2:13" ht="27.75" customHeight="1">
      <c r="B47" s="1242"/>
      <c r="C47" s="1243"/>
      <c r="D47" s="111"/>
      <c r="E47" s="1256" t="s">
        <v>37</v>
      </c>
      <c r="F47" s="1257"/>
      <c r="G47" s="1257"/>
      <c r="H47" s="1258"/>
      <c r="I47" s="107" t="s">
        <v>514</v>
      </c>
      <c r="J47" s="108" t="s">
        <v>514</v>
      </c>
      <c r="K47" s="108" t="s">
        <v>514</v>
      </c>
      <c r="L47" s="108" t="s">
        <v>514</v>
      </c>
      <c r="M47" s="109" t="s">
        <v>514</v>
      </c>
    </row>
    <row r="48" spans="2:13" ht="27.75" customHeight="1">
      <c r="B48" s="1242"/>
      <c r="C48" s="1243"/>
      <c r="D48" s="106"/>
      <c r="E48" s="1246" t="s">
        <v>38</v>
      </c>
      <c r="F48" s="1246"/>
      <c r="G48" s="1246"/>
      <c r="H48" s="1247"/>
      <c r="I48" s="107" t="s">
        <v>514</v>
      </c>
      <c r="J48" s="108" t="s">
        <v>514</v>
      </c>
      <c r="K48" s="108" t="s">
        <v>514</v>
      </c>
      <c r="L48" s="108" t="s">
        <v>514</v>
      </c>
      <c r="M48" s="109" t="s">
        <v>514</v>
      </c>
    </row>
    <row r="49" spans="2:13" ht="27.75" customHeight="1">
      <c r="B49" s="1244"/>
      <c r="C49" s="1245"/>
      <c r="D49" s="106"/>
      <c r="E49" s="1246" t="s">
        <v>39</v>
      </c>
      <c r="F49" s="1246"/>
      <c r="G49" s="1246"/>
      <c r="H49" s="1247"/>
      <c r="I49" s="107" t="s">
        <v>514</v>
      </c>
      <c r="J49" s="108" t="s">
        <v>514</v>
      </c>
      <c r="K49" s="108" t="s">
        <v>514</v>
      </c>
      <c r="L49" s="108" t="s">
        <v>514</v>
      </c>
      <c r="M49" s="109" t="s">
        <v>514</v>
      </c>
    </row>
    <row r="50" spans="2:13" ht="27.75" customHeight="1">
      <c r="B50" s="1240" t="s">
        <v>40</v>
      </c>
      <c r="C50" s="1241"/>
      <c r="D50" s="112"/>
      <c r="E50" s="1246" t="s">
        <v>41</v>
      </c>
      <c r="F50" s="1246"/>
      <c r="G50" s="1246"/>
      <c r="H50" s="1247"/>
      <c r="I50" s="107">
        <v>11732</v>
      </c>
      <c r="J50" s="108">
        <v>12685</v>
      </c>
      <c r="K50" s="108">
        <v>14759</v>
      </c>
      <c r="L50" s="108">
        <v>18605</v>
      </c>
      <c r="M50" s="109">
        <v>22746</v>
      </c>
    </row>
    <row r="51" spans="2:13" ht="27.75" customHeight="1">
      <c r="B51" s="1242"/>
      <c r="C51" s="1243"/>
      <c r="D51" s="106"/>
      <c r="E51" s="1246" t="s">
        <v>42</v>
      </c>
      <c r="F51" s="1246"/>
      <c r="G51" s="1246"/>
      <c r="H51" s="1247"/>
      <c r="I51" s="107">
        <v>33501</v>
      </c>
      <c r="J51" s="108">
        <v>33865</v>
      </c>
      <c r="K51" s="108">
        <v>33228</v>
      </c>
      <c r="L51" s="108">
        <v>34067</v>
      </c>
      <c r="M51" s="109">
        <v>33815</v>
      </c>
    </row>
    <row r="52" spans="2:13" ht="27.75" customHeight="1">
      <c r="B52" s="1244"/>
      <c r="C52" s="1245"/>
      <c r="D52" s="106"/>
      <c r="E52" s="1246" t="s">
        <v>43</v>
      </c>
      <c r="F52" s="1246"/>
      <c r="G52" s="1246"/>
      <c r="H52" s="1247"/>
      <c r="I52" s="107">
        <v>94638</v>
      </c>
      <c r="J52" s="108">
        <v>95222</v>
      </c>
      <c r="K52" s="108">
        <v>95330</v>
      </c>
      <c r="L52" s="108">
        <v>95373</v>
      </c>
      <c r="M52" s="109">
        <v>96914</v>
      </c>
    </row>
    <row r="53" spans="2:13" ht="27.75" customHeight="1" thickBot="1">
      <c r="B53" s="1248" t="s">
        <v>44</v>
      </c>
      <c r="C53" s="1249"/>
      <c r="D53" s="113"/>
      <c r="E53" s="1250" t="s">
        <v>45</v>
      </c>
      <c r="F53" s="1250"/>
      <c r="G53" s="1250"/>
      <c r="H53" s="1251"/>
      <c r="I53" s="114">
        <v>6575</v>
      </c>
      <c r="J53" s="115">
        <v>1976</v>
      </c>
      <c r="K53" s="115">
        <v>924</v>
      </c>
      <c r="L53" s="115">
        <v>-3213</v>
      </c>
      <c r="M53" s="116">
        <v>-9365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AiCZC/wuN8TEfKmZYetoDu1ibjaQ9wynew12bXBWyzFAVG9r/1RJz1uSQP07ADNcZXCc7bBh/hdqBByhn1ueg==" saltValue="L1Ty0BAx0x0vlAfa8jnA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267" t="s">
        <v>48</v>
      </c>
      <c r="D55" s="1267"/>
      <c r="E55" s="1268"/>
      <c r="F55" s="128">
        <v>4788</v>
      </c>
      <c r="G55" s="128">
        <v>6035</v>
      </c>
      <c r="H55" s="129">
        <v>8481</v>
      </c>
    </row>
    <row r="56" spans="2:8" ht="52.5" customHeight="1">
      <c r="B56" s="130"/>
      <c r="C56" s="1269" t="s">
        <v>49</v>
      </c>
      <c r="D56" s="1269"/>
      <c r="E56" s="1270"/>
      <c r="F56" s="131">
        <v>1436</v>
      </c>
      <c r="G56" s="131">
        <v>1552</v>
      </c>
      <c r="H56" s="132">
        <v>1518</v>
      </c>
    </row>
    <row r="57" spans="2:8" ht="53.25" customHeight="1">
      <c r="B57" s="130"/>
      <c r="C57" s="1271" t="s">
        <v>50</v>
      </c>
      <c r="D57" s="1271"/>
      <c r="E57" s="1272"/>
      <c r="F57" s="133">
        <v>5733</v>
      </c>
      <c r="G57" s="133">
        <v>7919</v>
      </c>
      <c r="H57" s="134">
        <v>9490</v>
      </c>
    </row>
    <row r="58" spans="2:8" ht="45.75" customHeight="1">
      <c r="B58" s="135"/>
      <c r="C58" s="1259" t="s">
        <v>594</v>
      </c>
      <c r="D58" s="1260"/>
      <c r="E58" s="1261"/>
      <c r="F58" s="136">
        <v>3421</v>
      </c>
      <c r="G58" s="136">
        <v>5613</v>
      </c>
      <c r="H58" s="137">
        <v>7157</v>
      </c>
    </row>
    <row r="59" spans="2:8" ht="45.75" customHeight="1">
      <c r="B59" s="135"/>
      <c r="C59" s="1259" t="s">
        <v>595</v>
      </c>
      <c r="D59" s="1260"/>
      <c r="E59" s="1261"/>
      <c r="F59" s="136">
        <v>1378</v>
      </c>
      <c r="G59" s="136">
        <v>1318</v>
      </c>
      <c r="H59" s="137">
        <v>1287</v>
      </c>
    </row>
    <row r="60" spans="2:8" ht="45.75" customHeight="1">
      <c r="B60" s="135"/>
      <c r="C60" s="1259" t="s">
        <v>596</v>
      </c>
      <c r="D60" s="1260"/>
      <c r="E60" s="1261"/>
      <c r="F60" s="136">
        <v>397</v>
      </c>
      <c r="G60" s="136">
        <v>397</v>
      </c>
      <c r="H60" s="137">
        <v>397</v>
      </c>
    </row>
    <row r="61" spans="2:8" ht="45.75" customHeight="1">
      <c r="B61" s="135"/>
      <c r="C61" s="1259" t="s">
        <v>597</v>
      </c>
      <c r="D61" s="1260"/>
      <c r="E61" s="1261"/>
      <c r="F61" s="136">
        <v>395</v>
      </c>
      <c r="G61" s="136">
        <v>362</v>
      </c>
      <c r="H61" s="137">
        <v>343</v>
      </c>
    </row>
    <row r="62" spans="2:8" ht="45.75" customHeight="1" thickBot="1">
      <c r="B62" s="138"/>
      <c r="C62" s="1262" t="s">
        <v>598</v>
      </c>
      <c r="D62" s="1263"/>
      <c r="E62" s="1264"/>
      <c r="F62" s="139">
        <v>56</v>
      </c>
      <c r="G62" s="139">
        <v>63</v>
      </c>
      <c r="H62" s="140">
        <v>66</v>
      </c>
    </row>
    <row r="63" spans="2:8" ht="52.5" customHeight="1" thickBot="1">
      <c r="B63" s="141"/>
      <c r="C63" s="1265" t="s">
        <v>51</v>
      </c>
      <c r="D63" s="1265"/>
      <c r="E63" s="1266"/>
      <c r="F63" s="142">
        <v>11957</v>
      </c>
      <c r="G63" s="142">
        <v>15506</v>
      </c>
      <c r="H63" s="143">
        <v>19489</v>
      </c>
    </row>
    <row r="64" spans="2:8" ht="15" customHeight="1"/>
  </sheetData>
  <sheetProtection algorithmName="SHA-512" hashValue="EyNUZOdy62oDIm4kN57B+anXu/1kxNH5YeCa6wZAgMVY8vbXImfptSfCLw5E+iq07X3N3IjCirzRoTYkZvMv0Q==" saltValue="oP2ZzHP7jPGFAJeibE52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33091</v>
      </c>
      <c r="E3" s="162"/>
      <c r="F3" s="163">
        <v>46395</v>
      </c>
      <c r="G3" s="164"/>
      <c r="H3" s="165"/>
    </row>
    <row r="4" spans="1:8">
      <c r="A4" s="166"/>
      <c r="B4" s="167"/>
      <c r="C4" s="168"/>
      <c r="D4" s="169">
        <v>24888</v>
      </c>
      <c r="E4" s="170"/>
      <c r="F4" s="171">
        <v>26304</v>
      </c>
      <c r="G4" s="172"/>
      <c r="H4" s="173"/>
    </row>
    <row r="5" spans="1:8">
      <c r="A5" s="154" t="s">
        <v>547</v>
      </c>
      <c r="B5" s="159"/>
      <c r="C5" s="160"/>
      <c r="D5" s="161">
        <v>28146</v>
      </c>
      <c r="E5" s="162"/>
      <c r="F5" s="163">
        <v>48088</v>
      </c>
      <c r="G5" s="164"/>
      <c r="H5" s="165"/>
    </row>
    <row r="6" spans="1:8">
      <c r="A6" s="166"/>
      <c r="B6" s="167"/>
      <c r="C6" s="168"/>
      <c r="D6" s="169">
        <v>22987</v>
      </c>
      <c r="E6" s="170"/>
      <c r="F6" s="171">
        <v>25183</v>
      </c>
      <c r="G6" s="172"/>
      <c r="H6" s="173"/>
    </row>
    <row r="7" spans="1:8">
      <c r="A7" s="154" t="s">
        <v>548</v>
      </c>
      <c r="B7" s="159"/>
      <c r="C7" s="160"/>
      <c r="D7" s="161">
        <v>24939</v>
      </c>
      <c r="E7" s="162"/>
      <c r="F7" s="163">
        <v>46457</v>
      </c>
      <c r="G7" s="164"/>
      <c r="H7" s="165"/>
    </row>
    <row r="8" spans="1:8">
      <c r="A8" s="166"/>
      <c r="B8" s="167"/>
      <c r="C8" s="168"/>
      <c r="D8" s="169">
        <v>20777</v>
      </c>
      <c r="E8" s="170"/>
      <c r="F8" s="171">
        <v>24020</v>
      </c>
      <c r="G8" s="172"/>
      <c r="H8" s="173"/>
    </row>
    <row r="9" spans="1:8">
      <c r="A9" s="154" t="s">
        <v>549</v>
      </c>
      <c r="B9" s="159"/>
      <c r="C9" s="160"/>
      <c r="D9" s="161">
        <v>22443</v>
      </c>
      <c r="E9" s="162"/>
      <c r="F9" s="163">
        <v>51849</v>
      </c>
      <c r="G9" s="164"/>
      <c r="H9" s="165"/>
    </row>
    <row r="10" spans="1:8">
      <c r="A10" s="166"/>
      <c r="B10" s="167"/>
      <c r="C10" s="168"/>
      <c r="D10" s="169">
        <v>18723</v>
      </c>
      <c r="E10" s="170"/>
      <c r="F10" s="171">
        <v>26326</v>
      </c>
      <c r="G10" s="172"/>
      <c r="H10" s="173"/>
    </row>
    <row r="11" spans="1:8">
      <c r="A11" s="154" t="s">
        <v>550</v>
      </c>
      <c r="B11" s="159"/>
      <c r="C11" s="160"/>
      <c r="D11" s="161">
        <v>19696</v>
      </c>
      <c r="E11" s="162"/>
      <c r="F11" s="163">
        <v>52191</v>
      </c>
      <c r="G11" s="164"/>
      <c r="H11" s="165"/>
    </row>
    <row r="12" spans="1:8">
      <c r="A12" s="166"/>
      <c r="B12" s="167"/>
      <c r="C12" s="174"/>
      <c r="D12" s="169">
        <v>14060</v>
      </c>
      <c r="E12" s="170"/>
      <c r="F12" s="171">
        <v>26807</v>
      </c>
      <c r="G12" s="172"/>
      <c r="H12" s="173"/>
    </row>
    <row r="13" spans="1:8">
      <c r="A13" s="154"/>
      <c r="B13" s="159"/>
      <c r="C13" s="175"/>
      <c r="D13" s="176">
        <v>25663</v>
      </c>
      <c r="E13" s="177"/>
      <c r="F13" s="178">
        <v>48996</v>
      </c>
      <c r="G13" s="179"/>
      <c r="H13" s="165"/>
    </row>
    <row r="14" spans="1:8">
      <c r="A14" s="166"/>
      <c r="B14" s="167"/>
      <c r="C14" s="168"/>
      <c r="D14" s="169">
        <v>20287</v>
      </c>
      <c r="E14" s="170"/>
      <c r="F14" s="171">
        <v>25728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0.02</v>
      </c>
      <c r="C19" s="180">
        <f>ROUND(VALUE(SUBSTITUTE(実質収支比率等に係る経年分析!G$48,"▲","-")),2)</f>
        <v>1.55</v>
      </c>
      <c r="D19" s="180">
        <f>ROUND(VALUE(SUBSTITUTE(実質収支比率等に係る経年分析!H$48,"▲","-")),2)</f>
        <v>3.6</v>
      </c>
      <c r="E19" s="180">
        <f>ROUND(VALUE(SUBSTITUTE(実質収支比率等に係る経年分析!I$48,"▲","-")),2)</f>
        <v>5.76</v>
      </c>
      <c r="F19" s="180">
        <f>ROUND(VALUE(SUBSTITUTE(実質収支比率等に係る経年分析!J$48,"▲","-")),2)</f>
        <v>4.3899999999999997</v>
      </c>
    </row>
    <row r="20" spans="1:11">
      <c r="A20" s="180" t="s">
        <v>55</v>
      </c>
      <c r="B20" s="180">
        <f>ROUND(VALUE(SUBSTITUTE(実質収支比率等に係る経年分析!F$47,"▲","-")),2)</f>
        <v>4.92</v>
      </c>
      <c r="C20" s="180">
        <f>ROUND(VALUE(SUBSTITUTE(実質収支比率等に係る経年分析!G$47,"▲","-")),2)</f>
        <v>4.76</v>
      </c>
      <c r="D20" s="180">
        <f>ROUND(VALUE(SUBSTITUTE(実質収支比率等に係る経年分析!H$47,"▲","-")),2)</f>
        <v>5.72</v>
      </c>
      <c r="E20" s="180">
        <f>ROUND(VALUE(SUBSTITUTE(実質収支比率等に係る経年分析!I$47,"▲","-")),2)</f>
        <v>7.15</v>
      </c>
      <c r="F20" s="180">
        <f>ROUND(VALUE(SUBSTITUTE(実質収支比率等に係る経年分析!J$47,"▲","-")),2)</f>
        <v>9.7799999999999994</v>
      </c>
    </row>
    <row r="21" spans="1:11">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3.67</v>
      </c>
      <c r="F21" s="180">
        <f>IF(ISNUMBER(VALUE(SUBSTITUTE(実質収支比率等に係る経年分析!J$49,"▲","-"))),ROUND(VALUE(SUBSTITUTE(実質収支比率等に係る経年分析!J$49,"▲","-")),2),NA())</f>
        <v>1.6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1.0900000000000001</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1.73</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4.38</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4.83</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11334</v>
      </c>
      <c r="E42" s="182"/>
      <c r="F42" s="182"/>
      <c r="G42" s="182">
        <f>'実質公債費比率（分子）の構造'!L$52</f>
        <v>11551</v>
      </c>
      <c r="H42" s="182"/>
      <c r="I42" s="182"/>
      <c r="J42" s="182">
        <f>'実質公債費比率（分子）の構造'!M$52</f>
        <v>11801</v>
      </c>
      <c r="K42" s="182"/>
      <c r="L42" s="182"/>
      <c r="M42" s="182">
        <f>'実質公債費比率（分子）の構造'!N$52</f>
        <v>11071</v>
      </c>
      <c r="N42" s="182"/>
      <c r="O42" s="182"/>
      <c r="P42" s="182">
        <f>'実質公債費比率（分子）の構造'!O$52</f>
        <v>11117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160</v>
      </c>
      <c r="C44" s="182"/>
      <c r="D44" s="182"/>
      <c r="E44" s="182">
        <f>'実質公債費比率（分子）の構造'!L$50</f>
        <v>157</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443</v>
      </c>
      <c r="C45" s="182"/>
      <c r="D45" s="182"/>
      <c r="E45" s="182">
        <f>'実質公債費比率（分子）の構造'!L$49</f>
        <v>397</v>
      </c>
      <c r="F45" s="182"/>
      <c r="G45" s="182"/>
      <c r="H45" s="182">
        <f>'実質公債費比率（分子）の構造'!M$49</f>
        <v>375</v>
      </c>
      <c r="I45" s="182"/>
      <c r="J45" s="182"/>
      <c r="K45" s="182">
        <f>'実質公債費比率（分子）の構造'!N$49</f>
        <v>443</v>
      </c>
      <c r="L45" s="182"/>
      <c r="M45" s="182"/>
      <c r="N45" s="182">
        <f>'実質公債費比率（分子）の構造'!O$49</f>
        <v>392</v>
      </c>
      <c r="O45" s="182"/>
      <c r="P45" s="182"/>
    </row>
    <row r="46" spans="1:16">
      <c r="A46" s="182" t="s">
        <v>67</v>
      </c>
      <c r="B46" s="182">
        <f>'実質公債費比率（分子）の構造'!K$48</f>
        <v>3207</v>
      </c>
      <c r="C46" s="182"/>
      <c r="D46" s="182"/>
      <c r="E46" s="182">
        <f>'実質公債費比率（分子）の構造'!L$48</f>
        <v>3275</v>
      </c>
      <c r="F46" s="182"/>
      <c r="G46" s="182"/>
      <c r="H46" s="182">
        <f>'実質公債費比率（分子）の構造'!M$48</f>
        <v>3268</v>
      </c>
      <c r="I46" s="182"/>
      <c r="J46" s="182"/>
      <c r="K46" s="182">
        <f>'実質公債費比率（分子）の構造'!N$48</f>
        <v>3229</v>
      </c>
      <c r="L46" s="182"/>
      <c r="M46" s="182"/>
      <c r="N46" s="182">
        <f>'実質公債費比率（分子）の構造'!O$48</f>
        <v>3253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11381</v>
      </c>
      <c r="C49" s="182"/>
      <c r="D49" s="182"/>
      <c r="E49" s="182">
        <f>'実質公債費比率（分子）の構造'!L$45</f>
        <v>11008</v>
      </c>
      <c r="F49" s="182"/>
      <c r="G49" s="182"/>
      <c r="H49" s="182">
        <f>'実質公債費比率（分子）の構造'!M$45</f>
        <v>10084</v>
      </c>
      <c r="I49" s="182"/>
      <c r="J49" s="182"/>
      <c r="K49" s="182">
        <f>'実質公債費比率（分子）の構造'!N$45</f>
        <v>9337</v>
      </c>
      <c r="L49" s="182"/>
      <c r="M49" s="182"/>
      <c r="N49" s="182">
        <f>'実質公債費比率（分子）の構造'!O$45</f>
        <v>9807</v>
      </c>
      <c r="O49" s="182"/>
      <c r="P49" s="182"/>
    </row>
    <row r="50" spans="1:16">
      <c r="A50" s="182" t="s">
        <v>71</v>
      </c>
      <c r="B50" s="182" t="e">
        <f>NA()</f>
        <v>#N/A</v>
      </c>
      <c r="C50" s="182">
        <f>IF(ISNUMBER('実質公債費比率（分子）の構造'!K$53),'実質公債費比率（分子）の構造'!K$53,NA())</f>
        <v>3857</v>
      </c>
      <c r="D50" s="182" t="e">
        <f>NA()</f>
        <v>#N/A</v>
      </c>
      <c r="E50" s="182" t="e">
        <f>NA()</f>
        <v>#N/A</v>
      </c>
      <c r="F50" s="182">
        <f>IF(ISNUMBER('実質公債費比率（分子）の構造'!L$53),'実質公債費比率（分子）の構造'!L$53,NA())</f>
        <v>3286</v>
      </c>
      <c r="G50" s="182" t="e">
        <f>NA()</f>
        <v>#N/A</v>
      </c>
      <c r="H50" s="182" t="e">
        <f>NA()</f>
        <v>#N/A</v>
      </c>
      <c r="I50" s="182">
        <f>IF(ISNUMBER('実質公債費比率（分子）の構造'!M$53),'実質公債費比率（分子）の構造'!M$53,NA())</f>
        <v>1926</v>
      </c>
      <c r="J50" s="182" t="e">
        <f>NA()</f>
        <v>#N/A</v>
      </c>
      <c r="K50" s="182" t="e">
        <f>NA()</f>
        <v>#N/A</v>
      </c>
      <c r="L50" s="182">
        <f>IF(ISNUMBER('実質公債費比率（分子）の構造'!N$53),'実質公債費比率（分子）の構造'!N$53,NA())</f>
        <v>1938</v>
      </c>
      <c r="M50" s="182" t="e">
        <f>NA()</f>
        <v>#N/A</v>
      </c>
      <c r="N50" s="182" t="e">
        <f>NA()</f>
        <v>#N/A</v>
      </c>
      <c r="O50" s="182">
        <f>IF(ISNUMBER('実質公債費比率（分子）の構造'!O$53),'実質公債費比率（分子）の構造'!O$53,NA())</f>
        <v>2335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94638</v>
      </c>
      <c r="E56" s="181"/>
      <c r="F56" s="181"/>
      <c r="G56" s="181">
        <f>'将来負担比率（分子）の構造'!J$52</f>
        <v>95222</v>
      </c>
      <c r="H56" s="181"/>
      <c r="I56" s="181"/>
      <c r="J56" s="181">
        <f>'将来負担比率（分子）の構造'!K$52</f>
        <v>95330</v>
      </c>
      <c r="K56" s="181"/>
      <c r="L56" s="181"/>
      <c r="M56" s="181">
        <f>'将来負担比率（分子）の構造'!L$52</f>
        <v>95373</v>
      </c>
      <c r="N56" s="181"/>
      <c r="O56" s="181"/>
      <c r="P56" s="181">
        <f>'将来負担比率（分子）の構造'!M$52</f>
        <v>96914</v>
      </c>
    </row>
    <row r="57" spans="1:16">
      <c r="A57" s="181" t="s">
        <v>42</v>
      </c>
      <c r="B57" s="181"/>
      <c r="C57" s="181"/>
      <c r="D57" s="181">
        <f>'将来負担比率（分子）の構造'!I$51</f>
        <v>33501</v>
      </c>
      <c r="E57" s="181"/>
      <c r="F57" s="181"/>
      <c r="G57" s="181">
        <f>'将来負担比率（分子）の構造'!J$51</f>
        <v>33865</v>
      </c>
      <c r="H57" s="181"/>
      <c r="I57" s="181"/>
      <c r="J57" s="181">
        <f>'将来負担比率（分子）の構造'!K$51</f>
        <v>33228</v>
      </c>
      <c r="K57" s="181"/>
      <c r="L57" s="181"/>
      <c r="M57" s="181">
        <f>'将来負担比率（分子）の構造'!L$51</f>
        <v>34067</v>
      </c>
      <c r="N57" s="181"/>
      <c r="O57" s="181"/>
      <c r="P57" s="181">
        <f>'将来負担比率（分子）の構造'!M$51</f>
        <v>33815</v>
      </c>
    </row>
    <row r="58" spans="1:16">
      <c r="A58" s="181" t="s">
        <v>41</v>
      </c>
      <c r="B58" s="181"/>
      <c r="C58" s="181"/>
      <c r="D58" s="181">
        <f>'将来負担比率（分子）の構造'!I$50</f>
        <v>11732</v>
      </c>
      <c r="E58" s="181"/>
      <c r="F58" s="181"/>
      <c r="G58" s="181">
        <f>'将来負担比率（分子）の構造'!J$50</f>
        <v>12685</v>
      </c>
      <c r="H58" s="181"/>
      <c r="I58" s="181"/>
      <c r="J58" s="181">
        <f>'将来負担比率（分子）の構造'!K$50</f>
        <v>14759</v>
      </c>
      <c r="K58" s="181"/>
      <c r="L58" s="181"/>
      <c r="M58" s="181">
        <f>'将来負担比率（分子）の構造'!L$50</f>
        <v>18605</v>
      </c>
      <c r="N58" s="181"/>
      <c r="O58" s="181"/>
      <c r="P58" s="181">
        <f>'将来負担比率（分子）の構造'!M$50</f>
        <v>22746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64</v>
      </c>
      <c r="C61" s="181"/>
      <c r="D61" s="181"/>
      <c r="E61" s="181">
        <f>'将来負担比率（分子）の構造'!J$46</f>
        <v>136</v>
      </c>
      <c r="F61" s="181"/>
      <c r="G61" s="181"/>
      <c r="H61" s="181">
        <f>'将来負担比率（分子）の構造'!K$46</f>
        <v>4</v>
      </c>
      <c r="I61" s="181"/>
      <c r="J61" s="181"/>
      <c r="K61" s="181">
        <f>'将来負担比率（分子）の構造'!L$46</f>
        <v>3</v>
      </c>
      <c r="L61" s="181"/>
      <c r="M61" s="181"/>
      <c r="N61" s="181">
        <f>'将来負担比率（分子）の構造'!M$46</f>
        <v>2</v>
      </c>
      <c r="O61" s="181"/>
      <c r="P61" s="181"/>
    </row>
    <row r="62" spans="1:16">
      <c r="A62" s="181" t="s">
        <v>35</v>
      </c>
      <c r="B62" s="181">
        <f>'将来負担比率（分子）の構造'!I$45</f>
        <v>19069</v>
      </c>
      <c r="C62" s="181"/>
      <c r="D62" s="181"/>
      <c r="E62" s="181">
        <f>'将来負担比率（分子）の構造'!J$45</f>
        <v>19052</v>
      </c>
      <c r="F62" s="181"/>
      <c r="G62" s="181"/>
      <c r="H62" s="181">
        <f>'将来負担比率（分子）の構造'!K$45</f>
        <v>18124</v>
      </c>
      <c r="I62" s="181"/>
      <c r="J62" s="181"/>
      <c r="K62" s="181">
        <f>'将来負担比率（分子）の構造'!L$45</f>
        <v>19044</v>
      </c>
      <c r="L62" s="181"/>
      <c r="M62" s="181"/>
      <c r="N62" s="181">
        <f>'将来負担比率（分子）の構造'!M$45</f>
        <v>18904</v>
      </c>
      <c r="O62" s="181"/>
      <c r="P62" s="181"/>
    </row>
    <row r="63" spans="1:16">
      <c r="A63" s="181" t="s">
        <v>34</v>
      </c>
      <c r="B63" s="181">
        <f>'将来負担比率（分子）の構造'!I$44</f>
        <v>8818</v>
      </c>
      <c r="C63" s="181"/>
      <c r="D63" s="181"/>
      <c r="E63" s="181">
        <f>'将来負担比率（分子）の構造'!J$44</f>
        <v>8096</v>
      </c>
      <c r="F63" s="181"/>
      <c r="G63" s="181"/>
      <c r="H63" s="181">
        <f>'将来負担比率（分子）の構造'!K$44</f>
        <v>7492</v>
      </c>
      <c r="I63" s="181"/>
      <c r="J63" s="181"/>
      <c r="K63" s="181">
        <f>'将来負担比率（分子）の構造'!L$44</f>
        <v>6831</v>
      </c>
      <c r="L63" s="181"/>
      <c r="M63" s="181"/>
      <c r="N63" s="181">
        <f>'将来負担比率（分子）の構造'!M$44</f>
        <v>6087</v>
      </c>
      <c r="O63" s="181"/>
      <c r="P63" s="181"/>
    </row>
    <row r="64" spans="1:16">
      <c r="A64" s="181" t="s">
        <v>33</v>
      </c>
      <c r="B64" s="181">
        <f>'将来負担比率（分子）の構造'!I$43</f>
        <v>28956</v>
      </c>
      <c r="C64" s="181"/>
      <c r="D64" s="181"/>
      <c r="E64" s="181">
        <f>'将来負担比率（分子）の構造'!J$43</f>
        <v>28648</v>
      </c>
      <c r="F64" s="181"/>
      <c r="G64" s="181"/>
      <c r="H64" s="181">
        <f>'将来負担比率（分子）の構造'!K$43</f>
        <v>29590</v>
      </c>
      <c r="I64" s="181"/>
      <c r="J64" s="181"/>
      <c r="K64" s="181">
        <f>'将来負担比率（分子）の構造'!L$43</f>
        <v>31010</v>
      </c>
      <c r="L64" s="181"/>
      <c r="M64" s="181"/>
      <c r="N64" s="181">
        <f>'将来負担比率（分子）の構造'!M$43</f>
        <v>31643</v>
      </c>
      <c r="O64" s="181"/>
      <c r="P64" s="181"/>
    </row>
    <row r="65" spans="1:16">
      <c r="A65" s="181" t="s">
        <v>32</v>
      </c>
      <c r="B65" s="181">
        <f>'将来負担比率（分子）の構造'!I$42</f>
        <v>616</v>
      </c>
      <c r="C65" s="181"/>
      <c r="D65" s="181"/>
      <c r="E65" s="181">
        <f>'将来負担比率（分子）の構造'!J$42</f>
        <v>458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88924</v>
      </c>
      <c r="C66" s="181"/>
      <c r="D66" s="181"/>
      <c r="E66" s="181">
        <f>'将来負担比率（分子）の構造'!J$41</f>
        <v>87358</v>
      </c>
      <c r="F66" s="181"/>
      <c r="G66" s="181"/>
      <c r="H66" s="181">
        <f>'将来負担比率（分子）の構造'!K$41</f>
        <v>89031</v>
      </c>
      <c r="I66" s="181"/>
      <c r="J66" s="181"/>
      <c r="K66" s="181">
        <f>'将来負担比率（分子）の構造'!L$41</f>
        <v>87944</v>
      </c>
      <c r="L66" s="181"/>
      <c r="M66" s="181"/>
      <c r="N66" s="181">
        <f>'将来負担比率（分子）の構造'!M$41</f>
        <v>87473</v>
      </c>
      <c r="O66" s="181"/>
      <c r="P66" s="181"/>
    </row>
    <row r="67" spans="1:16">
      <c r="A67" s="181" t="s">
        <v>75</v>
      </c>
      <c r="B67" s="181" t="e">
        <f>NA()</f>
        <v>#N/A</v>
      </c>
      <c r="C67" s="181">
        <f>IF(ISNUMBER('将来負担比率（分子）の構造'!I$53), IF('将来負担比率（分子）の構造'!I$53 &lt; 0, 0, '将来負担比率（分子）の構造'!I$53), NA())</f>
        <v>6575</v>
      </c>
      <c r="D67" s="181" t="e">
        <f>NA()</f>
        <v>#N/A</v>
      </c>
      <c r="E67" s="181" t="e">
        <f>NA()</f>
        <v>#N/A</v>
      </c>
      <c r="F67" s="181">
        <f>IF(ISNUMBER('将来負担比率（分子）の構造'!J$53), IF('将来負担比率（分子）の構造'!J$53 &lt; 0, 0, '将来負担比率（分子）の構造'!J$53), NA())</f>
        <v>1976</v>
      </c>
      <c r="G67" s="181" t="e">
        <f>NA()</f>
        <v>#N/A</v>
      </c>
      <c r="H67" s="181" t="e">
        <f>NA()</f>
        <v>#N/A</v>
      </c>
      <c r="I67" s="181">
        <f>IF(ISNUMBER('将来負担比率（分子）の構造'!K$53), IF('将来負担比率（分子）の構造'!K$53 &lt; 0, 0, '将来負担比率（分子）の構造'!K$53), NA())</f>
        <v>924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4788</v>
      </c>
      <c r="C72" s="185">
        <f>基金残高に係る経年分析!G55</f>
        <v>6035</v>
      </c>
      <c r="D72" s="185">
        <f>基金残高に係る経年分析!H55</f>
        <v>8481</v>
      </c>
    </row>
    <row r="73" spans="1:16">
      <c r="A73" s="184" t="s">
        <v>78</v>
      </c>
      <c r="B73" s="185">
        <f>基金残高に係る経年分析!F56</f>
        <v>1436</v>
      </c>
      <c r="C73" s="185">
        <f>基金残高に係る経年分析!G56</f>
        <v>1552</v>
      </c>
      <c r="D73" s="185">
        <f>基金残高に係る経年分析!H56</f>
        <v>1518</v>
      </c>
    </row>
    <row r="74" spans="1:16">
      <c r="A74" s="184" t="s">
        <v>79</v>
      </c>
      <c r="B74" s="185">
        <f>基金残高に係る経年分析!F57</f>
        <v>5733</v>
      </c>
      <c r="C74" s="185">
        <f>基金残高に係る経年分析!G57</f>
        <v>7919</v>
      </c>
      <c r="D74" s="185">
        <f>基金残高に係る経年分析!H57</f>
        <v>9490</v>
      </c>
    </row>
  </sheetData>
  <sheetProtection algorithmName="SHA-512" hashValue="r5aBnqTDQ7an+YWTfIKgrYKrPZp1sbDVRcQFj4yhVTPyLiiubxyXY8bSu8+MfeYONBj6410gaw3gSAPNF3lByw==" saltValue="5tPpX9NP1FmVPCgdgMn7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226</v>
      </c>
      <c r="C5" s="709"/>
      <c r="D5" s="709"/>
      <c r="E5" s="709"/>
      <c r="F5" s="709"/>
      <c r="G5" s="709"/>
      <c r="H5" s="709"/>
      <c r="I5" s="709"/>
      <c r="J5" s="709"/>
      <c r="K5" s="709"/>
      <c r="L5" s="709"/>
      <c r="M5" s="709"/>
      <c r="N5" s="709"/>
      <c r="O5" s="709"/>
      <c r="P5" s="709"/>
      <c r="Q5" s="710"/>
      <c r="R5" s="697">
        <v>70090257</v>
      </c>
      <c r="S5" s="698"/>
      <c r="T5" s="698"/>
      <c r="U5" s="698"/>
      <c r="V5" s="698"/>
      <c r="W5" s="698"/>
      <c r="X5" s="698"/>
      <c r="Y5" s="741"/>
      <c r="Z5" s="759">
        <v>34.299999999999997</v>
      </c>
      <c r="AA5" s="759"/>
      <c r="AB5" s="759"/>
      <c r="AC5" s="759"/>
      <c r="AD5" s="760">
        <v>64212094</v>
      </c>
      <c r="AE5" s="760"/>
      <c r="AF5" s="760"/>
      <c r="AG5" s="760"/>
      <c r="AH5" s="760"/>
      <c r="AI5" s="760"/>
      <c r="AJ5" s="760"/>
      <c r="AK5" s="760"/>
      <c r="AL5" s="742">
        <v>78.3</v>
      </c>
      <c r="AM5" s="713"/>
      <c r="AN5" s="713"/>
      <c r="AO5" s="743"/>
      <c r="AP5" s="708" t="s">
        <v>227</v>
      </c>
      <c r="AQ5" s="709"/>
      <c r="AR5" s="709"/>
      <c r="AS5" s="709"/>
      <c r="AT5" s="709"/>
      <c r="AU5" s="709"/>
      <c r="AV5" s="709"/>
      <c r="AW5" s="709"/>
      <c r="AX5" s="709"/>
      <c r="AY5" s="709"/>
      <c r="AZ5" s="709"/>
      <c r="BA5" s="709"/>
      <c r="BB5" s="709"/>
      <c r="BC5" s="709"/>
      <c r="BD5" s="709"/>
      <c r="BE5" s="709"/>
      <c r="BF5" s="710"/>
      <c r="BG5" s="642">
        <v>63212782</v>
      </c>
      <c r="BH5" s="643"/>
      <c r="BI5" s="643"/>
      <c r="BJ5" s="643"/>
      <c r="BK5" s="643"/>
      <c r="BL5" s="643"/>
      <c r="BM5" s="643"/>
      <c r="BN5" s="644"/>
      <c r="BO5" s="675">
        <v>90.2</v>
      </c>
      <c r="BP5" s="675"/>
      <c r="BQ5" s="675"/>
      <c r="BR5" s="675"/>
      <c r="BS5" s="676">
        <v>786395</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c r="B6" s="639" t="s">
        <v>231</v>
      </c>
      <c r="C6" s="640"/>
      <c r="D6" s="640"/>
      <c r="E6" s="640"/>
      <c r="F6" s="640"/>
      <c r="G6" s="640"/>
      <c r="H6" s="640"/>
      <c r="I6" s="640"/>
      <c r="J6" s="640"/>
      <c r="K6" s="640"/>
      <c r="L6" s="640"/>
      <c r="M6" s="640"/>
      <c r="N6" s="640"/>
      <c r="O6" s="640"/>
      <c r="P6" s="640"/>
      <c r="Q6" s="641"/>
      <c r="R6" s="642">
        <v>910880</v>
      </c>
      <c r="S6" s="643"/>
      <c r="T6" s="643"/>
      <c r="U6" s="643"/>
      <c r="V6" s="643"/>
      <c r="W6" s="643"/>
      <c r="X6" s="643"/>
      <c r="Y6" s="644"/>
      <c r="Z6" s="675">
        <v>0.4</v>
      </c>
      <c r="AA6" s="675"/>
      <c r="AB6" s="675"/>
      <c r="AC6" s="675"/>
      <c r="AD6" s="676">
        <v>910880</v>
      </c>
      <c r="AE6" s="676"/>
      <c r="AF6" s="676"/>
      <c r="AG6" s="676"/>
      <c r="AH6" s="676"/>
      <c r="AI6" s="676"/>
      <c r="AJ6" s="676"/>
      <c r="AK6" s="676"/>
      <c r="AL6" s="645">
        <v>1.1000000000000001</v>
      </c>
      <c r="AM6" s="646"/>
      <c r="AN6" s="646"/>
      <c r="AO6" s="677"/>
      <c r="AP6" s="639" t="s">
        <v>232</v>
      </c>
      <c r="AQ6" s="640"/>
      <c r="AR6" s="640"/>
      <c r="AS6" s="640"/>
      <c r="AT6" s="640"/>
      <c r="AU6" s="640"/>
      <c r="AV6" s="640"/>
      <c r="AW6" s="640"/>
      <c r="AX6" s="640"/>
      <c r="AY6" s="640"/>
      <c r="AZ6" s="640"/>
      <c r="BA6" s="640"/>
      <c r="BB6" s="640"/>
      <c r="BC6" s="640"/>
      <c r="BD6" s="640"/>
      <c r="BE6" s="640"/>
      <c r="BF6" s="641"/>
      <c r="BG6" s="642">
        <v>63212782</v>
      </c>
      <c r="BH6" s="643"/>
      <c r="BI6" s="643"/>
      <c r="BJ6" s="643"/>
      <c r="BK6" s="643"/>
      <c r="BL6" s="643"/>
      <c r="BM6" s="643"/>
      <c r="BN6" s="644"/>
      <c r="BO6" s="675">
        <v>90.2</v>
      </c>
      <c r="BP6" s="675"/>
      <c r="BQ6" s="675"/>
      <c r="BR6" s="675"/>
      <c r="BS6" s="676">
        <v>786395</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636232</v>
      </c>
      <c r="CS6" s="643"/>
      <c r="CT6" s="643"/>
      <c r="CU6" s="643"/>
      <c r="CV6" s="643"/>
      <c r="CW6" s="643"/>
      <c r="CX6" s="643"/>
      <c r="CY6" s="644"/>
      <c r="CZ6" s="742">
        <v>0.3</v>
      </c>
      <c r="DA6" s="713"/>
      <c r="DB6" s="713"/>
      <c r="DC6" s="745"/>
      <c r="DD6" s="648" t="s">
        <v>234</v>
      </c>
      <c r="DE6" s="643"/>
      <c r="DF6" s="643"/>
      <c r="DG6" s="643"/>
      <c r="DH6" s="643"/>
      <c r="DI6" s="643"/>
      <c r="DJ6" s="643"/>
      <c r="DK6" s="643"/>
      <c r="DL6" s="643"/>
      <c r="DM6" s="643"/>
      <c r="DN6" s="643"/>
      <c r="DO6" s="643"/>
      <c r="DP6" s="644"/>
      <c r="DQ6" s="648">
        <v>636198</v>
      </c>
      <c r="DR6" s="643"/>
      <c r="DS6" s="643"/>
      <c r="DT6" s="643"/>
      <c r="DU6" s="643"/>
      <c r="DV6" s="643"/>
      <c r="DW6" s="643"/>
      <c r="DX6" s="643"/>
      <c r="DY6" s="643"/>
      <c r="DZ6" s="643"/>
      <c r="EA6" s="643"/>
      <c r="EB6" s="643"/>
      <c r="EC6" s="689"/>
    </row>
    <row r="7" spans="2:143" ht="11.25" customHeight="1">
      <c r="B7" s="639" t="s">
        <v>235</v>
      </c>
      <c r="C7" s="640"/>
      <c r="D7" s="640"/>
      <c r="E7" s="640"/>
      <c r="F7" s="640"/>
      <c r="G7" s="640"/>
      <c r="H7" s="640"/>
      <c r="I7" s="640"/>
      <c r="J7" s="640"/>
      <c r="K7" s="640"/>
      <c r="L7" s="640"/>
      <c r="M7" s="640"/>
      <c r="N7" s="640"/>
      <c r="O7" s="640"/>
      <c r="P7" s="640"/>
      <c r="Q7" s="641"/>
      <c r="R7" s="642">
        <v>107747</v>
      </c>
      <c r="S7" s="643"/>
      <c r="T7" s="643"/>
      <c r="U7" s="643"/>
      <c r="V7" s="643"/>
      <c r="W7" s="643"/>
      <c r="X7" s="643"/>
      <c r="Y7" s="644"/>
      <c r="Z7" s="675">
        <v>0.1</v>
      </c>
      <c r="AA7" s="675"/>
      <c r="AB7" s="675"/>
      <c r="AC7" s="675"/>
      <c r="AD7" s="676">
        <v>107747</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35485507</v>
      </c>
      <c r="BH7" s="643"/>
      <c r="BI7" s="643"/>
      <c r="BJ7" s="643"/>
      <c r="BK7" s="643"/>
      <c r="BL7" s="643"/>
      <c r="BM7" s="643"/>
      <c r="BN7" s="644"/>
      <c r="BO7" s="675">
        <v>50.6</v>
      </c>
      <c r="BP7" s="675"/>
      <c r="BQ7" s="675"/>
      <c r="BR7" s="675"/>
      <c r="BS7" s="676">
        <v>786395</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60570370</v>
      </c>
      <c r="CS7" s="643"/>
      <c r="CT7" s="643"/>
      <c r="CU7" s="643"/>
      <c r="CV7" s="643"/>
      <c r="CW7" s="643"/>
      <c r="CX7" s="643"/>
      <c r="CY7" s="644"/>
      <c r="CZ7" s="675">
        <v>30.4</v>
      </c>
      <c r="DA7" s="675"/>
      <c r="DB7" s="675"/>
      <c r="DC7" s="675"/>
      <c r="DD7" s="648">
        <v>574901</v>
      </c>
      <c r="DE7" s="643"/>
      <c r="DF7" s="643"/>
      <c r="DG7" s="643"/>
      <c r="DH7" s="643"/>
      <c r="DI7" s="643"/>
      <c r="DJ7" s="643"/>
      <c r="DK7" s="643"/>
      <c r="DL7" s="643"/>
      <c r="DM7" s="643"/>
      <c r="DN7" s="643"/>
      <c r="DO7" s="643"/>
      <c r="DP7" s="644"/>
      <c r="DQ7" s="648">
        <v>17544490</v>
      </c>
      <c r="DR7" s="643"/>
      <c r="DS7" s="643"/>
      <c r="DT7" s="643"/>
      <c r="DU7" s="643"/>
      <c r="DV7" s="643"/>
      <c r="DW7" s="643"/>
      <c r="DX7" s="643"/>
      <c r="DY7" s="643"/>
      <c r="DZ7" s="643"/>
      <c r="EA7" s="643"/>
      <c r="EB7" s="643"/>
      <c r="EC7" s="689"/>
    </row>
    <row r="8" spans="2:143" ht="11.25" customHeight="1">
      <c r="B8" s="639" t="s">
        <v>238</v>
      </c>
      <c r="C8" s="640"/>
      <c r="D8" s="640"/>
      <c r="E8" s="640"/>
      <c r="F8" s="640"/>
      <c r="G8" s="640"/>
      <c r="H8" s="640"/>
      <c r="I8" s="640"/>
      <c r="J8" s="640"/>
      <c r="K8" s="640"/>
      <c r="L8" s="640"/>
      <c r="M8" s="640"/>
      <c r="N8" s="640"/>
      <c r="O8" s="640"/>
      <c r="P8" s="640"/>
      <c r="Q8" s="641"/>
      <c r="R8" s="642">
        <v>457338</v>
      </c>
      <c r="S8" s="643"/>
      <c r="T8" s="643"/>
      <c r="U8" s="643"/>
      <c r="V8" s="643"/>
      <c r="W8" s="643"/>
      <c r="X8" s="643"/>
      <c r="Y8" s="644"/>
      <c r="Z8" s="675">
        <v>0.2</v>
      </c>
      <c r="AA8" s="675"/>
      <c r="AB8" s="675"/>
      <c r="AC8" s="675"/>
      <c r="AD8" s="676">
        <v>457338</v>
      </c>
      <c r="AE8" s="676"/>
      <c r="AF8" s="676"/>
      <c r="AG8" s="676"/>
      <c r="AH8" s="676"/>
      <c r="AI8" s="676"/>
      <c r="AJ8" s="676"/>
      <c r="AK8" s="676"/>
      <c r="AL8" s="645">
        <v>0.6</v>
      </c>
      <c r="AM8" s="646"/>
      <c r="AN8" s="646"/>
      <c r="AO8" s="677"/>
      <c r="AP8" s="639" t="s">
        <v>239</v>
      </c>
      <c r="AQ8" s="640"/>
      <c r="AR8" s="640"/>
      <c r="AS8" s="640"/>
      <c r="AT8" s="640"/>
      <c r="AU8" s="640"/>
      <c r="AV8" s="640"/>
      <c r="AW8" s="640"/>
      <c r="AX8" s="640"/>
      <c r="AY8" s="640"/>
      <c r="AZ8" s="640"/>
      <c r="BA8" s="640"/>
      <c r="BB8" s="640"/>
      <c r="BC8" s="640"/>
      <c r="BD8" s="640"/>
      <c r="BE8" s="640"/>
      <c r="BF8" s="641"/>
      <c r="BG8" s="642">
        <v>678001</v>
      </c>
      <c r="BH8" s="643"/>
      <c r="BI8" s="643"/>
      <c r="BJ8" s="643"/>
      <c r="BK8" s="643"/>
      <c r="BL8" s="643"/>
      <c r="BM8" s="643"/>
      <c r="BN8" s="644"/>
      <c r="BO8" s="675">
        <v>1</v>
      </c>
      <c r="BP8" s="675"/>
      <c r="BQ8" s="675"/>
      <c r="BR8" s="675"/>
      <c r="BS8" s="648" t="s">
        <v>234</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81679863</v>
      </c>
      <c r="CS8" s="643"/>
      <c r="CT8" s="643"/>
      <c r="CU8" s="643"/>
      <c r="CV8" s="643"/>
      <c r="CW8" s="643"/>
      <c r="CX8" s="643"/>
      <c r="CY8" s="644"/>
      <c r="CZ8" s="675">
        <v>41</v>
      </c>
      <c r="DA8" s="675"/>
      <c r="DB8" s="675"/>
      <c r="DC8" s="675"/>
      <c r="DD8" s="648">
        <v>1185548</v>
      </c>
      <c r="DE8" s="643"/>
      <c r="DF8" s="643"/>
      <c r="DG8" s="643"/>
      <c r="DH8" s="643"/>
      <c r="DI8" s="643"/>
      <c r="DJ8" s="643"/>
      <c r="DK8" s="643"/>
      <c r="DL8" s="643"/>
      <c r="DM8" s="643"/>
      <c r="DN8" s="643"/>
      <c r="DO8" s="643"/>
      <c r="DP8" s="644"/>
      <c r="DQ8" s="648">
        <v>37201130</v>
      </c>
      <c r="DR8" s="643"/>
      <c r="DS8" s="643"/>
      <c r="DT8" s="643"/>
      <c r="DU8" s="643"/>
      <c r="DV8" s="643"/>
      <c r="DW8" s="643"/>
      <c r="DX8" s="643"/>
      <c r="DY8" s="643"/>
      <c r="DZ8" s="643"/>
      <c r="EA8" s="643"/>
      <c r="EB8" s="643"/>
      <c r="EC8" s="689"/>
    </row>
    <row r="9" spans="2:143" ht="11.25" customHeight="1">
      <c r="B9" s="639" t="s">
        <v>241</v>
      </c>
      <c r="C9" s="640"/>
      <c r="D9" s="640"/>
      <c r="E9" s="640"/>
      <c r="F9" s="640"/>
      <c r="G9" s="640"/>
      <c r="H9" s="640"/>
      <c r="I9" s="640"/>
      <c r="J9" s="640"/>
      <c r="K9" s="640"/>
      <c r="L9" s="640"/>
      <c r="M9" s="640"/>
      <c r="N9" s="640"/>
      <c r="O9" s="640"/>
      <c r="P9" s="640"/>
      <c r="Q9" s="641"/>
      <c r="R9" s="642">
        <v>519546</v>
      </c>
      <c r="S9" s="643"/>
      <c r="T9" s="643"/>
      <c r="U9" s="643"/>
      <c r="V9" s="643"/>
      <c r="W9" s="643"/>
      <c r="X9" s="643"/>
      <c r="Y9" s="644"/>
      <c r="Z9" s="675">
        <v>0.3</v>
      </c>
      <c r="AA9" s="675"/>
      <c r="AB9" s="675"/>
      <c r="AC9" s="675"/>
      <c r="AD9" s="676">
        <v>519546</v>
      </c>
      <c r="AE9" s="676"/>
      <c r="AF9" s="676"/>
      <c r="AG9" s="676"/>
      <c r="AH9" s="676"/>
      <c r="AI9" s="676"/>
      <c r="AJ9" s="676"/>
      <c r="AK9" s="676"/>
      <c r="AL9" s="645">
        <v>0.6</v>
      </c>
      <c r="AM9" s="646"/>
      <c r="AN9" s="646"/>
      <c r="AO9" s="677"/>
      <c r="AP9" s="639" t="s">
        <v>242</v>
      </c>
      <c r="AQ9" s="640"/>
      <c r="AR9" s="640"/>
      <c r="AS9" s="640"/>
      <c r="AT9" s="640"/>
      <c r="AU9" s="640"/>
      <c r="AV9" s="640"/>
      <c r="AW9" s="640"/>
      <c r="AX9" s="640"/>
      <c r="AY9" s="640"/>
      <c r="AZ9" s="640"/>
      <c r="BA9" s="640"/>
      <c r="BB9" s="640"/>
      <c r="BC9" s="640"/>
      <c r="BD9" s="640"/>
      <c r="BE9" s="640"/>
      <c r="BF9" s="641"/>
      <c r="BG9" s="642">
        <v>31007868</v>
      </c>
      <c r="BH9" s="643"/>
      <c r="BI9" s="643"/>
      <c r="BJ9" s="643"/>
      <c r="BK9" s="643"/>
      <c r="BL9" s="643"/>
      <c r="BM9" s="643"/>
      <c r="BN9" s="644"/>
      <c r="BO9" s="675">
        <v>44.2</v>
      </c>
      <c r="BP9" s="675"/>
      <c r="BQ9" s="675"/>
      <c r="BR9" s="675"/>
      <c r="BS9" s="648" t="s">
        <v>129</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12670966</v>
      </c>
      <c r="CS9" s="643"/>
      <c r="CT9" s="643"/>
      <c r="CU9" s="643"/>
      <c r="CV9" s="643"/>
      <c r="CW9" s="643"/>
      <c r="CX9" s="643"/>
      <c r="CY9" s="644"/>
      <c r="CZ9" s="675">
        <v>6.4</v>
      </c>
      <c r="DA9" s="675"/>
      <c r="DB9" s="675"/>
      <c r="DC9" s="675"/>
      <c r="DD9" s="648">
        <v>25059</v>
      </c>
      <c r="DE9" s="643"/>
      <c r="DF9" s="643"/>
      <c r="DG9" s="643"/>
      <c r="DH9" s="643"/>
      <c r="DI9" s="643"/>
      <c r="DJ9" s="643"/>
      <c r="DK9" s="643"/>
      <c r="DL9" s="643"/>
      <c r="DM9" s="643"/>
      <c r="DN9" s="643"/>
      <c r="DO9" s="643"/>
      <c r="DP9" s="644"/>
      <c r="DQ9" s="648">
        <v>10991019</v>
      </c>
      <c r="DR9" s="643"/>
      <c r="DS9" s="643"/>
      <c r="DT9" s="643"/>
      <c r="DU9" s="643"/>
      <c r="DV9" s="643"/>
      <c r="DW9" s="643"/>
      <c r="DX9" s="643"/>
      <c r="DY9" s="643"/>
      <c r="DZ9" s="643"/>
      <c r="EA9" s="643"/>
      <c r="EB9" s="643"/>
      <c r="EC9" s="689"/>
    </row>
    <row r="10" spans="2:143" ht="11.25" customHeight="1">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1128649</v>
      </c>
      <c r="BH10" s="643"/>
      <c r="BI10" s="643"/>
      <c r="BJ10" s="643"/>
      <c r="BK10" s="643"/>
      <c r="BL10" s="643"/>
      <c r="BM10" s="643"/>
      <c r="BN10" s="644"/>
      <c r="BO10" s="675">
        <v>1.6</v>
      </c>
      <c r="BP10" s="675"/>
      <c r="BQ10" s="675"/>
      <c r="BR10" s="675"/>
      <c r="BS10" s="648">
        <v>186657</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331183</v>
      </c>
      <c r="CS10" s="643"/>
      <c r="CT10" s="643"/>
      <c r="CU10" s="643"/>
      <c r="CV10" s="643"/>
      <c r="CW10" s="643"/>
      <c r="CX10" s="643"/>
      <c r="CY10" s="644"/>
      <c r="CZ10" s="675">
        <v>0.2</v>
      </c>
      <c r="DA10" s="675"/>
      <c r="DB10" s="675"/>
      <c r="DC10" s="675"/>
      <c r="DD10" s="648" t="s">
        <v>234</v>
      </c>
      <c r="DE10" s="643"/>
      <c r="DF10" s="643"/>
      <c r="DG10" s="643"/>
      <c r="DH10" s="643"/>
      <c r="DI10" s="643"/>
      <c r="DJ10" s="643"/>
      <c r="DK10" s="643"/>
      <c r="DL10" s="643"/>
      <c r="DM10" s="643"/>
      <c r="DN10" s="643"/>
      <c r="DO10" s="643"/>
      <c r="DP10" s="644"/>
      <c r="DQ10" s="648">
        <v>174004</v>
      </c>
      <c r="DR10" s="643"/>
      <c r="DS10" s="643"/>
      <c r="DT10" s="643"/>
      <c r="DU10" s="643"/>
      <c r="DV10" s="643"/>
      <c r="DW10" s="643"/>
      <c r="DX10" s="643"/>
      <c r="DY10" s="643"/>
      <c r="DZ10" s="643"/>
      <c r="EA10" s="643"/>
      <c r="EB10" s="643"/>
      <c r="EC10" s="689"/>
    </row>
    <row r="11" spans="2:143" ht="11.25" customHeight="1">
      <c r="B11" s="639" t="s">
        <v>247</v>
      </c>
      <c r="C11" s="640"/>
      <c r="D11" s="640"/>
      <c r="E11" s="640"/>
      <c r="F11" s="640"/>
      <c r="G11" s="640"/>
      <c r="H11" s="640"/>
      <c r="I11" s="640"/>
      <c r="J11" s="640"/>
      <c r="K11" s="640"/>
      <c r="L11" s="640"/>
      <c r="M11" s="640"/>
      <c r="N11" s="640"/>
      <c r="O11" s="640"/>
      <c r="P11" s="640"/>
      <c r="Q11" s="641"/>
      <c r="R11" s="642">
        <v>7839562</v>
      </c>
      <c r="S11" s="643"/>
      <c r="T11" s="643"/>
      <c r="U11" s="643"/>
      <c r="V11" s="643"/>
      <c r="W11" s="643"/>
      <c r="X11" s="643"/>
      <c r="Y11" s="644"/>
      <c r="Z11" s="645">
        <v>3.8</v>
      </c>
      <c r="AA11" s="646"/>
      <c r="AB11" s="646"/>
      <c r="AC11" s="647"/>
      <c r="AD11" s="648">
        <v>7839562</v>
      </c>
      <c r="AE11" s="643"/>
      <c r="AF11" s="643"/>
      <c r="AG11" s="643"/>
      <c r="AH11" s="643"/>
      <c r="AI11" s="643"/>
      <c r="AJ11" s="643"/>
      <c r="AK11" s="644"/>
      <c r="AL11" s="645">
        <v>9.6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2670989</v>
      </c>
      <c r="BH11" s="643"/>
      <c r="BI11" s="643"/>
      <c r="BJ11" s="643"/>
      <c r="BK11" s="643"/>
      <c r="BL11" s="643"/>
      <c r="BM11" s="643"/>
      <c r="BN11" s="644"/>
      <c r="BO11" s="675">
        <v>3.8</v>
      </c>
      <c r="BP11" s="675"/>
      <c r="BQ11" s="675"/>
      <c r="BR11" s="675"/>
      <c r="BS11" s="648">
        <v>599738</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40649</v>
      </c>
      <c r="CS11" s="643"/>
      <c r="CT11" s="643"/>
      <c r="CU11" s="643"/>
      <c r="CV11" s="643"/>
      <c r="CW11" s="643"/>
      <c r="CX11" s="643"/>
      <c r="CY11" s="644"/>
      <c r="CZ11" s="675">
        <v>0</v>
      </c>
      <c r="DA11" s="675"/>
      <c r="DB11" s="675"/>
      <c r="DC11" s="675"/>
      <c r="DD11" s="648" t="s">
        <v>129</v>
      </c>
      <c r="DE11" s="643"/>
      <c r="DF11" s="643"/>
      <c r="DG11" s="643"/>
      <c r="DH11" s="643"/>
      <c r="DI11" s="643"/>
      <c r="DJ11" s="643"/>
      <c r="DK11" s="643"/>
      <c r="DL11" s="643"/>
      <c r="DM11" s="643"/>
      <c r="DN11" s="643"/>
      <c r="DO11" s="643"/>
      <c r="DP11" s="644"/>
      <c r="DQ11" s="648">
        <v>39022</v>
      </c>
      <c r="DR11" s="643"/>
      <c r="DS11" s="643"/>
      <c r="DT11" s="643"/>
      <c r="DU11" s="643"/>
      <c r="DV11" s="643"/>
      <c r="DW11" s="643"/>
      <c r="DX11" s="643"/>
      <c r="DY11" s="643"/>
      <c r="DZ11" s="643"/>
      <c r="EA11" s="643"/>
      <c r="EB11" s="643"/>
      <c r="EC11" s="689"/>
    </row>
    <row r="12" spans="2:143" ht="11.25" customHeight="1">
      <c r="B12" s="639" t="s">
        <v>250</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234</v>
      </c>
      <c r="AA12" s="675"/>
      <c r="AB12" s="675"/>
      <c r="AC12" s="675"/>
      <c r="AD12" s="676" t="s">
        <v>234</v>
      </c>
      <c r="AE12" s="676"/>
      <c r="AF12" s="676"/>
      <c r="AG12" s="676"/>
      <c r="AH12" s="676"/>
      <c r="AI12" s="676"/>
      <c r="AJ12" s="676"/>
      <c r="AK12" s="676"/>
      <c r="AL12" s="645" t="s">
        <v>129</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25169044</v>
      </c>
      <c r="BH12" s="643"/>
      <c r="BI12" s="643"/>
      <c r="BJ12" s="643"/>
      <c r="BK12" s="643"/>
      <c r="BL12" s="643"/>
      <c r="BM12" s="643"/>
      <c r="BN12" s="644"/>
      <c r="BO12" s="675">
        <v>35.9</v>
      </c>
      <c r="BP12" s="675"/>
      <c r="BQ12" s="675"/>
      <c r="BR12" s="675"/>
      <c r="BS12" s="648" t="s">
        <v>234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2666442</v>
      </c>
      <c r="CS12" s="643"/>
      <c r="CT12" s="643"/>
      <c r="CU12" s="643"/>
      <c r="CV12" s="643"/>
      <c r="CW12" s="643"/>
      <c r="CX12" s="643"/>
      <c r="CY12" s="644"/>
      <c r="CZ12" s="675">
        <v>1.3</v>
      </c>
      <c r="DA12" s="675"/>
      <c r="DB12" s="675"/>
      <c r="DC12" s="675"/>
      <c r="DD12" s="648">
        <v>1145</v>
      </c>
      <c r="DE12" s="643"/>
      <c r="DF12" s="643"/>
      <c r="DG12" s="643"/>
      <c r="DH12" s="643"/>
      <c r="DI12" s="643"/>
      <c r="DJ12" s="643"/>
      <c r="DK12" s="643"/>
      <c r="DL12" s="643"/>
      <c r="DM12" s="643"/>
      <c r="DN12" s="643"/>
      <c r="DO12" s="643"/>
      <c r="DP12" s="644"/>
      <c r="DQ12" s="648">
        <v>484439</v>
      </c>
      <c r="DR12" s="643"/>
      <c r="DS12" s="643"/>
      <c r="DT12" s="643"/>
      <c r="DU12" s="643"/>
      <c r="DV12" s="643"/>
      <c r="DW12" s="643"/>
      <c r="DX12" s="643"/>
      <c r="DY12" s="643"/>
      <c r="DZ12" s="643"/>
      <c r="EA12" s="643"/>
      <c r="EB12" s="643"/>
      <c r="EC12" s="689"/>
    </row>
    <row r="13" spans="2:143" ht="11.25" customHeight="1">
      <c r="B13" s="639" t="s">
        <v>253</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234</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24975661</v>
      </c>
      <c r="BH13" s="643"/>
      <c r="BI13" s="643"/>
      <c r="BJ13" s="643"/>
      <c r="BK13" s="643"/>
      <c r="BL13" s="643"/>
      <c r="BM13" s="643"/>
      <c r="BN13" s="644"/>
      <c r="BO13" s="675">
        <v>35.6</v>
      </c>
      <c r="BP13" s="675"/>
      <c r="BQ13" s="675"/>
      <c r="BR13" s="675"/>
      <c r="BS13" s="648" t="s">
        <v>234</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9590577</v>
      </c>
      <c r="CS13" s="643"/>
      <c r="CT13" s="643"/>
      <c r="CU13" s="643"/>
      <c r="CV13" s="643"/>
      <c r="CW13" s="643"/>
      <c r="CX13" s="643"/>
      <c r="CY13" s="644"/>
      <c r="CZ13" s="675">
        <v>4.8</v>
      </c>
      <c r="DA13" s="675"/>
      <c r="DB13" s="675"/>
      <c r="DC13" s="675"/>
      <c r="DD13" s="648">
        <v>2861531</v>
      </c>
      <c r="DE13" s="643"/>
      <c r="DF13" s="643"/>
      <c r="DG13" s="643"/>
      <c r="DH13" s="643"/>
      <c r="DI13" s="643"/>
      <c r="DJ13" s="643"/>
      <c r="DK13" s="643"/>
      <c r="DL13" s="643"/>
      <c r="DM13" s="643"/>
      <c r="DN13" s="643"/>
      <c r="DO13" s="643"/>
      <c r="DP13" s="644"/>
      <c r="DQ13" s="648">
        <v>8278442</v>
      </c>
      <c r="DR13" s="643"/>
      <c r="DS13" s="643"/>
      <c r="DT13" s="643"/>
      <c r="DU13" s="643"/>
      <c r="DV13" s="643"/>
      <c r="DW13" s="643"/>
      <c r="DX13" s="643"/>
      <c r="DY13" s="643"/>
      <c r="DZ13" s="643"/>
      <c r="EA13" s="643"/>
      <c r="EB13" s="643"/>
      <c r="EC13" s="689"/>
    </row>
    <row r="14" spans="2:143" ht="11.25" customHeight="1">
      <c r="B14" s="639" t="s">
        <v>256</v>
      </c>
      <c r="C14" s="640"/>
      <c r="D14" s="640"/>
      <c r="E14" s="640"/>
      <c r="F14" s="640"/>
      <c r="G14" s="640"/>
      <c r="H14" s="640"/>
      <c r="I14" s="640"/>
      <c r="J14" s="640"/>
      <c r="K14" s="640"/>
      <c r="L14" s="640"/>
      <c r="M14" s="640"/>
      <c r="N14" s="640"/>
      <c r="O14" s="640"/>
      <c r="P14" s="640"/>
      <c r="Q14" s="641"/>
      <c r="R14" s="642">
        <v>14</v>
      </c>
      <c r="S14" s="643"/>
      <c r="T14" s="643"/>
      <c r="U14" s="643"/>
      <c r="V14" s="643"/>
      <c r="W14" s="643"/>
      <c r="X14" s="643"/>
      <c r="Y14" s="644"/>
      <c r="Z14" s="675">
        <v>0</v>
      </c>
      <c r="AA14" s="675"/>
      <c r="AB14" s="675"/>
      <c r="AC14" s="675"/>
      <c r="AD14" s="676">
        <v>14</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339172</v>
      </c>
      <c r="BH14" s="643"/>
      <c r="BI14" s="643"/>
      <c r="BJ14" s="643"/>
      <c r="BK14" s="643"/>
      <c r="BL14" s="643"/>
      <c r="BM14" s="643"/>
      <c r="BN14" s="644"/>
      <c r="BO14" s="675">
        <v>0.5</v>
      </c>
      <c r="BP14" s="675"/>
      <c r="BQ14" s="675"/>
      <c r="BR14" s="675"/>
      <c r="BS14" s="648" t="s">
        <v>129</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4750451</v>
      </c>
      <c r="CS14" s="643"/>
      <c r="CT14" s="643"/>
      <c r="CU14" s="643"/>
      <c r="CV14" s="643"/>
      <c r="CW14" s="643"/>
      <c r="CX14" s="643"/>
      <c r="CY14" s="644"/>
      <c r="CZ14" s="675">
        <v>2.4</v>
      </c>
      <c r="DA14" s="675"/>
      <c r="DB14" s="675"/>
      <c r="DC14" s="675"/>
      <c r="DD14" s="648">
        <v>304623</v>
      </c>
      <c r="DE14" s="643"/>
      <c r="DF14" s="643"/>
      <c r="DG14" s="643"/>
      <c r="DH14" s="643"/>
      <c r="DI14" s="643"/>
      <c r="DJ14" s="643"/>
      <c r="DK14" s="643"/>
      <c r="DL14" s="643"/>
      <c r="DM14" s="643"/>
      <c r="DN14" s="643"/>
      <c r="DO14" s="643"/>
      <c r="DP14" s="644"/>
      <c r="DQ14" s="648">
        <v>4280624</v>
      </c>
      <c r="DR14" s="643"/>
      <c r="DS14" s="643"/>
      <c r="DT14" s="643"/>
      <c r="DU14" s="643"/>
      <c r="DV14" s="643"/>
      <c r="DW14" s="643"/>
      <c r="DX14" s="643"/>
      <c r="DY14" s="643"/>
      <c r="DZ14" s="643"/>
      <c r="EA14" s="643"/>
      <c r="EB14" s="643"/>
      <c r="EC14" s="689"/>
    </row>
    <row r="15" spans="2:143" ht="11.25" customHeight="1">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2219059</v>
      </c>
      <c r="BH15" s="643"/>
      <c r="BI15" s="643"/>
      <c r="BJ15" s="643"/>
      <c r="BK15" s="643"/>
      <c r="BL15" s="643"/>
      <c r="BM15" s="643"/>
      <c r="BN15" s="644"/>
      <c r="BO15" s="675">
        <v>3.2</v>
      </c>
      <c r="BP15" s="675"/>
      <c r="BQ15" s="675"/>
      <c r="BR15" s="675"/>
      <c r="BS15" s="648" t="s">
        <v>234</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16757794</v>
      </c>
      <c r="CS15" s="643"/>
      <c r="CT15" s="643"/>
      <c r="CU15" s="643"/>
      <c r="CV15" s="643"/>
      <c r="CW15" s="643"/>
      <c r="CX15" s="643"/>
      <c r="CY15" s="644"/>
      <c r="CZ15" s="675">
        <v>8.4</v>
      </c>
      <c r="DA15" s="675"/>
      <c r="DB15" s="675"/>
      <c r="DC15" s="675"/>
      <c r="DD15" s="648">
        <v>3110456</v>
      </c>
      <c r="DE15" s="643"/>
      <c r="DF15" s="643"/>
      <c r="DG15" s="643"/>
      <c r="DH15" s="643"/>
      <c r="DI15" s="643"/>
      <c r="DJ15" s="643"/>
      <c r="DK15" s="643"/>
      <c r="DL15" s="643"/>
      <c r="DM15" s="643"/>
      <c r="DN15" s="643"/>
      <c r="DO15" s="643"/>
      <c r="DP15" s="644"/>
      <c r="DQ15" s="648">
        <v>11081623</v>
      </c>
      <c r="DR15" s="643"/>
      <c r="DS15" s="643"/>
      <c r="DT15" s="643"/>
      <c r="DU15" s="643"/>
      <c r="DV15" s="643"/>
      <c r="DW15" s="643"/>
      <c r="DX15" s="643"/>
      <c r="DY15" s="643"/>
      <c r="DZ15" s="643"/>
      <c r="EA15" s="643"/>
      <c r="EB15" s="643"/>
      <c r="EC15" s="689"/>
    </row>
    <row r="16" spans="2:143" ht="11.25" customHeight="1">
      <c r="B16" s="639" t="s">
        <v>262</v>
      </c>
      <c r="C16" s="640"/>
      <c r="D16" s="640"/>
      <c r="E16" s="640"/>
      <c r="F16" s="640"/>
      <c r="G16" s="640"/>
      <c r="H16" s="640"/>
      <c r="I16" s="640"/>
      <c r="J16" s="640"/>
      <c r="K16" s="640"/>
      <c r="L16" s="640"/>
      <c r="M16" s="640"/>
      <c r="N16" s="640"/>
      <c r="O16" s="640"/>
      <c r="P16" s="640"/>
      <c r="Q16" s="641"/>
      <c r="R16" s="642">
        <v>105571</v>
      </c>
      <c r="S16" s="643"/>
      <c r="T16" s="643"/>
      <c r="U16" s="643"/>
      <c r="V16" s="643"/>
      <c r="W16" s="643"/>
      <c r="X16" s="643"/>
      <c r="Y16" s="644"/>
      <c r="Z16" s="675">
        <v>0.1</v>
      </c>
      <c r="AA16" s="675"/>
      <c r="AB16" s="675"/>
      <c r="AC16" s="675"/>
      <c r="AD16" s="676">
        <v>105571</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234</v>
      </c>
      <c r="BP16" s="675"/>
      <c r="BQ16" s="675"/>
      <c r="BR16" s="675"/>
      <c r="BS16" s="648" t="s">
        <v>234</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129</v>
      </c>
      <c r="CS16" s="643"/>
      <c r="CT16" s="643"/>
      <c r="CU16" s="643"/>
      <c r="CV16" s="643"/>
      <c r="CW16" s="643"/>
      <c r="CX16" s="643"/>
      <c r="CY16" s="644"/>
      <c r="CZ16" s="675" t="s">
        <v>129</v>
      </c>
      <c r="DA16" s="675"/>
      <c r="DB16" s="675"/>
      <c r="DC16" s="675"/>
      <c r="DD16" s="648" t="s">
        <v>234</v>
      </c>
      <c r="DE16" s="643"/>
      <c r="DF16" s="643"/>
      <c r="DG16" s="643"/>
      <c r="DH16" s="643"/>
      <c r="DI16" s="643"/>
      <c r="DJ16" s="643"/>
      <c r="DK16" s="643"/>
      <c r="DL16" s="643"/>
      <c r="DM16" s="643"/>
      <c r="DN16" s="643"/>
      <c r="DO16" s="643"/>
      <c r="DP16" s="644"/>
      <c r="DQ16" s="648" t="s">
        <v>234</v>
      </c>
      <c r="DR16" s="643"/>
      <c r="DS16" s="643"/>
      <c r="DT16" s="643"/>
      <c r="DU16" s="643"/>
      <c r="DV16" s="643"/>
      <c r="DW16" s="643"/>
      <c r="DX16" s="643"/>
      <c r="DY16" s="643"/>
      <c r="DZ16" s="643"/>
      <c r="EA16" s="643"/>
      <c r="EB16" s="643"/>
      <c r="EC16" s="689"/>
    </row>
    <row r="17" spans="2:133" ht="11.25" customHeight="1">
      <c r="B17" s="639" t="s">
        <v>265</v>
      </c>
      <c r="C17" s="640"/>
      <c r="D17" s="640"/>
      <c r="E17" s="640"/>
      <c r="F17" s="640"/>
      <c r="G17" s="640"/>
      <c r="H17" s="640"/>
      <c r="I17" s="640"/>
      <c r="J17" s="640"/>
      <c r="K17" s="640"/>
      <c r="L17" s="640"/>
      <c r="M17" s="640"/>
      <c r="N17" s="640"/>
      <c r="O17" s="640"/>
      <c r="P17" s="640"/>
      <c r="Q17" s="641"/>
      <c r="R17" s="642">
        <v>322560</v>
      </c>
      <c r="S17" s="643"/>
      <c r="T17" s="643"/>
      <c r="U17" s="643"/>
      <c r="V17" s="643"/>
      <c r="W17" s="643"/>
      <c r="X17" s="643"/>
      <c r="Y17" s="644"/>
      <c r="Z17" s="675">
        <v>0.2</v>
      </c>
      <c r="AA17" s="675"/>
      <c r="AB17" s="675"/>
      <c r="AC17" s="675"/>
      <c r="AD17" s="676">
        <v>322560</v>
      </c>
      <c r="AE17" s="676"/>
      <c r="AF17" s="676"/>
      <c r="AG17" s="676"/>
      <c r="AH17" s="676"/>
      <c r="AI17" s="676"/>
      <c r="AJ17" s="676"/>
      <c r="AK17" s="676"/>
      <c r="AL17" s="645">
        <v>0.4</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9697736</v>
      </c>
      <c r="CS17" s="643"/>
      <c r="CT17" s="643"/>
      <c r="CU17" s="643"/>
      <c r="CV17" s="643"/>
      <c r="CW17" s="643"/>
      <c r="CX17" s="643"/>
      <c r="CY17" s="644"/>
      <c r="CZ17" s="675">
        <v>4.9000000000000004</v>
      </c>
      <c r="DA17" s="675"/>
      <c r="DB17" s="675"/>
      <c r="DC17" s="675"/>
      <c r="DD17" s="648" t="s">
        <v>129</v>
      </c>
      <c r="DE17" s="643"/>
      <c r="DF17" s="643"/>
      <c r="DG17" s="643"/>
      <c r="DH17" s="643"/>
      <c r="DI17" s="643"/>
      <c r="DJ17" s="643"/>
      <c r="DK17" s="643"/>
      <c r="DL17" s="643"/>
      <c r="DM17" s="643"/>
      <c r="DN17" s="643"/>
      <c r="DO17" s="643"/>
      <c r="DP17" s="644"/>
      <c r="DQ17" s="648">
        <v>9527884</v>
      </c>
      <c r="DR17" s="643"/>
      <c r="DS17" s="643"/>
      <c r="DT17" s="643"/>
      <c r="DU17" s="643"/>
      <c r="DV17" s="643"/>
      <c r="DW17" s="643"/>
      <c r="DX17" s="643"/>
      <c r="DY17" s="643"/>
      <c r="DZ17" s="643"/>
      <c r="EA17" s="643"/>
      <c r="EB17" s="643"/>
      <c r="EC17" s="689"/>
    </row>
    <row r="18" spans="2:133" ht="11.25" customHeight="1">
      <c r="B18" s="639" t="s">
        <v>268</v>
      </c>
      <c r="C18" s="640"/>
      <c r="D18" s="640"/>
      <c r="E18" s="640"/>
      <c r="F18" s="640"/>
      <c r="G18" s="640"/>
      <c r="H18" s="640"/>
      <c r="I18" s="640"/>
      <c r="J18" s="640"/>
      <c r="K18" s="640"/>
      <c r="L18" s="640"/>
      <c r="M18" s="640"/>
      <c r="N18" s="640"/>
      <c r="O18" s="640"/>
      <c r="P18" s="640"/>
      <c r="Q18" s="641"/>
      <c r="R18" s="642">
        <v>380294</v>
      </c>
      <c r="S18" s="643"/>
      <c r="T18" s="643"/>
      <c r="U18" s="643"/>
      <c r="V18" s="643"/>
      <c r="W18" s="643"/>
      <c r="X18" s="643"/>
      <c r="Y18" s="644"/>
      <c r="Z18" s="675">
        <v>0.2</v>
      </c>
      <c r="AA18" s="675"/>
      <c r="AB18" s="675"/>
      <c r="AC18" s="675"/>
      <c r="AD18" s="676">
        <v>380294</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129</v>
      </c>
      <c r="BP18" s="675"/>
      <c r="BQ18" s="675"/>
      <c r="BR18" s="675"/>
      <c r="BS18" s="648" t="s">
        <v>234</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c r="B19" s="639" t="s">
        <v>271</v>
      </c>
      <c r="C19" s="640"/>
      <c r="D19" s="640"/>
      <c r="E19" s="640"/>
      <c r="F19" s="640"/>
      <c r="G19" s="640"/>
      <c r="H19" s="640"/>
      <c r="I19" s="640"/>
      <c r="J19" s="640"/>
      <c r="K19" s="640"/>
      <c r="L19" s="640"/>
      <c r="M19" s="640"/>
      <c r="N19" s="640"/>
      <c r="O19" s="640"/>
      <c r="P19" s="640"/>
      <c r="Q19" s="641"/>
      <c r="R19" s="642">
        <v>320332</v>
      </c>
      <c r="S19" s="643"/>
      <c r="T19" s="643"/>
      <c r="U19" s="643"/>
      <c r="V19" s="643"/>
      <c r="W19" s="643"/>
      <c r="X19" s="643"/>
      <c r="Y19" s="644"/>
      <c r="Z19" s="675">
        <v>0.2</v>
      </c>
      <c r="AA19" s="675"/>
      <c r="AB19" s="675"/>
      <c r="AC19" s="675"/>
      <c r="AD19" s="676">
        <v>320332</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6877475</v>
      </c>
      <c r="BH19" s="643"/>
      <c r="BI19" s="643"/>
      <c r="BJ19" s="643"/>
      <c r="BK19" s="643"/>
      <c r="BL19" s="643"/>
      <c r="BM19" s="643"/>
      <c r="BN19" s="644"/>
      <c r="BO19" s="675">
        <v>9.8000000000000007</v>
      </c>
      <c r="BP19" s="675"/>
      <c r="BQ19" s="675"/>
      <c r="BR19" s="675"/>
      <c r="BS19" s="648" t="s">
        <v>129</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234</v>
      </c>
      <c r="CS19" s="643"/>
      <c r="CT19" s="643"/>
      <c r="CU19" s="643"/>
      <c r="CV19" s="643"/>
      <c r="CW19" s="643"/>
      <c r="CX19" s="643"/>
      <c r="CY19" s="644"/>
      <c r="CZ19" s="675" t="s">
        <v>234</v>
      </c>
      <c r="DA19" s="675"/>
      <c r="DB19" s="675"/>
      <c r="DC19" s="675"/>
      <c r="DD19" s="648" t="s">
        <v>129</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9"/>
    </row>
    <row r="20" spans="2:133" ht="11.25" customHeight="1">
      <c r="B20" s="639" t="s">
        <v>274</v>
      </c>
      <c r="C20" s="640"/>
      <c r="D20" s="640"/>
      <c r="E20" s="640"/>
      <c r="F20" s="640"/>
      <c r="G20" s="640"/>
      <c r="H20" s="640"/>
      <c r="I20" s="640"/>
      <c r="J20" s="640"/>
      <c r="K20" s="640"/>
      <c r="L20" s="640"/>
      <c r="M20" s="640"/>
      <c r="N20" s="640"/>
      <c r="O20" s="640"/>
      <c r="P20" s="640"/>
      <c r="Q20" s="641"/>
      <c r="R20" s="642">
        <v>50921</v>
      </c>
      <c r="S20" s="643"/>
      <c r="T20" s="643"/>
      <c r="U20" s="643"/>
      <c r="V20" s="643"/>
      <c r="W20" s="643"/>
      <c r="X20" s="643"/>
      <c r="Y20" s="644"/>
      <c r="Z20" s="675">
        <v>0</v>
      </c>
      <c r="AA20" s="675"/>
      <c r="AB20" s="675"/>
      <c r="AC20" s="675"/>
      <c r="AD20" s="676">
        <v>50921</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6877475</v>
      </c>
      <c r="BH20" s="643"/>
      <c r="BI20" s="643"/>
      <c r="BJ20" s="643"/>
      <c r="BK20" s="643"/>
      <c r="BL20" s="643"/>
      <c r="BM20" s="643"/>
      <c r="BN20" s="644"/>
      <c r="BO20" s="675">
        <v>9.8000000000000007</v>
      </c>
      <c r="BP20" s="675"/>
      <c r="BQ20" s="675"/>
      <c r="BR20" s="675"/>
      <c r="BS20" s="648" t="s">
        <v>234</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199392263</v>
      </c>
      <c r="CS20" s="643"/>
      <c r="CT20" s="643"/>
      <c r="CU20" s="643"/>
      <c r="CV20" s="643"/>
      <c r="CW20" s="643"/>
      <c r="CX20" s="643"/>
      <c r="CY20" s="644"/>
      <c r="CZ20" s="675">
        <v>100</v>
      </c>
      <c r="DA20" s="675"/>
      <c r="DB20" s="675"/>
      <c r="DC20" s="675"/>
      <c r="DD20" s="648">
        <v>8063263</v>
      </c>
      <c r="DE20" s="643"/>
      <c r="DF20" s="643"/>
      <c r="DG20" s="643"/>
      <c r="DH20" s="643"/>
      <c r="DI20" s="643"/>
      <c r="DJ20" s="643"/>
      <c r="DK20" s="643"/>
      <c r="DL20" s="643"/>
      <c r="DM20" s="643"/>
      <c r="DN20" s="643"/>
      <c r="DO20" s="643"/>
      <c r="DP20" s="644"/>
      <c r="DQ20" s="648">
        <v>100238875</v>
      </c>
      <c r="DR20" s="643"/>
      <c r="DS20" s="643"/>
      <c r="DT20" s="643"/>
      <c r="DU20" s="643"/>
      <c r="DV20" s="643"/>
      <c r="DW20" s="643"/>
      <c r="DX20" s="643"/>
      <c r="DY20" s="643"/>
      <c r="DZ20" s="643"/>
      <c r="EA20" s="643"/>
      <c r="EB20" s="643"/>
      <c r="EC20" s="689"/>
    </row>
    <row r="21" spans="2:133" ht="11.25" customHeight="1">
      <c r="B21" s="639" t="s">
        <v>277</v>
      </c>
      <c r="C21" s="640"/>
      <c r="D21" s="640"/>
      <c r="E21" s="640"/>
      <c r="F21" s="640"/>
      <c r="G21" s="640"/>
      <c r="H21" s="640"/>
      <c r="I21" s="640"/>
      <c r="J21" s="640"/>
      <c r="K21" s="640"/>
      <c r="L21" s="640"/>
      <c r="M21" s="640"/>
      <c r="N21" s="640"/>
      <c r="O21" s="640"/>
      <c r="P21" s="640"/>
      <c r="Q21" s="641"/>
      <c r="R21" s="642">
        <v>9041</v>
      </c>
      <c r="S21" s="643"/>
      <c r="T21" s="643"/>
      <c r="U21" s="643"/>
      <c r="V21" s="643"/>
      <c r="W21" s="643"/>
      <c r="X21" s="643"/>
      <c r="Y21" s="644"/>
      <c r="Z21" s="675">
        <v>0</v>
      </c>
      <c r="AA21" s="675"/>
      <c r="AB21" s="675"/>
      <c r="AC21" s="675"/>
      <c r="AD21" s="676">
        <v>9041</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234</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279</v>
      </c>
      <c r="C22" s="640"/>
      <c r="D22" s="640"/>
      <c r="E22" s="640"/>
      <c r="F22" s="640"/>
      <c r="G22" s="640"/>
      <c r="H22" s="640"/>
      <c r="I22" s="640"/>
      <c r="J22" s="640"/>
      <c r="K22" s="640"/>
      <c r="L22" s="640"/>
      <c r="M22" s="640"/>
      <c r="N22" s="640"/>
      <c r="O22" s="640"/>
      <c r="P22" s="640"/>
      <c r="Q22" s="641"/>
      <c r="R22" s="642">
        <v>6704288</v>
      </c>
      <c r="S22" s="643"/>
      <c r="T22" s="643"/>
      <c r="U22" s="643"/>
      <c r="V22" s="643"/>
      <c r="W22" s="643"/>
      <c r="X22" s="643"/>
      <c r="Y22" s="644"/>
      <c r="Z22" s="675">
        <v>3.3</v>
      </c>
      <c r="AA22" s="675"/>
      <c r="AB22" s="675"/>
      <c r="AC22" s="675"/>
      <c r="AD22" s="676">
        <v>6096620</v>
      </c>
      <c r="AE22" s="676"/>
      <c r="AF22" s="676"/>
      <c r="AG22" s="676"/>
      <c r="AH22" s="676"/>
      <c r="AI22" s="676"/>
      <c r="AJ22" s="676"/>
      <c r="AK22" s="676"/>
      <c r="AL22" s="645">
        <v>7.4</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v>999312</v>
      </c>
      <c r="BH22" s="643"/>
      <c r="BI22" s="643"/>
      <c r="BJ22" s="643"/>
      <c r="BK22" s="643"/>
      <c r="BL22" s="643"/>
      <c r="BM22" s="643"/>
      <c r="BN22" s="644"/>
      <c r="BO22" s="675">
        <v>1.4</v>
      </c>
      <c r="BP22" s="675"/>
      <c r="BQ22" s="675"/>
      <c r="BR22" s="675"/>
      <c r="BS22" s="648" t="s">
        <v>129</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282</v>
      </c>
      <c r="C23" s="640"/>
      <c r="D23" s="640"/>
      <c r="E23" s="640"/>
      <c r="F23" s="640"/>
      <c r="G23" s="640"/>
      <c r="H23" s="640"/>
      <c r="I23" s="640"/>
      <c r="J23" s="640"/>
      <c r="K23" s="640"/>
      <c r="L23" s="640"/>
      <c r="M23" s="640"/>
      <c r="N23" s="640"/>
      <c r="O23" s="640"/>
      <c r="P23" s="640"/>
      <c r="Q23" s="641"/>
      <c r="R23" s="642">
        <v>6096620</v>
      </c>
      <c r="S23" s="643"/>
      <c r="T23" s="643"/>
      <c r="U23" s="643"/>
      <c r="V23" s="643"/>
      <c r="W23" s="643"/>
      <c r="X23" s="643"/>
      <c r="Y23" s="644"/>
      <c r="Z23" s="675">
        <v>3</v>
      </c>
      <c r="AA23" s="675"/>
      <c r="AB23" s="675"/>
      <c r="AC23" s="675"/>
      <c r="AD23" s="676">
        <v>6096620</v>
      </c>
      <c r="AE23" s="676"/>
      <c r="AF23" s="676"/>
      <c r="AG23" s="676"/>
      <c r="AH23" s="676"/>
      <c r="AI23" s="676"/>
      <c r="AJ23" s="676"/>
      <c r="AK23" s="676"/>
      <c r="AL23" s="645">
        <v>7.4</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5878163</v>
      </c>
      <c r="BH23" s="643"/>
      <c r="BI23" s="643"/>
      <c r="BJ23" s="643"/>
      <c r="BK23" s="643"/>
      <c r="BL23" s="643"/>
      <c r="BM23" s="643"/>
      <c r="BN23" s="644"/>
      <c r="BO23" s="675">
        <v>8.4</v>
      </c>
      <c r="BP23" s="675"/>
      <c r="BQ23" s="675"/>
      <c r="BR23" s="675"/>
      <c r="BS23" s="648" t="s">
        <v>234</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c r="B24" s="639" t="s">
        <v>289</v>
      </c>
      <c r="C24" s="640"/>
      <c r="D24" s="640"/>
      <c r="E24" s="640"/>
      <c r="F24" s="640"/>
      <c r="G24" s="640"/>
      <c r="H24" s="640"/>
      <c r="I24" s="640"/>
      <c r="J24" s="640"/>
      <c r="K24" s="640"/>
      <c r="L24" s="640"/>
      <c r="M24" s="640"/>
      <c r="N24" s="640"/>
      <c r="O24" s="640"/>
      <c r="P24" s="640"/>
      <c r="Q24" s="641"/>
      <c r="R24" s="642">
        <v>607644</v>
      </c>
      <c r="S24" s="643"/>
      <c r="T24" s="643"/>
      <c r="U24" s="643"/>
      <c r="V24" s="643"/>
      <c r="W24" s="643"/>
      <c r="X24" s="643"/>
      <c r="Y24" s="644"/>
      <c r="Z24" s="675">
        <v>0.3</v>
      </c>
      <c r="AA24" s="675"/>
      <c r="AB24" s="675"/>
      <c r="AC24" s="675"/>
      <c r="AD24" s="676" t="s">
        <v>234</v>
      </c>
      <c r="AE24" s="676"/>
      <c r="AF24" s="676"/>
      <c r="AG24" s="676"/>
      <c r="AH24" s="676"/>
      <c r="AI24" s="676"/>
      <c r="AJ24" s="676"/>
      <c r="AK24" s="676"/>
      <c r="AL24" s="645" t="s">
        <v>234</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129</v>
      </c>
      <c r="BP24" s="675"/>
      <c r="BQ24" s="675"/>
      <c r="BR24" s="675"/>
      <c r="BS24" s="648" t="s">
        <v>234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90882393</v>
      </c>
      <c r="CS24" s="698"/>
      <c r="CT24" s="698"/>
      <c r="CU24" s="698"/>
      <c r="CV24" s="698"/>
      <c r="CW24" s="698"/>
      <c r="CX24" s="698"/>
      <c r="CY24" s="741"/>
      <c r="CZ24" s="742">
        <v>45.6</v>
      </c>
      <c r="DA24" s="713"/>
      <c r="DB24" s="713"/>
      <c r="DC24" s="745"/>
      <c r="DD24" s="740">
        <v>49889201</v>
      </c>
      <c r="DE24" s="698"/>
      <c r="DF24" s="698"/>
      <c r="DG24" s="698"/>
      <c r="DH24" s="698"/>
      <c r="DI24" s="698"/>
      <c r="DJ24" s="698"/>
      <c r="DK24" s="741"/>
      <c r="DL24" s="740">
        <v>49213265</v>
      </c>
      <c r="DM24" s="698"/>
      <c r="DN24" s="698"/>
      <c r="DO24" s="698"/>
      <c r="DP24" s="698"/>
      <c r="DQ24" s="698"/>
      <c r="DR24" s="698"/>
      <c r="DS24" s="698"/>
      <c r="DT24" s="698"/>
      <c r="DU24" s="698"/>
      <c r="DV24" s="741"/>
      <c r="DW24" s="742">
        <v>55.5</v>
      </c>
      <c r="DX24" s="713"/>
      <c r="DY24" s="713"/>
      <c r="DZ24" s="713"/>
      <c r="EA24" s="713"/>
      <c r="EB24" s="713"/>
      <c r="EC24" s="743"/>
    </row>
    <row r="25" spans="2:133" ht="11.25" customHeight="1">
      <c r="B25" s="639" t="s">
        <v>292</v>
      </c>
      <c r="C25" s="640"/>
      <c r="D25" s="640"/>
      <c r="E25" s="640"/>
      <c r="F25" s="640"/>
      <c r="G25" s="640"/>
      <c r="H25" s="640"/>
      <c r="I25" s="640"/>
      <c r="J25" s="640"/>
      <c r="K25" s="640"/>
      <c r="L25" s="640"/>
      <c r="M25" s="640"/>
      <c r="N25" s="640"/>
      <c r="O25" s="640"/>
      <c r="P25" s="640"/>
      <c r="Q25" s="641"/>
      <c r="R25" s="642">
        <v>24</v>
      </c>
      <c r="S25" s="643"/>
      <c r="T25" s="643"/>
      <c r="U25" s="643"/>
      <c r="V25" s="643"/>
      <c r="W25" s="643"/>
      <c r="X25" s="643"/>
      <c r="Y25" s="644"/>
      <c r="Z25" s="675">
        <v>0</v>
      </c>
      <c r="AA25" s="675"/>
      <c r="AB25" s="675"/>
      <c r="AC25" s="675"/>
      <c r="AD25" s="676" t="s">
        <v>129</v>
      </c>
      <c r="AE25" s="676"/>
      <c r="AF25" s="676"/>
      <c r="AG25" s="676"/>
      <c r="AH25" s="676"/>
      <c r="AI25" s="676"/>
      <c r="AJ25" s="676"/>
      <c r="AK25" s="676"/>
      <c r="AL25" s="645" t="s">
        <v>129</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26580382</v>
      </c>
      <c r="CS25" s="661"/>
      <c r="CT25" s="661"/>
      <c r="CU25" s="661"/>
      <c r="CV25" s="661"/>
      <c r="CW25" s="661"/>
      <c r="CX25" s="661"/>
      <c r="CY25" s="662"/>
      <c r="CZ25" s="645">
        <v>13.3</v>
      </c>
      <c r="DA25" s="663"/>
      <c r="DB25" s="663"/>
      <c r="DC25" s="664"/>
      <c r="DD25" s="648">
        <v>24582959</v>
      </c>
      <c r="DE25" s="661"/>
      <c r="DF25" s="661"/>
      <c r="DG25" s="661"/>
      <c r="DH25" s="661"/>
      <c r="DI25" s="661"/>
      <c r="DJ25" s="661"/>
      <c r="DK25" s="662"/>
      <c r="DL25" s="648">
        <v>23907803</v>
      </c>
      <c r="DM25" s="661"/>
      <c r="DN25" s="661"/>
      <c r="DO25" s="661"/>
      <c r="DP25" s="661"/>
      <c r="DQ25" s="661"/>
      <c r="DR25" s="661"/>
      <c r="DS25" s="661"/>
      <c r="DT25" s="661"/>
      <c r="DU25" s="661"/>
      <c r="DV25" s="662"/>
      <c r="DW25" s="645">
        <v>27</v>
      </c>
      <c r="DX25" s="663"/>
      <c r="DY25" s="663"/>
      <c r="DZ25" s="663"/>
      <c r="EA25" s="663"/>
      <c r="EB25" s="663"/>
      <c r="EC25" s="684"/>
    </row>
    <row r="26" spans="2:133" ht="11.25" customHeight="1">
      <c r="B26" s="639" t="s">
        <v>295</v>
      </c>
      <c r="C26" s="640"/>
      <c r="D26" s="640"/>
      <c r="E26" s="640"/>
      <c r="F26" s="640"/>
      <c r="G26" s="640"/>
      <c r="H26" s="640"/>
      <c r="I26" s="640"/>
      <c r="J26" s="640"/>
      <c r="K26" s="640"/>
      <c r="L26" s="640"/>
      <c r="M26" s="640"/>
      <c r="N26" s="640"/>
      <c r="O26" s="640"/>
      <c r="P26" s="640"/>
      <c r="Q26" s="641"/>
      <c r="R26" s="642">
        <v>87438057</v>
      </c>
      <c r="S26" s="643"/>
      <c r="T26" s="643"/>
      <c r="U26" s="643"/>
      <c r="V26" s="643"/>
      <c r="W26" s="643"/>
      <c r="X26" s="643"/>
      <c r="Y26" s="644"/>
      <c r="Z26" s="675">
        <v>42.7</v>
      </c>
      <c r="AA26" s="675"/>
      <c r="AB26" s="675"/>
      <c r="AC26" s="675"/>
      <c r="AD26" s="676">
        <v>80952226</v>
      </c>
      <c r="AE26" s="676"/>
      <c r="AF26" s="676"/>
      <c r="AG26" s="676"/>
      <c r="AH26" s="676"/>
      <c r="AI26" s="676"/>
      <c r="AJ26" s="676"/>
      <c r="AK26" s="676"/>
      <c r="AL26" s="645">
        <v>98.8</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234</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16732732</v>
      </c>
      <c r="CS26" s="643"/>
      <c r="CT26" s="643"/>
      <c r="CU26" s="643"/>
      <c r="CV26" s="643"/>
      <c r="CW26" s="643"/>
      <c r="CX26" s="643"/>
      <c r="CY26" s="644"/>
      <c r="CZ26" s="645">
        <v>8.4</v>
      </c>
      <c r="DA26" s="663"/>
      <c r="DB26" s="663"/>
      <c r="DC26" s="664"/>
      <c r="DD26" s="648">
        <v>15982582</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4"/>
    </row>
    <row r="27" spans="2:133" ht="11.25" customHeight="1">
      <c r="B27" s="639" t="s">
        <v>298</v>
      </c>
      <c r="C27" s="640"/>
      <c r="D27" s="640"/>
      <c r="E27" s="640"/>
      <c r="F27" s="640"/>
      <c r="G27" s="640"/>
      <c r="H27" s="640"/>
      <c r="I27" s="640"/>
      <c r="J27" s="640"/>
      <c r="K27" s="640"/>
      <c r="L27" s="640"/>
      <c r="M27" s="640"/>
      <c r="N27" s="640"/>
      <c r="O27" s="640"/>
      <c r="P27" s="640"/>
      <c r="Q27" s="641"/>
      <c r="R27" s="642">
        <v>45872</v>
      </c>
      <c r="S27" s="643"/>
      <c r="T27" s="643"/>
      <c r="U27" s="643"/>
      <c r="V27" s="643"/>
      <c r="W27" s="643"/>
      <c r="X27" s="643"/>
      <c r="Y27" s="644"/>
      <c r="Z27" s="675">
        <v>0</v>
      </c>
      <c r="AA27" s="675"/>
      <c r="AB27" s="675"/>
      <c r="AC27" s="675"/>
      <c r="AD27" s="676">
        <v>45872</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70090257</v>
      </c>
      <c r="BH27" s="643"/>
      <c r="BI27" s="643"/>
      <c r="BJ27" s="643"/>
      <c r="BK27" s="643"/>
      <c r="BL27" s="643"/>
      <c r="BM27" s="643"/>
      <c r="BN27" s="644"/>
      <c r="BO27" s="675">
        <v>100</v>
      </c>
      <c r="BP27" s="675"/>
      <c r="BQ27" s="675"/>
      <c r="BR27" s="675"/>
      <c r="BS27" s="648">
        <v>786395</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54604275</v>
      </c>
      <c r="CS27" s="661"/>
      <c r="CT27" s="661"/>
      <c r="CU27" s="661"/>
      <c r="CV27" s="661"/>
      <c r="CW27" s="661"/>
      <c r="CX27" s="661"/>
      <c r="CY27" s="662"/>
      <c r="CZ27" s="645">
        <v>27.4</v>
      </c>
      <c r="DA27" s="663"/>
      <c r="DB27" s="663"/>
      <c r="DC27" s="664"/>
      <c r="DD27" s="648">
        <v>15778358</v>
      </c>
      <c r="DE27" s="661"/>
      <c r="DF27" s="661"/>
      <c r="DG27" s="661"/>
      <c r="DH27" s="661"/>
      <c r="DI27" s="661"/>
      <c r="DJ27" s="661"/>
      <c r="DK27" s="662"/>
      <c r="DL27" s="648">
        <v>15777578</v>
      </c>
      <c r="DM27" s="661"/>
      <c r="DN27" s="661"/>
      <c r="DO27" s="661"/>
      <c r="DP27" s="661"/>
      <c r="DQ27" s="661"/>
      <c r="DR27" s="661"/>
      <c r="DS27" s="661"/>
      <c r="DT27" s="661"/>
      <c r="DU27" s="661"/>
      <c r="DV27" s="662"/>
      <c r="DW27" s="645">
        <v>17.8</v>
      </c>
      <c r="DX27" s="663"/>
      <c r="DY27" s="663"/>
      <c r="DZ27" s="663"/>
      <c r="EA27" s="663"/>
      <c r="EB27" s="663"/>
      <c r="EC27" s="684"/>
    </row>
    <row r="28" spans="2:133" ht="11.25" customHeight="1">
      <c r="B28" s="639" t="s">
        <v>301</v>
      </c>
      <c r="C28" s="640"/>
      <c r="D28" s="640"/>
      <c r="E28" s="640"/>
      <c r="F28" s="640"/>
      <c r="G28" s="640"/>
      <c r="H28" s="640"/>
      <c r="I28" s="640"/>
      <c r="J28" s="640"/>
      <c r="K28" s="640"/>
      <c r="L28" s="640"/>
      <c r="M28" s="640"/>
      <c r="N28" s="640"/>
      <c r="O28" s="640"/>
      <c r="P28" s="640"/>
      <c r="Q28" s="641"/>
      <c r="R28" s="642">
        <v>1082109</v>
      </c>
      <c r="S28" s="643"/>
      <c r="T28" s="643"/>
      <c r="U28" s="643"/>
      <c r="V28" s="643"/>
      <c r="W28" s="643"/>
      <c r="X28" s="643"/>
      <c r="Y28" s="644"/>
      <c r="Z28" s="675">
        <v>0.5</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9697736</v>
      </c>
      <c r="CS28" s="643"/>
      <c r="CT28" s="643"/>
      <c r="CU28" s="643"/>
      <c r="CV28" s="643"/>
      <c r="CW28" s="643"/>
      <c r="CX28" s="643"/>
      <c r="CY28" s="644"/>
      <c r="CZ28" s="645">
        <v>4.9000000000000004</v>
      </c>
      <c r="DA28" s="663"/>
      <c r="DB28" s="663"/>
      <c r="DC28" s="664"/>
      <c r="DD28" s="648">
        <v>9527884</v>
      </c>
      <c r="DE28" s="643"/>
      <c r="DF28" s="643"/>
      <c r="DG28" s="643"/>
      <c r="DH28" s="643"/>
      <c r="DI28" s="643"/>
      <c r="DJ28" s="643"/>
      <c r="DK28" s="644"/>
      <c r="DL28" s="648">
        <v>9527884</v>
      </c>
      <c r="DM28" s="643"/>
      <c r="DN28" s="643"/>
      <c r="DO28" s="643"/>
      <c r="DP28" s="643"/>
      <c r="DQ28" s="643"/>
      <c r="DR28" s="643"/>
      <c r="DS28" s="643"/>
      <c r="DT28" s="643"/>
      <c r="DU28" s="643"/>
      <c r="DV28" s="644"/>
      <c r="DW28" s="645">
        <v>10.8</v>
      </c>
      <c r="DX28" s="663"/>
      <c r="DY28" s="663"/>
      <c r="DZ28" s="663"/>
      <c r="EA28" s="663"/>
      <c r="EB28" s="663"/>
      <c r="EC28" s="684"/>
    </row>
    <row r="29" spans="2:133" ht="11.25" customHeight="1">
      <c r="B29" s="639" t="s">
        <v>303</v>
      </c>
      <c r="C29" s="640"/>
      <c r="D29" s="640"/>
      <c r="E29" s="640"/>
      <c r="F29" s="640"/>
      <c r="G29" s="640"/>
      <c r="H29" s="640"/>
      <c r="I29" s="640"/>
      <c r="J29" s="640"/>
      <c r="K29" s="640"/>
      <c r="L29" s="640"/>
      <c r="M29" s="640"/>
      <c r="N29" s="640"/>
      <c r="O29" s="640"/>
      <c r="P29" s="640"/>
      <c r="Q29" s="641"/>
      <c r="R29" s="642">
        <v>1763662</v>
      </c>
      <c r="S29" s="643"/>
      <c r="T29" s="643"/>
      <c r="U29" s="643"/>
      <c r="V29" s="643"/>
      <c r="W29" s="643"/>
      <c r="X29" s="643"/>
      <c r="Y29" s="644"/>
      <c r="Z29" s="675">
        <v>0.9</v>
      </c>
      <c r="AA29" s="675"/>
      <c r="AB29" s="675"/>
      <c r="AC29" s="675"/>
      <c r="AD29" s="676">
        <v>700604</v>
      </c>
      <c r="AE29" s="676"/>
      <c r="AF29" s="676"/>
      <c r="AG29" s="676"/>
      <c r="AH29" s="676"/>
      <c r="AI29" s="676"/>
      <c r="AJ29" s="676"/>
      <c r="AK29" s="676"/>
      <c r="AL29" s="645">
        <v>0.9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9697642</v>
      </c>
      <c r="CS29" s="661"/>
      <c r="CT29" s="661"/>
      <c r="CU29" s="661"/>
      <c r="CV29" s="661"/>
      <c r="CW29" s="661"/>
      <c r="CX29" s="661"/>
      <c r="CY29" s="662"/>
      <c r="CZ29" s="645">
        <v>4.9000000000000004</v>
      </c>
      <c r="DA29" s="663"/>
      <c r="DB29" s="663"/>
      <c r="DC29" s="664"/>
      <c r="DD29" s="648">
        <v>9527790</v>
      </c>
      <c r="DE29" s="661"/>
      <c r="DF29" s="661"/>
      <c r="DG29" s="661"/>
      <c r="DH29" s="661"/>
      <c r="DI29" s="661"/>
      <c r="DJ29" s="661"/>
      <c r="DK29" s="662"/>
      <c r="DL29" s="648">
        <v>9527790</v>
      </c>
      <c r="DM29" s="661"/>
      <c r="DN29" s="661"/>
      <c r="DO29" s="661"/>
      <c r="DP29" s="661"/>
      <c r="DQ29" s="661"/>
      <c r="DR29" s="661"/>
      <c r="DS29" s="661"/>
      <c r="DT29" s="661"/>
      <c r="DU29" s="661"/>
      <c r="DV29" s="662"/>
      <c r="DW29" s="645">
        <v>10.8</v>
      </c>
      <c r="DX29" s="663"/>
      <c r="DY29" s="663"/>
      <c r="DZ29" s="663"/>
      <c r="EA29" s="663"/>
      <c r="EB29" s="663"/>
      <c r="EC29" s="684"/>
    </row>
    <row r="30" spans="2:133" ht="11.25" customHeight="1">
      <c r="B30" s="639" t="s">
        <v>306</v>
      </c>
      <c r="C30" s="640"/>
      <c r="D30" s="640"/>
      <c r="E30" s="640"/>
      <c r="F30" s="640"/>
      <c r="G30" s="640"/>
      <c r="H30" s="640"/>
      <c r="I30" s="640"/>
      <c r="J30" s="640"/>
      <c r="K30" s="640"/>
      <c r="L30" s="640"/>
      <c r="M30" s="640"/>
      <c r="N30" s="640"/>
      <c r="O30" s="640"/>
      <c r="P30" s="640"/>
      <c r="Q30" s="641"/>
      <c r="R30" s="642">
        <v>312723</v>
      </c>
      <c r="S30" s="643"/>
      <c r="T30" s="643"/>
      <c r="U30" s="643"/>
      <c r="V30" s="643"/>
      <c r="W30" s="643"/>
      <c r="X30" s="643"/>
      <c r="Y30" s="644"/>
      <c r="Z30" s="675">
        <v>0.2</v>
      </c>
      <c r="AA30" s="675"/>
      <c r="AB30" s="675"/>
      <c r="AC30" s="675"/>
      <c r="AD30" s="676" t="s">
        <v>129</v>
      </c>
      <c r="AE30" s="676"/>
      <c r="AF30" s="676"/>
      <c r="AG30" s="676"/>
      <c r="AH30" s="676"/>
      <c r="AI30" s="676"/>
      <c r="AJ30" s="676"/>
      <c r="AK30" s="676"/>
      <c r="AL30" s="645" t="s">
        <v>129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9324114</v>
      </c>
      <c r="CS30" s="643"/>
      <c r="CT30" s="643"/>
      <c r="CU30" s="643"/>
      <c r="CV30" s="643"/>
      <c r="CW30" s="643"/>
      <c r="CX30" s="643"/>
      <c r="CY30" s="644"/>
      <c r="CZ30" s="645">
        <v>4.7</v>
      </c>
      <c r="DA30" s="663"/>
      <c r="DB30" s="663"/>
      <c r="DC30" s="664"/>
      <c r="DD30" s="648">
        <v>9154274</v>
      </c>
      <c r="DE30" s="643"/>
      <c r="DF30" s="643"/>
      <c r="DG30" s="643"/>
      <c r="DH30" s="643"/>
      <c r="DI30" s="643"/>
      <c r="DJ30" s="643"/>
      <c r="DK30" s="644"/>
      <c r="DL30" s="648">
        <v>9154274</v>
      </c>
      <c r="DM30" s="643"/>
      <c r="DN30" s="643"/>
      <c r="DO30" s="643"/>
      <c r="DP30" s="643"/>
      <c r="DQ30" s="643"/>
      <c r="DR30" s="643"/>
      <c r="DS30" s="643"/>
      <c r="DT30" s="643"/>
      <c r="DU30" s="643"/>
      <c r="DV30" s="644"/>
      <c r="DW30" s="645">
        <v>10.3</v>
      </c>
      <c r="DX30" s="663"/>
      <c r="DY30" s="663"/>
      <c r="DZ30" s="663"/>
      <c r="EA30" s="663"/>
      <c r="EB30" s="663"/>
      <c r="EC30" s="684"/>
    </row>
    <row r="31" spans="2:133" ht="11.25" customHeight="1">
      <c r="B31" s="639" t="s">
        <v>310</v>
      </c>
      <c r="C31" s="640"/>
      <c r="D31" s="640"/>
      <c r="E31" s="640"/>
      <c r="F31" s="640"/>
      <c r="G31" s="640"/>
      <c r="H31" s="640"/>
      <c r="I31" s="640"/>
      <c r="J31" s="640"/>
      <c r="K31" s="640"/>
      <c r="L31" s="640"/>
      <c r="M31" s="640"/>
      <c r="N31" s="640"/>
      <c r="O31" s="640"/>
      <c r="P31" s="640"/>
      <c r="Q31" s="641"/>
      <c r="R31" s="642">
        <v>81026975</v>
      </c>
      <c r="S31" s="643"/>
      <c r="T31" s="643"/>
      <c r="U31" s="643"/>
      <c r="V31" s="643"/>
      <c r="W31" s="643"/>
      <c r="X31" s="643"/>
      <c r="Y31" s="644"/>
      <c r="Z31" s="675">
        <v>39.6</v>
      </c>
      <c r="AA31" s="675"/>
      <c r="AB31" s="675"/>
      <c r="AC31" s="675"/>
      <c r="AD31" s="676" t="s">
        <v>234</v>
      </c>
      <c r="AE31" s="676"/>
      <c r="AF31" s="676"/>
      <c r="AG31" s="676"/>
      <c r="AH31" s="676"/>
      <c r="AI31" s="676"/>
      <c r="AJ31" s="676"/>
      <c r="AK31" s="676"/>
      <c r="AL31" s="645" t="s">
        <v>129</v>
      </c>
      <c r="AM31" s="646"/>
      <c r="AN31" s="646"/>
      <c r="AO31" s="677"/>
      <c r="AP31" s="718" t="s">
        <v>311</v>
      </c>
      <c r="AQ31" s="719"/>
      <c r="AR31" s="719"/>
      <c r="AS31" s="719"/>
      <c r="AT31" s="724" t="s">
        <v>312</v>
      </c>
      <c r="AU31" s="231"/>
      <c r="AV31" s="231"/>
      <c r="AW31" s="231"/>
      <c r="AX31" s="708" t="s">
        <v>188</v>
      </c>
      <c r="AY31" s="709"/>
      <c r="AZ31" s="709"/>
      <c r="BA31" s="709"/>
      <c r="BB31" s="709"/>
      <c r="BC31" s="709"/>
      <c r="BD31" s="709"/>
      <c r="BE31" s="709"/>
      <c r="BF31" s="710"/>
      <c r="BG31" s="711">
        <v>98.6</v>
      </c>
      <c r="BH31" s="712"/>
      <c r="BI31" s="712"/>
      <c r="BJ31" s="712"/>
      <c r="BK31" s="712"/>
      <c r="BL31" s="712"/>
      <c r="BM31" s="713">
        <v>96.9</v>
      </c>
      <c r="BN31" s="712"/>
      <c r="BO31" s="712"/>
      <c r="BP31" s="712"/>
      <c r="BQ31" s="714"/>
      <c r="BR31" s="711">
        <v>99.2</v>
      </c>
      <c r="BS31" s="712"/>
      <c r="BT31" s="712"/>
      <c r="BU31" s="712"/>
      <c r="BV31" s="712"/>
      <c r="BW31" s="712"/>
      <c r="BX31" s="713">
        <v>97.4</v>
      </c>
      <c r="BY31" s="712"/>
      <c r="BZ31" s="712"/>
      <c r="CA31" s="712"/>
      <c r="CB31" s="714"/>
      <c r="CD31" s="729"/>
      <c r="CE31" s="730"/>
      <c r="CF31" s="681" t="s">
        <v>313</v>
      </c>
      <c r="CG31" s="682"/>
      <c r="CH31" s="682"/>
      <c r="CI31" s="682"/>
      <c r="CJ31" s="682"/>
      <c r="CK31" s="682"/>
      <c r="CL31" s="682"/>
      <c r="CM31" s="682"/>
      <c r="CN31" s="682"/>
      <c r="CO31" s="682"/>
      <c r="CP31" s="682"/>
      <c r="CQ31" s="683"/>
      <c r="CR31" s="642">
        <v>373528</v>
      </c>
      <c r="CS31" s="661"/>
      <c r="CT31" s="661"/>
      <c r="CU31" s="661"/>
      <c r="CV31" s="661"/>
      <c r="CW31" s="661"/>
      <c r="CX31" s="661"/>
      <c r="CY31" s="662"/>
      <c r="CZ31" s="645">
        <v>0.2</v>
      </c>
      <c r="DA31" s="663"/>
      <c r="DB31" s="663"/>
      <c r="DC31" s="664"/>
      <c r="DD31" s="648">
        <v>373516</v>
      </c>
      <c r="DE31" s="661"/>
      <c r="DF31" s="661"/>
      <c r="DG31" s="661"/>
      <c r="DH31" s="661"/>
      <c r="DI31" s="661"/>
      <c r="DJ31" s="661"/>
      <c r="DK31" s="662"/>
      <c r="DL31" s="648">
        <v>373516</v>
      </c>
      <c r="DM31" s="661"/>
      <c r="DN31" s="661"/>
      <c r="DO31" s="661"/>
      <c r="DP31" s="661"/>
      <c r="DQ31" s="661"/>
      <c r="DR31" s="661"/>
      <c r="DS31" s="661"/>
      <c r="DT31" s="661"/>
      <c r="DU31" s="661"/>
      <c r="DV31" s="662"/>
      <c r="DW31" s="645">
        <v>0.4</v>
      </c>
      <c r="DX31" s="663"/>
      <c r="DY31" s="663"/>
      <c r="DZ31" s="663"/>
      <c r="EA31" s="663"/>
      <c r="EB31" s="663"/>
      <c r="EC31" s="684"/>
    </row>
    <row r="32" spans="2:133" ht="11.25" customHeight="1">
      <c r="B32" s="733" t="s">
        <v>314</v>
      </c>
      <c r="C32" s="734"/>
      <c r="D32" s="734"/>
      <c r="E32" s="734"/>
      <c r="F32" s="734"/>
      <c r="G32" s="734"/>
      <c r="H32" s="734"/>
      <c r="I32" s="734"/>
      <c r="J32" s="734"/>
      <c r="K32" s="734"/>
      <c r="L32" s="734"/>
      <c r="M32" s="734"/>
      <c r="N32" s="734"/>
      <c r="O32" s="734"/>
      <c r="P32" s="734"/>
      <c r="Q32" s="735"/>
      <c r="R32" s="642" t="s">
        <v>234</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234</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v>
      </c>
      <c r="BH32" s="661"/>
      <c r="BI32" s="661"/>
      <c r="BJ32" s="661"/>
      <c r="BK32" s="661"/>
      <c r="BL32" s="661"/>
      <c r="BM32" s="646">
        <v>97.1</v>
      </c>
      <c r="BN32" s="707"/>
      <c r="BO32" s="707"/>
      <c r="BP32" s="707"/>
      <c r="BQ32" s="688"/>
      <c r="BR32" s="715">
        <v>99.1</v>
      </c>
      <c r="BS32" s="661"/>
      <c r="BT32" s="661"/>
      <c r="BU32" s="661"/>
      <c r="BV32" s="661"/>
      <c r="BW32" s="661"/>
      <c r="BX32" s="646">
        <v>97.1</v>
      </c>
      <c r="BY32" s="707"/>
      <c r="BZ32" s="707"/>
      <c r="CA32" s="707"/>
      <c r="CB32" s="688"/>
      <c r="CD32" s="731"/>
      <c r="CE32" s="732"/>
      <c r="CF32" s="681" t="s">
        <v>317</v>
      </c>
      <c r="CG32" s="682"/>
      <c r="CH32" s="682"/>
      <c r="CI32" s="682"/>
      <c r="CJ32" s="682"/>
      <c r="CK32" s="682"/>
      <c r="CL32" s="682"/>
      <c r="CM32" s="682"/>
      <c r="CN32" s="682"/>
      <c r="CO32" s="682"/>
      <c r="CP32" s="682"/>
      <c r="CQ32" s="683"/>
      <c r="CR32" s="642">
        <v>94</v>
      </c>
      <c r="CS32" s="643"/>
      <c r="CT32" s="643"/>
      <c r="CU32" s="643"/>
      <c r="CV32" s="643"/>
      <c r="CW32" s="643"/>
      <c r="CX32" s="643"/>
      <c r="CY32" s="644"/>
      <c r="CZ32" s="645">
        <v>0</v>
      </c>
      <c r="DA32" s="663"/>
      <c r="DB32" s="663"/>
      <c r="DC32" s="664"/>
      <c r="DD32" s="648">
        <v>94</v>
      </c>
      <c r="DE32" s="643"/>
      <c r="DF32" s="643"/>
      <c r="DG32" s="643"/>
      <c r="DH32" s="643"/>
      <c r="DI32" s="643"/>
      <c r="DJ32" s="643"/>
      <c r="DK32" s="644"/>
      <c r="DL32" s="648">
        <v>94</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318</v>
      </c>
      <c r="C33" s="640"/>
      <c r="D33" s="640"/>
      <c r="E33" s="640"/>
      <c r="F33" s="640"/>
      <c r="G33" s="640"/>
      <c r="H33" s="640"/>
      <c r="I33" s="640"/>
      <c r="J33" s="640"/>
      <c r="K33" s="640"/>
      <c r="L33" s="640"/>
      <c r="M33" s="640"/>
      <c r="N33" s="640"/>
      <c r="O33" s="640"/>
      <c r="P33" s="640"/>
      <c r="Q33" s="641"/>
      <c r="R33" s="642">
        <v>11511642</v>
      </c>
      <c r="S33" s="643"/>
      <c r="T33" s="643"/>
      <c r="U33" s="643"/>
      <c r="V33" s="643"/>
      <c r="W33" s="643"/>
      <c r="X33" s="643"/>
      <c r="Y33" s="644"/>
      <c r="Z33" s="675">
        <v>5.6</v>
      </c>
      <c r="AA33" s="675"/>
      <c r="AB33" s="675"/>
      <c r="AC33" s="675"/>
      <c r="AD33" s="676" t="s">
        <v>234</v>
      </c>
      <c r="AE33" s="676"/>
      <c r="AF33" s="676"/>
      <c r="AG33" s="676"/>
      <c r="AH33" s="676"/>
      <c r="AI33" s="676"/>
      <c r="AJ33" s="676"/>
      <c r="AK33" s="676"/>
      <c r="AL33" s="645" t="s">
        <v>234</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98.1</v>
      </c>
      <c r="BH33" s="627"/>
      <c r="BI33" s="627"/>
      <c r="BJ33" s="627"/>
      <c r="BK33" s="627"/>
      <c r="BL33" s="627"/>
      <c r="BM33" s="669">
        <v>96.5</v>
      </c>
      <c r="BN33" s="627"/>
      <c r="BO33" s="627"/>
      <c r="BP33" s="627"/>
      <c r="BQ33" s="671"/>
      <c r="BR33" s="706">
        <v>99.3</v>
      </c>
      <c r="BS33" s="627"/>
      <c r="BT33" s="627"/>
      <c r="BU33" s="627"/>
      <c r="BV33" s="627"/>
      <c r="BW33" s="627"/>
      <c r="BX33" s="669">
        <v>97.5</v>
      </c>
      <c r="BY33" s="627"/>
      <c r="BZ33" s="627"/>
      <c r="CA33" s="627"/>
      <c r="CB33" s="671"/>
      <c r="CD33" s="681" t="s">
        <v>320</v>
      </c>
      <c r="CE33" s="682"/>
      <c r="CF33" s="682"/>
      <c r="CG33" s="682"/>
      <c r="CH33" s="682"/>
      <c r="CI33" s="682"/>
      <c r="CJ33" s="682"/>
      <c r="CK33" s="682"/>
      <c r="CL33" s="682"/>
      <c r="CM33" s="682"/>
      <c r="CN33" s="682"/>
      <c r="CO33" s="682"/>
      <c r="CP33" s="682"/>
      <c r="CQ33" s="683"/>
      <c r="CR33" s="642">
        <v>100446607</v>
      </c>
      <c r="CS33" s="661"/>
      <c r="CT33" s="661"/>
      <c r="CU33" s="661"/>
      <c r="CV33" s="661"/>
      <c r="CW33" s="661"/>
      <c r="CX33" s="661"/>
      <c r="CY33" s="662"/>
      <c r="CZ33" s="645">
        <v>50.4</v>
      </c>
      <c r="DA33" s="663"/>
      <c r="DB33" s="663"/>
      <c r="DC33" s="664"/>
      <c r="DD33" s="648">
        <v>45882181</v>
      </c>
      <c r="DE33" s="661"/>
      <c r="DF33" s="661"/>
      <c r="DG33" s="661"/>
      <c r="DH33" s="661"/>
      <c r="DI33" s="661"/>
      <c r="DJ33" s="661"/>
      <c r="DK33" s="662"/>
      <c r="DL33" s="648">
        <v>31280071</v>
      </c>
      <c r="DM33" s="661"/>
      <c r="DN33" s="661"/>
      <c r="DO33" s="661"/>
      <c r="DP33" s="661"/>
      <c r="DQ33" s="661"/>
      <c r="DR33" s="661"/>
      <c r="DS33" s="661"/>
      <c r="DT33" s="661"/>
      <c r="DU33" s="661"/>
      <c r="DV33" s="662"/>
      <c r="DW33" s="645">
        <v>35.299999999999997</v>
      </c>
      <c r="DX33" s="663"/>
      <c r="DY33" s="663"/>
      <c r="DZ33" s="663"/>
      <c r="EA33" s="663"/>
      <c r="EB33" s="663"/>
      <c r="EC33" s="684"/>
    </row>
    <row r="34" spans="2:133" ht="11.25" customHeight="1">
      <c r="B34" s="639" t="s">
        <v>321</v>
      </c>
      <c r="C34" s="640"/>
      <c r="D34" s="640"/>
      <c r="E34" s="640"/>
      <c r="F34" s="640"/>
      <c r="G34" s="640"/>
      <c r="H34" s="640"/>
      <c r="I34" s="640"/>
      <c r="J34" s="640"/>
      <c r="K34" s="640"/>
      <c r="L34" s="640"/>
      <c r="M34" s="640"/>
      <c r="N34" s="640"/>
      <c r="O34" s="640"/>
      <c r="P34" s="640"/>
      <c r="Q34" s="641"/>
      <c r="R34" s="642">
        <v>336181</v>
      </c>
      <c r="S34" s="643"/>
      <c r="T34" s="643"/>
      <c r="U34" s="643"/>
      <c r="V34" s="643"/>
      <c r="W34" s="643"/>
      <c r="X34" s="643"/>
      <c r="Y34" s="644"/>
      <c r="Z34" s="675">
        <v>0.2</v>
      </c>
      <c r="AA34" s="675"/>
      <c r="AB34" s="675"/>
      <c r="AC34" s="675"/>
      <c r="AD34" s="676">
        <v>103026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21496420</v>
      </c>
      <c r="CS34" s="643"/>
      <c r="CT34" s="643"/>
      <c r="CU34" s="643"/>
      <c r="CV34" s="643"/>
      <c r="CW34" s="643"/>
      <c r="CX34" s="643"/>
      <c r="CY34" s="644"/>
      <c r="CZ34" s="645">
        <v>10.8</v>
      </c>
      <c r="DA34" s="663"/>
      <c r="DB34" s="663"/>
      <c r="DC34" s="664"/>
      <c r="DD34" s="648">
        <v>13822642</v>
      </c>
      <c r="DE34" s="643"/>
      <c r="DF34" s="643"/>
      <c r="DG34" s="643"/>
      <c r="DH34" s="643"/>
      <c r="DI34" s="643"/>
      <c r="DJ34" s="643"/>
      <c r="DK34" s="644"/>
      <c r="DL34" s="648">
        <v>11918715</v>
      </c>
      <c r="DM34" s="643"/>
      <c r="DN34" s="643"/>
      <c r="DO34" s="643"/>
      <c r="DP34" s="643"/>
      <c r="DQ34" s="643"/>
      <c r="DR34" s="643"/>
      <c r="DS34" s="643"/>
      <c r="DT34" s="643"/>
      <c r="DU34" s="643"/>
      <c r="DV34" s="644"/>
      <c r="DW34" s="645">
        <v>13.4</v>
      </c>
      <c r="DX34" s="663"/>
      <c r="DY34" s="663"/>
      <c r="DZ34" s="663"/>
      <c r="EA34" s="663"/>
      <c r="EB34" s="663"/>
      <c r="EC34" s="684"/>
    </row>
    <row r="35" spans="2:133" ht="11.25" customHeight="1">
      <c r="B35" s="639" t="s">
        <v>323</v>
      </c>
      <c r="C35" s="640"/>
      <c r="D35" s="640"/>
      <c r="E35" s="640"/>
      <c r="F35" s="640"/>
      <c r="G35" s="640"/>
      <c r="H35" s="640"/>
      <c r="I35" s="640"/>
      <c r="J35" s="640"/>
      <c r="K35" s="640"/>
      <c r="L35" s="640"/>
      <c r="M35" s="640"/>
      <c r="N35" s="640"/>
      <c r="O35" s="640"/>
      <c r="P35" s="640"/>
      <c r="Q35" s="641"/>
      <c r="R35" s="642">
        <v>155164</v>
      </c>
      <c r="S35" s="643"/>
      <c r="T35" s="643"/>
      <c r="U35" s="643"/>
      <c r="V35" s="643"/>
      <c r="W35" s="643"/>
      <c r="X35" s="643"/>
      <c r="Y35" s="644"/>
      <c r="Z35" s="675">
        <v>0.1</v>
      </c>
      <c r="AA35" s="675"/>
      <c r="AB35" s="675"/>
      <c r="AC35" s="675"/>
      <c r="AD35" s="676" t="s">
        <v>234</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1054167</v>
      </c>
      <c r="CS35" s="661"/>
      <c r="CT35" s="661"/>
      <c r="CU35" s="661"/>
      <c r="CV35" s="661"/>
      <c r="CW35" s="661"/>
      <c r="CX35" s="661"/>
      <c r="CY35" s="662"/>
      <c r="CZ35" s="645">
        <v>0.5</v>
      </c>
      <c r="DA35" s="663"/>
      <c r="DB35" s="663"/>
      <c r="DC35" s="664"/>
      <c r="DD35" s="648">
        <v>953717</v>
      </c>
      <c r="DE35" s="661"/>
      <c r="DF35" s="661"/>
      <c r="DG35" s="661"/>
      <c r="DH35" s="661"/>
      <c r="DI35" s="661"/>
      <c r="DJ35" s="661"/>
      <c r="DK35" s="662"/>
      <c r="DL35" s="648">
        <v>953717</v>
      </c>
      <c r="DM35" s="661"/>
      <c r="DN35" s="661"/>
      <c r="DO35" s="661"/>
      <c r="DP35" s="661"/>
      <c r="DQ35" s="661"/>
      <c r="DR35" s="661"/>
      <c r="DS35" s="661"/>
      <c r="DT35" s="661"/>
      <c r="DU35" s="661"/>
      <c r="DV35" s="662"/>
      <c r="DW35" s="645">
        <v>1.1000000000000001</v>
      </c>
      <c r="DX35" s="663"/>
      <c r="DY35" s="663"/>
      <c r="DZ35" s="663"/>
      <c r="EA35" s="663"/>
      <c r="EB35" s="663"/>
      <c r="EC35" s="684"/>
    </row>
    <row r="36" spans="2:133" ht="11.25" customHeight="1">
      <c r="B36" s="639" t="s">
        <v>327</v>
      </c>
      <c r="C36" s="640"/>
      <c r="D36" s="640"/>
      <c r="E36" s="640"/>
      <c r="F36" s="640"/>
      <c r="G36" s="640"/>
      <c r="H36" s="640"/>
      <c r="I36" s="640"/>
      <c r="J36" s="640"/>
      <c r="K36" s="640"/>
      <c r="L36" s="640"/>
      <c r="M36" s="640"/>
      <c r="N36" s="640"/>
      <c r="O36" s="640"/>
      <c r="P36" s="640"/>
      <c r="Q36" s="641"/>
      <c r="R36" s="642">
        <v>4084558</v>
      </c>
      <c r="S36" s="643"/>
      <c r="T36" s="643"/>
      <c r="U36" s="643"/>
      <c r="V36" s="643"/>
      <c r="W36" s="643"/>
      <c r="X36" s="643"/>
      <c r="Y36" s="644"/>
      <c r="Z36" s="675">
        <v>2</v>
      </c>
      <c r="AA36" s="675"/>
      <c r="AB36" s="675"/>
      <c r="AC36" s="675"/>
      <c r="AD36" s="676" t="s">
        <v>129</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20290750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1508181</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54900724</v>
      </c>
      <c r="CS36" s="643"/>
      <c r="CT36" s="643"/>
      <c r="CU36" s="643"/>
      <c r="CV36" s="643"/>
      <c r="CW36" s="643"/>
      <c r="CX36" s="643"/>
      <c r="CY36" s="644"/>
      <c r="CZ36" s="645">
        <v>27.5</v>
      </c>
      <c r="DA36" s="663"/>
      <c r="DB36" s="663"/>
      <c r="DC36" s="664"/>
      <c r="DD36" s="648">
        <v>11506166</v>
      </c>
      <c r="DE36" s="643"/>
      <c r="DF36" s="643"/>
      <c r="DG36" s="643"/>
      <c r="DH36" s="643"/>
      <c r="DI36" s="643"/>
      <c r="DJ36" s="643"/>
      <c r="DK36" s="644"/>
      <c r="DL36" s="648">
        <v>8363371</v>
      </c>
      <c r="DM36" s="643"/>
      <c r="DN36" s="643"/>
      <c r="DO36" s="643"/>
      <c r="DP36" s="643"/>
      <c r="DQ36" s="643"/>
      <c r="DR36" s="643"/>
      <c r="DS36" s="643"/>
      <c r="DT36" s="643"/>
      <c r="DU36" s="643"/>
      <c r="DV36" s="644"/>
      <c r="DW36" s="645">
        <v>9.4</v>
      </c>
      <c r="DX36" s="663"/>
      <c r="DY36" s="663"/>
      <c r="DZ36" s="663"/>
      <c r="EA36" s="663"/>
      <c r="EB36" s="663"/>
      <c r="EC36" s="684"/>
    </row>
    <row r="37" spans="2:133" ht="11.25" customHeight="1">
      <c r="B37" s="639" t="s">
        <v>331</v>
      </c>
      <c r="C37" s="640"/>
      <c r="D37" s="640"/>
      <c r="E37" s="640"/>
      <c r="F37" s="640"/>
      <c r="G37" s="640"/>
      <c r="H37" s="640"/>
      <c r="I37" s="640"/>
      <c r="J37" s="640"/>
      <c r="K37" s="640"/>
      <c r="L37" s="640"/>
      <c r="M37" s="640"/>
      <c r="N37" s="640"/>
      <c r="O37" s="640"/>
      <c r="P37" s="640"/>
      <c r="Q37" s="641"/>
      <c r="R37" s="642">
        <v>5346862</v>
      </c>
      <c r="S37" s="643"/>
      <c r="T37" s="643"/>
      <c r="U37" s="643"/>
      <c r="V37" s="643"/>
      <c r="W37" s="643"/>
      <c r="X37" s="643"/>
      <c r="Y37" s="644"/>
      <c r="Z37" s="675">
        <v>2.6</v>
      </c>
      <c r="AA37" s="675"/>
      <c r="AB37" s="675"/>
      <c r="AC37" s="675"/>
      <c r="AD37" s="676" t="s">
        <v>129</v>
      </c>
      <c r="AE37" s="676"/>
      <c r="AF37" s="676"/>
      <c r="AG37" s="676"/>
      <c r="AH37" s="676"/>
      <c r="AI37" s="676"/>
      <c r="AJ37" s="676"/>
      <c r="AK37" s="676"/>
      <c r="AL37" s="645" t="s">
        <v>129</v>
      </c>
      <c r="AM37" s="646"/>
      <c r="AN37" s="646"/>
      <c r="AO37" s="677"/>
      <c r="AQ37" s="685" t="s">
        <v>332</v>
      </c>
      <c r="AR37" s="686"/>
      <c r="AS37" s="686"/>
      <c r="AT37" s="686"/>
      <c r="AU37" s="686"/>
      <c r="AV37" s="686"/>
      <c r="AW37" s="686"/>
      <c r="AX37" s="686"/>
      <c r="AY37" s="687"/>
      <c r="AZ37" s="642">
        <v>2940426</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1144567</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1258750</v>
      </c>
      <c r="CS37" s="661"/>
      <c r="CT37" s="661"/>
      <c r="CU37" s="661"/>
      <c r="CV37" s="661"/>
      <c r="CW37" s="661"/>
      <c r="CX37" s="661"/>
      <c r="CY37" s="662"/>
      <c r="CZ37" s="645">
        <v>0.6</v>
      </c>
      <c r="DA37" s="663"/>
      <c r="DB37" s="663"/>
      <c r="DC37" s="664"/>
      <c r="DD37" s="648">
        <v>1258750</v>
      </c>
      <c r="DE37" s="661"/>
      <c r="DF37" s="661"/>
      <c r="DG37" s="661"/>
      <c r="DH37" s="661"/>
      <c r="DI37" s="661"/>
      <c r="DJ37" s="661"/>
      <c r="DK37" s="662"/>
      <c r="DL37" s="648">
        <v>1217670</v>
      </c>
      <c r="DM37" s="661"/>
      <c r="DN37" s="661"/>
      <c r="DO37" s="661"/>
      <c r="DP37" s="661"/>
      <c r="DQ37" s="661"/>
      <c r="DR37" s="661"/>
      <c r="DS37" s="661"/>
      <c r="DT37" s="661"/>
      <c r="DU37" s="661"/>
      <c r="DV37" s="662"/>
      <c r="DW37" s="645">
        <v>1.4</v>
      </c>
      <c r="DX37" s="663"/>
      <c r="DY37" s="663"/>
      <c r="DZ37" s="663"/>
      <c r="EA37" s="663"/>
      <c r="EB37" s="663"/>
      <c r="EC37" s="684"/>
    </row>
    <row r="38" spans="2:133" ht="11.25" customHeight="1">
      <c r="B38" s="639" t="s">
        <v>335</v>
      </c>
      <c r="C38" s="640"/>
      <c r="D38" s="640"/>
      <c r="E38" s="640"/>
      <c r="F38" s="640"/>
      <c r="G38" s="640"/>
      <c r="H38" s="640"/>
      <c r="I38" s="640"/>
      <c r="J38" s="640"/>
      <c r="K38" s="640"/>
      <c r="L38" s="640"/>
      <c r="M38" s="640"/>
      <c r="N38" s="640"/>
      <c r="O38" s="640"/>
      <c r="P38" s="640"/>
      <c r="Q38" s="641"/>
      <c r="R38" s="642">
        <v>2730041</v>
      </c>
      <c r="S38" s="643"/>
      <c r="T38" s="643"/>
      <c r="U38" s="643"/>
      <c r="V38" s="643"/>
      <c r="W38" s="643"/>
      <c r="X38" s="643"/>
      <c r="Y38" s="644"/>
      <c r="Z38" s="675">
        <v>1.3</v>
      </c>
      <c r="AA38" s="675"/>
      <c r="AB38" s="675"/>
      <c r="AC38" s="675"/>
      <c r="AD38" s="676">
        <v>158404</v>
      </c>
      <c r="AE38" s="676"/>
      <c r="AF38" s="676"/>
      <c r="AG38" s="676"/>
      <c r="AH38" s="676"/>
      <c r="AI38" s="676"/>
      <c r="AJ38" s="676"/>
      <c r="AK38" s="676"/>
      <c r="AL38" s="645">
        <v>0.2</v>
      </c>
      <c r="AM38" s="646"/>
      <c r="AN38" s="646"/>
      <c r="AO38" s="677"/>
      <c r="AQ38" s="685" t="s">
        <v>336</v>
      </c>
      <c r="AR38" s="686"/>
      <c r="AS38" s="686"/>
      <c r="AT38" s="686"/>
      <c r="AU38" s="686"/>
      <c r="AV38" s="686"/>
      <c r="AW38" s="686"/>
      <c r="AX38" s="686"/>
      <c r="AY38" s="687"/>
      <c r="AZ38" s="642">
        <v>2310557</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51600</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14679873</v>
      </c>
      <c r="CS38" s="643"/>
      <c r="CT38" s="643"/>
      <c r="CU38" s="643"/>
      <c r="CV38" s="643"/>
      <c r="CW38" s="643"/>
      <c r="CX38" s="643"/>
      <c r="CY38" s="644"/>
      <c r="CZ38" s="645">
        <v>7.4</v>
      </c>
      <c r="DA38" s="663"/>
      <c r="DB38" s="663"/>
      <c r="DC38" s="664"/>
      <c r="DD38" s="648">
        <v>11689826</v>
      </c>
      <c r="DE38" s="643"/>
      <c r="DF38" s="643"/>
      <c r="DG38" s="643"/>
      <c r="DH38" s="643"/>
      <c r="DI38" s="643"/>
      <c r="DJ38" s="643"/>
      <c r="DK38" s="644"/>
      <c r="DL38" s="648">
        <v>10044268</v>
      </c>
      <c r="DM38" s="643"/>
      <c r="DN38" s="643"/>
      <c r="DO38" s="643"/>
      <c r="DP38" s="643"/>
      <c r="DQ38" s="643"/>
      <c r="DR38" s="643"/>
      <c r="DS38" s="643"/>
      <c r="DT38" s="643"/>
      <c r="DU38" s="643"/>
      <c r="DV38" s="644"/>
      <c r="DW38" s="645">
        <v>11.3</v>
      </c>
      <c r="DX38" s="663"/>
      <c r="DY38" s="663"/>
      <c r="DZ38" s="663"/>
      <c r="EA38" s="663"/>
      <c r="EB38" s="663"/>
      <c r="EC38" s="684"/>
    </row>
    <row r="39" spans="2:133" ht="11.25" customHeight="1">
      <c r="B39" s="639" t="s">
        <v>339</v>
      </c>
      <c r="C39" s="640"/>
      <c r="D39" s="640"/>
      <c r="E39" s="640"/>
      <c r="F39" s="640"/>
      <c r="G39" s="640"/>
      <c r="H39" s="640"/>
      <c r="I39" s="640"/>
      <c r="J39" s="640"/>
      <c r="K39" s="640"/>
      <c r="L39" s="640"/>
      <c r="M39" s="640"/>
      <c r="N39" s="640"/>
      <c r="O39" s="640"/>
      <c r="P39" s="640"/>
      <c r="Q39" s="641"/>
      <c r="R39" s="642">
        <v>8711489</v>
      </c>
      <c r="S39" s="643"/>
      <c r="T39" s="643"/>
      <c r="U39" s="643"/>
      <c r="V39" s="643"/>
      <c r="W39" s="643"/>
      <c r="X39" s="643"/>
      <c r="Y39" s="644"/>
      <c r="Z39" s="675">
        <v>4.3</v>
      </c>
      <c r="AA39" s="675"/>
      <c r="AB39" s="675"/>
      <c r="AC39" s="675"/>
      <c r="AD39" s="676" t="s">
        <v>234</v>
      </c>
      <c r="AE39" s="676"/>
      <c r="AF39" s="676"/>
      <c r="AG39" s="676"/>
      <c r="AH39" s="676"/>
      <c r="AI39" s="676"/>
      <c r="AJ39" s="676"/>
      <c r="AK39" s="676"/>
      <c r="AL39" s="645" t="s">
        <v>129</v>
      </c>
      <c r="AM39" s="646"/>
      <c r="AN39" s="646"/>
      <c r="AO39" s="677"/>
      <c r="AQ39" s="685" t="s">
        <v>340</v>
      </c>
      <c r="AR39" s="686"/>
      <c r="AS39" s="686"/>
      <c r="AT39" s="686"/>
      <c r="AU39" s="686"/>
      <c r="AV39" s="686"/>
      <c r="AW39" s="686"/>
      <c r="AX39" s="686"/>
      <c r="AY39" s="687"/>
      <c r="AZ39" s="642">
        <v>359894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77183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8021191</v>
      </c>
      <c r="CS39" s="661"/>
      <c r="CT39" s="661"/>
      <c r="CU39" s="661"/>
      <c r="CV39" s="661"/>
      <c r="CW39" s="661"/>
      <c r="CX39" s="661"/>
      <c r="CY39" s="662"/>
      <c r="CZ39" s="645">
        <v>4</v>
      </c>
      <c r="DA39" s="663"/>
      <c r="DB39" s="663"/>
      <c r="DC39" s="664"/>
      <c r="DD39" s="648">
        <v>7908733</v>
      </c>
      <c r="DE39" s="661"/>
      <c r="DF39" s="661"/>
      <c r="DG39" s="661"/>
      <c r="DH39" s="661"/>
      <c r="DI39" s="661"/>
      <c r="DJ39" s="661"/>
      <c r="DK39" s="662"/>
      <c r="DL39" s="648" t="s">
        <v>234</v>
      </c>
      <c r="DM39" s="661"/>
      <c r="DN39" s="661"/>
      <c r="DO39" s="661"/>
      <c r="DP39" s="661"/>
      <c r="DQ39" s="661"/>
      <c r="DR39" s="661"/>
      <c r="DS39" s="661"/>
      <c r="DT39" s="661"/>
      <c r="DU39" s="661"/>
      <c r="DV39" s="662"/>
      <c r="DW39" s="645" t="s">
        <v>129</v>
      </c>
      <c r="DX39" s="663"/>
      <c r="DY39" s="663"/>
      <c r="DZ39" s="663"/>
      <c r="EA39" s="663"/>
      <c r="EB39" s="663"/>
      <c r="EC39" s="684"/>
    </row>
    <row r="40" spans="2:133" ht="11.25" customHeight="1">
      <c r="B40" s="639" t="s">
        <v>343</v>
      </c>
      <c r="C40" s="640"/>
      <c r="D40" s="640"/>
      <c r="E40" s="640"/>
      <c r="F40" s="640"/>
      <c r="G40" s="640"/>
      <c r="H40" s="640"/>
      <c r="I40" s="640"/>
      <c r="J40" s="640"/>
      <c r="K40" s="640"/>
      <c r="L40" s="640"/>
      <c r="M40" s="640"/>
      <c r="N40" s="640"/>
      <c r="O40" s="640"/>
      <c r="P40" s="640"/>
      <c r="Q40" s="641"/>
      <c r="R40" s="642">
        <v>1014458</v>
      </c>
      <c r="S40" s="643"/>
      <c r="T40" s="643"/>
      <c r="U40" s="643"/>
      <c r="V40" s="643"/>
      <c r="W40" s="643"/>
      <c r="X40" s="643"/>
      <c r="Y40" s="644"/>
      <c r="Z40" s="675">
        <v>0.5</v>
      </c>
      <c r="AA40" s="675"/>
      <c r="AB40" s="675"/>
      <c r="AC40" s="675"/>
      <c r="AD40" s="676" t="s">
        <v>234</v>
      </c>
      <c r="AE40" s="676"/>
      <c r="AF40" s="676"/>
      <c r="AG40" s="676"/>
      <c r="AH40" s="676"/>
      <c r="AI40" s="676"/>
      <c r="AJ40" s="676"/>
      <c r="AK40" s="676"/>
      <c r="AL40" s="645" t="s">
        <v>234</v>
      </c>
      <c r="AM40" s="646"/>
      <c r="AN40" s="646"/>
      <c r="AO40" s="677"/>
      <c r="AQ40" s="685" t="s">
        <v>344</v>
      </c>
      <c r="AR40" s="686"/>
      <c r="AS40" s="686"/>
      <c r="AT40" s="686"/>
      <c r="AU40" s="686"/>
      <c r="AV40" s="686"/>
      <c r="AW40" s="686"/>
      <c r="AX40" s="686"/>
      <c r="AY40" s="687"/>
      <c r="AZ40" s="642">
        <v>109006</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99</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294232</v>
      </c>
      <c r="CS40" s="643"/>
      <c r="CT40" s="643"/>
      <c r="CU40" s="643"/>
      <c r="CV40" s="643"/>
      <c r="CW40" s="643"/>
      <c r="CX40" s="643"/>
      <c r="CY40" s="644"/>
      <c r="CZ40" s="645">
        <v>0.1</v>
      </c>
      <c r="DA40" s="663"/>
      <c r="DB40" s="663"/>
      <c r="DC40" s="664"/>
      <c r="DD40" s="648">
        <v>1097</v>
      </c>
      <c r="DE40" s="643"/>
      <c r="DF40" s="643"/>
      <c r="DG40" s="643"/>
      <c r="DH40" s="643"/>
      <c r="DI40" s="643"/>
      <c r="DJ40" s="643"/>
      <c r="DK40" s="644"/>
      <c r="DL40" s="648" t="s">
        <v>129</v>
      </c>
      <c r="DM40" s="643"/>
      <c r="DN40" s="643"/>
      <c r="DO40" s="643"/>
      <c r="DP40" s="643"/>
      <c r="DQ40" s="643"/>
      <c r="DR40" s="643"/>
      <c r="DS40" s="643"/>
      <c r="DT40" s="643"/>
      <c r="DU40" s="643"/>
      <c r="DV40" s="644"/>
      <c r="DW40" s="645" t="s">
        <v>129</v>
      </c>
      <c r="DX40" s="663"/>
      <c r="DY40" s="663"/>
      <c r="DZ40" s="663"/>
      <c r="EA40" s="663"/>
      <c r="EB40" s="663"/>
      <c r="EC40" s="684"/>
    </row>
    <row r="41" spans="2:133" ht="11.25" customHeight="1">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129</v>
      </c>
      <c r="AM41" s="646"/>
      <c r="AN41" s="646"/>
      <c r="AO41" s="677"/>
      <c r="AQ41" s="685" t="s">
        <v>349</v>
      </c>
      <c r="AR41" s="686"/>
      <c r="AS41" s="686"/>
      <c r="AT41" s="686"/>
      <c r="AU41" s="686"/>
      <c r="AV41" s="686"/>
      <c r="AW41" s="686"/>
      <c r="AX41" s="686"/>
      <c r="AY41" s="687"/>
      <c r="AZ41" s="642">
        <v>3809086</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2</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234</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352</v>
      </c>
      <c r="C42" s="640"/>
      <c r="D42" s="640"/>
      <c r="E42" s="640"/>
      <c r="F42" s="640"/>
      <c r="G42" s="640"/>
      <c r="H42" s="640"/>
      <c r="I42" s="640"/>
      <c r="J42" s="640"/>
      <c r="K42" s="640"/>
      <c r="L42" s="640"/>
      <c r="M42" s="640"/>
      <c r="N42" s="640"/>
      <c r="O42" s="640"/>
      <c r="P42" s="640"/>
      <c r="Q42" s="641"/>
      <c r="R42" s="642">
        <v>5653231</v>
      </c>
      <c r="S42" s="643"/>
      <c r="T42" s="643"/>
      <c r="U42" s="643"/>
      <c r="V42" s="643"/>
      <c r="W42" s="643"/>
      <c r="X42" s="643"/>
      <c r="Y42" s="644"/>
      <c r="Z42" s="675">
        <v>2.8</v>
      </c>
      <c r="AA42" s="675"/>
      <c r="AB42" s="675"/>
      <c r="AC42" s="675"/>
      <c r="AD42" s="676" t="s">
        <v>129</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10761781</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339</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8063263</v>
      </c>
      <c r="CS42" s="643"/>
      <c r="CT42" s="643"/>
      <c r="CU42" s="643"/>
      <c r="CV42" s="643"/>
      <c r="CW42" s="643"/>
      <c r="CX42" s="643"/>
      <c r="CY42" s="644"/>
      <c r="CZ42" s="645">
        <v>4</v>
      </c>
      <c r="DA42" s="646"/>
      <c r="DB42" s="646"/>
      <c r="DC42" s="647"/>
      <c r="DD42" s="648">
        <v>4467493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356</v>
      </c>
      <c r="C43" s="624"/>
      <c r="D43" s="624"/>
      <c r="E43" s="624"/>
      <c r="F43" s="624"/>
      <c r="G43" s="624"/>
      <c r="H43" s="624"/>
      <c r="I43" s="624"/>
      <c r="J43" s="624"/>
      <c r="K43" s="624"/>
      <c r="L43" s="624"/>
      <c r="M43" s="624"/>
      <c r="N43" s="624"/>
      <c r="O43" s="624"/>
      <c r="P43" s="624"/>
      <c r="Q43" s="625"/>
      <c r="R43" s="626">
        <v>204545335</v>
      </c>
      <c r="S43" s="665"/>
      <c r="T43" s="665"/>
      <c r="U43" s="665"/>
      <c r="V43" s="665"/>
      <c r="W43" s="665"/>
      <c r="X43" s="665"/>
      <c r="Y43" s="666"/>
      <c r="Z43" s="667">
        <v>100</v>
      </c>
      <c r="AA43" s="667"/>
      <c r="AB43" s="667"/>
      <c r="AC43" s="667"/>
      <c r="AD43" s="668">
        <v>81960132</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234787</v>
      </c>
      <c r="CS43" s="661"/>
      <c r="CT43" s="661"/>
      <c r="CU43" s="661"/>
      <c r="CV43" s="661"/>
      <c r="CW43" s="661"/>
      <c r="CX43" s="661"/>
      <c r="CY43" s="662"/>
      <c r="CZ43" s="645">
        <v>0.1</v>
      </c>
      <c r="DA43" s="663"/>
      <c r="DB43" s="663"/>
      <c r="DC43" s="664"/>
      <c r="DD43" s="648">
        <v>234787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8063263</v>
      </c>
      <c r="CS44" s="643"/>
      <c r="CT44" s="643"/>
      <c r="CU44" s="643"/>
      <c r="CV44" s="643"/>
      <c r="CW44" s="643"/>
      <c r="CX44" s="643"/>
      <c r="CY44" s="644"/>
      <c r="CZ44" s="645">
        <v>4</v>
      </c>
      <c r="DA44" s="646"/>
      <c r="DB44" s="646"/>
      <c r="DC44" s="647"/>
      <c r="DD44" s="648">
        <v>4467493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2307306</v>
      </c>
      <c r="CS45" s="661"/>
      <c r="CT45" s="661"/>
      <c r="CU45" s="661"/>
      <c r="CV45" s="661"/>
      <c r="CW45" s="661"/>
      <c r="CX45" s="661"/>
      <c r="CY45" s="662"/>
      <c r="CZ45" s="645">
        <v>1.2</v>
      </c>
      <c r="DA45" s="663"/>
      <c r="DB45" s="663"/>
      <c r="DC45" s="664"/>
      <c r="DD45" s="648">
        <v>380046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5755957</v>
      </c>
      <c r="CS46" s="643"/>
      <c r="CT46" s="643"/>
      <c r="CU46" s="643"/>
      <c r="CV46" s="643"/>
      <c r="CW46" s="643"/>
      <c r="CX46" s="643"/>
      <c r="CY46" s="644"/>
      <c r="CZ46" s="645">
        <v>2.9</v>
      </c>
      <c r="DA46" s="646"/>
      <c r="DB46" s="646"/>
      <c r="DC46" s="647"/>
      <c r="DD46" s="648">
        <v>4087447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129</v>
      </c>
      <c r="CS47" s="661"/>
      <c r="CT47" s="661"/>
      <c r="CU47" s="661"/>
      <c r="CV47" s="661"/>
      <c r="CW47" s="661"/>
      <c r="CX47" s="661"/>
      <c r="CY47" s="662"/>
      <c r="CZ47" s="645" t="s">
        <v>234</v>
      </c>
      <c r="DA47" s="663"/>
      <c r="DB47" s="663"/>
      <c r="DC47" s="664"/>
      <c r="DD47" s="648" t="s">
        <v>234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199392263</v>
      </c>
      <c r="CS49" s="627"/>
      <c r="CT49" s="627"/>
      <c r="CU49" s="627"/>
      <c r="CV49" s="627"/>
      <c r="CW49" s="627"/>
      <c r="CX49" s="627"/>
      <c r="CY49" s="628"/>
      <c r="CZ49" s="629">
        <v>100</v>
      </c>
      <c r="DA49" s="630"/>
      <c r="DB49" s="630"/>
      <c r="DC49" s="631"/>
      <c r="DD49" s="632">
        <v>100238875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LMjOcyfrNvIVlxl0pnoKeBiRJG/vqOp22CmM2IjvJiCAKQtVGcjTj8lwHvwsNA2ZPxfHg0oiViaDdWa04utjw==" saltValue="85TSXf1beTAS26RoS/9y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389</v>
      </c>
      <c r="C7" s="1108"/>
      <c r="D7" s="1108"/>
      <c r="E7" s="1108"/>
      <c r="F7" s="1108"/>
      <c r="G7" s="1108"/>
      <c r="H7" s="1108"/>
      <c r="I7" s="1108"/>
      <c r="J7" s="1108"/>
      <c r="K7" s="1108"/>
      <c r="L7" s="1108"/>
      <c r="M7" s="1108"/>
      <c r="N7" s="1108"/>
      <c r="O7" s="1108"/>
      <c r="P7" s="1109"/>
      <c r="Q7" s="1161">
        <v>204434</v>
      </c>
      <c r="R7" s="1162"/>
      <c r="S7" s="1162"/>
      <c r="T7" s="1162"/>
      <c r="U7" s="1162"/>
      <c r="V7" s="1162">
        <v>199334</v>
      </c>
      <c r="W7" s="1162"/>
      <c r="X7" s="1162"/>
      <c r="Y7" s="1162"/>
      <c r="Z7" s="1162"/>
      <c r="AA7" s="1162">
        <v>5100</v>
      </c>
      <c r="AB7" s="1162"/>
      <c r="AC7" s="1162"/>
      <c r="AD7" s="1162"/>
      <c r="AE7" s="1163"/>
      <c r="AF7" s="1164">
        <v>3803</v>
      </c>
      <c r="AG7" s="1165"/>
      <c r="AH7" s="1165"/>
      <c r="AI7" s="1165"/>
      <c r="AJ7" s="1166"/>
      <c r="AK7" s="1148">
        <v>3956</v>
      </c>
      <c r="AL7" s="1149"/>
      <c r="AM7" s="1149"/>
      <c r="AN7" s="1149"/>
      <c r="AO7" s="1149"/>
      <c r="AP7" s="1149">
        <v>86708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-15</v>
      </c>
      <c r="CI7" s="1146"/>
      <c r="CJ7" s="1146"/>
      <c r="CK7" s="1146"/>
      <c r="CL7" s="1147"/>
      <c r="CM7" s="1145">
        <v>1590</v>
      </c>
      <c r="CN7" s="1146"/>
      <c r="CO7" s="1146"/>
      <c r="CP7" s="1146"/>
      <c r="CQ7" s="1147"/>
      <c r="CR7" s="1145">
        <v>5</v>
      </c>
      <c r="CS7" s="1146"/>
      <c r="CT7" s="1146"/>
      <c r="CU7" s="1146"/>
      <c r="CV7" s="1147"/>
      <c r="CW7" s="1145">
        <v>15</v>
      </c>
      <c r="CX7" s="1146"/>
      <c r="CY7" s="1146"/>
      <c r="CZ7" s="1146"/>
      <c r="DA7" s="1147"/>
      <c r="DB7" s="1145" t="s">
        <v>577</v>
      </c>
      <c r="DC7" s="1146"/>
      <c r="DD7" s="1146"/>
      <c r="DE7" s="1146"/>
      <c r="DF7" s="1147"/>
      <c r="DG7" s="1145" t="s">
        <v>577</v>
      </c>
      <c r="DH7" s="1146"/>
      <c r="DI7" s="1146"/>
      <c r="DJ7" s="1146"/>
      <c r="DK7" s="1147"/>
      <c r="DL7" s="1145" t="s">
        <v>577</v>
      </c>
      <c r="DM7" s="1146"/>
      <c r="DN7" s="1146"/>
      <c r="DO7" s="1146"/>
      <c r="DP7" s="1147"/>
      <c r="DQ7" s="1145" t="s">
        <v>577</v>
      </c>
      <c r="DR7" s="1146"/>
      <c r="DS7" s="1146"/>
      <c r="DT7" s="1146"/>
      <c r="DU7" s="1147"/>
      <c r="DV7" s="1172"/>
      <c r="DW7" s="1173"/>
      <c r="DX7" s="1173"/>
      <c r="DY7" s="1173"/>
      <c r="DZ7" s="1174"/>
      <c r="EA7" s="256"/>
    </row>
    <row r="8" spans="1:131" s="257" customFormat="1" ht="26.25" customHeight="1">
      <c r="A8" s="263">
        <v>2</v>
      </c>
      <c r="B8" s="1094" t="s">
        <v>390</v>
      </c>
      <c r="C8" s="1095"/>
      <c r="D8" s="1095"/>
      <c r="E8" s="1095"/>
      <c r="F8" s="1095"/>
      <c r="G8" s="1095"/>
      <c r="H8" s="1095"/>
      <c r="I8" s="1095"/>
      <c r="J8" s="1095"/>
      <c r="K8" s="1095"/>
      <c r="L8" s="1095"/>
      <c r="M8" s="1095"/>
      <c r="N8" s="1095"/>
      <c r="O8" s="1095"/>
      <c r="P8" s="1096"/>
      <c r="Q8" s="1100">
        <v>67</v>
      </c>
      <c r="R8" s="1101"/>
      <c r="S8" s="1101"/>
      <c r="T8" s="1101"/>
      <c r="U8" s="1101"/>
      <c r="V8" s="1101">
        <v>13</v>
      </c>
      <c r="W8" s="1101"/>
      <c r="X8" s="1101"/>
      <c r="Y8" s="1101"/>
      <c r="Z8" s="1101"/>
      <c r="AA8" s="1101">
        <v>53</v>
      </c>
      <c r="AB8" s="1101"/>
      <c r="AC8" s="1101"/>
      <c r="AD8" s="1101"/>
      <c r="AE8" s="1102"/>
      <c r="AF8" s="1076" t="s">
        <v>129</v>
      </c>
      <c r="AG8" s="1077"/>
      <c r="AH8" s="1077"/>
      <c r="AI8" s="1077"/>
      <c r="AJ8" s="1078"/>
      <c r="AK8" s="1143">
        <v>0</v>
      </c>
      <c r="AL8" s="1144"/>
      <c r="AM8" s="1144"/>
      <c r="AN8" s="1144"/>
      <c r="AO8" s="1144"/>
      <c r="AP8" s="1144">
        <v>234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586</v>
      </c>
      <c r="BT8" s="1072"/>
      <c r="BU8" s="1072"/>
      <c r="BV8" s="1072"/>
      <c r="BW8" s="1072"/>
      <c r="BX8" s="1072"/>
      <c r="BY8" s="1072"/>
      <c r="BZ8" s="1072"/>
      <c r="CA8" s="1072"/>
      <c r="CB8" s="1072"/>
      <c r="CC8" s="1072"/>
      <c r="CD8" s="1072"/>
      <c r="CE8" s="1072"/>
      <c r="CF8" s="1072"/>
      <c r="CG8" s="1073"/>
      <c r="CH8" s="1046">
        <v>186</v>
      </c>
      <c r="CI8" s="1047"/>
      <c r="CJ8" s="1047"/>
      <c r="CK8" s="1047"/>
      <c r="CL8" s="1048"/>
      <c r="CM8" s="1046">
        <v>230</v>
      </c>
      <c r="CN8" s="1047"/>
      <c r="CO8" s="1047"/>
      <c r="CP8" s="1047"/>
      <c r="CQ8" s="1048"/>
      <c r="CR8" s="1046" t="s">
        <v>577</v>
      </c>
      <c r="CS8" s="1047"/>
      <c r="CT8" s="1047"/>
      <c r="CU8" s="1047"/>
      <c r="CV8" s="1048"/>
      <c r="CW8" s="1046">
        <v>301</v>
      </c>
      <c r="CX8" s="1047"/>
      <c r="CY8" s="1047"/>
      <c r="CZ8" s="1047"/>
      <c r="DA8" s="1048"/>
      <c r="DB8" s="1046" t="s">
        <v>577</v>
      </c>
      <c r="DC8" s="1047"/>
      <c r="DD8" s="1047"/>
      <c r="DE8" s="1047"/>
      <c r="DF8" s="1048"/>
      <c r="DG8" s="1046" t="s">
        <v>577</v>
      </c>
      <c r="DH8" s="1047"/>
      <c r="DI8" s="1047"/>
      <c r="DJ8" s="1047"/>
      <c r="DK8" s="1048"/>
      <c r="DL8" s="1046" t="s">
        <v>577</v>
      </c>
      <c r="DM8" s="1047"/>
      <c r="DN8" s="1047"/>
      <c r="DO8" s="1047"/>
      <c r="DP8" s="1048"/>
      <c r="DQ8" s="1046" t="s">
        <v>577</v>
      </c>
      <c r="DR8" s="1047"/>
      <c r="DS8" s="1047"/>
      <c r="DT8" s="1047"/>
      <c r="DU8" s="1048"/>
      <c r="DV8" s="1049"/>
      <c r="DW8" s="1050"/>
      <c r="DX8" s="1050"/>
      <c r="DY8" s="1050"/>
      <c r="DZ8" s="1051"/>
      <c r="EA8" s="256"/>
    </row>
    <row r="9" spans="1:131" s="257" customFormat="1" ht="26.25" customHeight="1">
      <c r="A9" s="263">
        <v>3</v>
      </c>
      <c r="B9" s="1094" t="s">
        <v>391</v>
      </c>
      <c r="C9" s="1095"/>
      <c r="D9" s="1095"/>
      <c r="E9" s="1095"/>
      <c r="F9" s="1095"/>
      <c r="G9" s="1095"/>
      <c r="H9" s="1095"/>
      <c r="I9" s="1095"/>
      <c r="J9" s="1095"/>
      <c r="K9" s="1095"/>
      <c r="L9" s="1095"/>
      <c r="M9" s="1095"/>
      <c r="N9" s="1095"/>
      <c r="O9" s="1095"/>
      <c r="P9" s="1096"/>
      <c r="Q9" s="1100">
        <v>1299</v>
      </c>
      <c r="R9" s="1101"/>
      <c r="S9" s="1101"/>
      <c r="T9" s="1101"/>
      <c r="U9" s="1101"/>
      <c r="V9" s="1101">
        <v>1299</v>
      </c>
      <c r="W9" s="1101"/>
      <c r="X9" s="1101"/>
      <c r="Y9" s="1101"/>
      <c r="Z9" s="1101"/>
      <c r="AA9" s="1101">
        <v>0</v>
      </c>
      <c r="AB9" s="1101"/>
      <c r="AC9" s="1101"/>
      <c r="AD9" s="1101"/>
      <c r="AE9" s="1102"/>
      <c r="AF9" s="1076" t="s">
        <v>129</v>
      </c>
      <c r="AG9" s="1077"/>
      <c r="AH9" s="1077"/>
      <c r="AI9" s="1077"/>
      <c r="AJ9" s="1078"/>
      <c r="AK9" s="1143">
        <v>892</v>
      </c>
      <c r="AL9" s="1144"/>
      <c r="AM9" s="1144"/>
      <c r="AN9" s="1144"/>
      <c r="AO9" s="1144"/>
      <c r="AP9" s="1144">
        <v>531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587</v>
      </c>
      <c r="BT9" s="1072"/>
      <c r="BU9" s="1072"/>
      <c r="BV9" s="1072"/>
      <c r="BW9" s="1072"/>
      <c r="BX9" s="1072"/>
      <c r="BY9" s="1072"/>
      <c r="BZ9" s="1072"/>
      <c r="CA9" s="1072"/>
      <c r="CB9" s="1072"/>
      <c r="CC9" s="1072"/>
      <c r="CD9" s="1072"/>
      <c r="CE9" s="1072"/>
      <c r="CF9" s="1072"/>
      <c r="CG9" s="1073"/>
      <c r="CH9" s="1046">
        <v>55</v>
      </c>
      <c r="CI9" s="1047"/>
      <c r="CJ9" s="1047"/>
      <c r="CK9" s="1047"/>
      <c r="CL9" s="1048"/>
      <c r="CM9" s="1046">
        <v>116</v>
      </c>
      <c r="CN9" s="1047"/>
      <c r="CO9" s="1047"/>
      <c r="CP9" s="1047"/>
      <c r="CQ9" s="1048"/>
      <c r="CR9" s="1046" t="s">
        <v>591</v>
      </c>
      <c r="CS9" s="1047"/>
      <c r="CT9" s="1047"/>
      <c r="CU9" s="1047"/>
      <c r="CV9" s="1048"/>
      <c r="CW9" s="1046">
        <v>3</v>
      </c>
      <c r="CX9" s="1047"/>
      <c r="CY9" s="1047"/>
      <c r="CZ9" s="1047"/>
      <c r="DA9" s="1048"/>
      <c r="DB9" s="1046" t="s">
        <v>591</v>
      </c>
      <c r="DC9" s="1047"/>
      <c r="DD9" s="1047"/>
      <c r="DE9" s="1047"/>
      <c r="DF9" s="1048"/>
      <c r="DG9" s="1046" t="s">
        <v>591</v>
      </c>
      <c r="DH9" s="1047"/>
      <c r="DI9" s="1047"/>
      <c r="DJ9" s="1047"/>
      <c r="DK9" s="1048"/>
      <c r="DL9" s="1046" t="s">
        <v>591</v>
      </c>
      <c r="DM9" s="1047"/>
      <c r="DN9" s="1047"/>
      <c r="DO9" s="1047"/>
      <c r="DP9" s="1048"/>
      <c r="DQ9" s="1046" t="s">
        <v>591</v>
      </c>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588</v>
      </c>
      <c r="BT10" s="1072"/>
      <c r="BU10" s="1072"/>
      <c r="BV10" s="1072"/>
      <c r="BW10" s="1072"/>
      <c r="BX10" s="1072"/>
      <c r="BY10" s="1072"/>
      <c r="BZ10" s="1072"/>
      <c r="CA10" s="1072"/>
      <c r="CB10" s="1072"/>
      <c r="CC10" s="1072"/>
      <c r="CD10" s="1072"/>
      <c r="CE10" s="1072"/>
      <c r="CF10" s="1072"/>
      <c r="CG10" s="1073"/>
      <c r="CH10" s="1046">
        <v>5</v>
      </c>
      <c r="CI10" s="1047"/>
      <c r="CJ10" s="1047"/>
      <c r="CK10" s="1047"/>
      <c r="CL10" s="1048"/>
      <c r="CM10" s="1046">
        <v>224</v>
      </c>
      <c r="CN10" s="1047"/>
      <c r="CO10" s="1047"/>
      <c r="CP10" s="1047"/>
      <c r="CQ10" s="1048"/>
      <c r="CR10" s="1046">
        <v>199</v>
      </c>
      <c r="CS10" s="1047"/>
      <c r="CT10" s="1047"/>
      <c r="CU10" s="1047"/>
      <c r="CV10" s="1048"/>
      <c r="CW10" s="1046">
        <v>1</v>
      </c>
      <c r="CX10" s="1047"/>
      <c r="CY10" s="1047"/>
      <c r="CZ10" s="1047"/>
      <c r="DA10" s="1048"/>
      <c r="DB10" s="1046" t="s">
        <v>591</v>
      </c>
      <c r="DC10" s="1047"/>
      <c r="DD10" s="1047"/>
      <c r="DE10" s="1047"/>
      <c r="DF10" s="1048"/>
      <c r="DG10" s="1046" t="s">
        <v>591</v>
      </c>
      <c r="DH10" s="1047"/>
      <c r="DI10" s="1047"/>
      <c r="DJ10" s="1047"/>
      <c r="DK10" s="1048"/>
      <c r="DL10" s="1046" t="s">
        <v>591</v>
      </c>
      <c r="DM10" s="1047"/>
      <c r="DN10" s="1047"/>
      <c r="DO10" s="1047"/>
      <c r="DP10" s="1048"/>
      <c r="DQ10" s="1046" t="s">
        <v>591</v>
      </c>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589</v>
      </c>
      <c r="BT11" s="1072"/>
      <c r="BU11" s="1072"/>
      <c r="BV11" s="1072"/>
      <c r="BW11" s="1072"/>
      <c r="BX11" s="1072"/>
      <c r="BY11" s="1072"/>
      <c r="BZ11" s="1072"/>
      <c r="CA11" s="1072"/>
      <c r="CB11" s="1072"/>
      <c r="CC11" s="1072"/>
      <c r="CD11" s="1072"/>
      <c r="CE11" s="1072"/>
      <c r="CF11" s="1072"/>
      <c r="CG11" s="1073"/>
      <c r="CH11" s="1046">
        <v>1</v>
      </c>
      <c r="CI11" s="1047"/>
      <c r="CJ11" s="1047"/>
      <c r="CK11" s="1047"/>
      <c r="CL11" s="1048"/>
      <c r="CM11" s="1046">
        <v>165</v>
      </c>
      <c r="CN11" s="1047"/>
      <c r="CO11" s="1047"/>
      <c r="CP11" s="1047"/>
      <c r="CQ11" s="1048"/>
      <c r="CR11" s="1046">
        <v>140</v>
      </c>
      <c r="CS11" s="1047"/>
      <c r="CT11" s="1047"/>
      <c r="CU11" s="1047"/>
      <c r="CV11" s="1048"/>
      <c r="CW11" s="1046" t="s">
        <v>591</v>
      </c>
      <c r="CX11" s="1047"/>
      <c r="CY11" s="1047"/>
      <c r="CZ11" s="1047"/>
      <c r="DA11" s="1048"/>
      <c r="DB11" s="1046" t="s">
        <v>591</v>
      </c>
      <c r="DC11" s="1047"/>
      <c r="DD11" s="1047"/>
      <c r="DE11" s="1047"/>
      <c r="DF11" s="1048"/>
      <c r="DG11" s="1046" t="s">
        <v>591</v>
      </c>
      <c r="DH11" s="1047"/>
      <c r="DI11" s="1047"/>
      <c r="DJ11" s="1047"/>
      <c r="DK11" s="1048"/>
      <c r="DL11" s="1046" t="s">
        <v>591</v>
      </c>
      <c r="DM11" s="1047"/>
      <c r="DN11" s="1047"/>
      <c r="DO11" s="1047"/>
      <c r="DP11" s="1048"/>
      <c r="DQ11" s="1046" t="s">
        <v>591</v>
      </c>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590</v>
      </c>
      <c r="BT12" s="1072"/>
      <c r="BU12" s="1072"/>
      <c r="BV12" s="1072"/>
      <c r="BW12" s="1072"/>
      <c r="BX12" s="1072"/>
      <c r="BY12" s="1072"/>
      <c r="BZ12" s="1072"/>
      <c r="CA12" s="1072"/>
      <c r="CB12" s="1072"/>
      <c r="CC12" s="1072"/>
      <c r="CD12" s="1072"/>
      <c r="CE12" s="1072"/>
      <c r="CF12" s="1072"/>
      <c r="CG12" s="1073"/>
      <c r="CH12" s="1046">
        <v>8</v>
      </c>
      <c r="CI12" s="1047"/>
      <c r="CJ12" s="1047"/>
      <c r="CK12" s="1047"/>
      <c r="CL12" s="1048"/>
      <c r="CM12" s="1046">
        <v>185</v>
      </c>
      <c r="CN12" s="1047"/>
      <c r="CO12" s="1047"/>
      <c r="CP12" s="1047"/>
      <c r="CQ12" s="1048"/>
      <c r="CR12" s="1046">
        <v>11</v>
      </c>
      <c r="CS12" s="1047"/>
      <c r="CT12" s="1047"/>
      <c r="CU12" s="1047"/>
      <c r="CV12" s="1048"/>
      <c r="CW12" s="1046" t="s">
        <v>591</v>
      </c>
      <c r="CX12" s="1047"/>
      <c r="CY12" s="1047"/>
      <c r="CZ12" s="1047"/>
      <c r="DA12" s="1048"/>
      <c r="DB12" s="1046" t="s">
        <v>591</v>
      </c>
      <c r="DC12" s="1047"/>
      <c r="DD12" s="1047"/>
      <c r="DE12" s="1047"/>
      <c r="DF12" s="1048"/>
      <c r="DG12" s="1046" t="s">
        <v>591</v>
      </c>
      <c r="DH12" s="1047"/>
      <c r="DI12" s="1047"/>
      <c r="DJ12" s="1047"/>
      <c r="DK12" s="1048"/>
      <c r="DL12" s="1046" t="s">
        <v>591</v>
      </c>
      <c r="DM12" s="1047"/>
      <c r="DN12" s="1047"/>
      <c r="DO12" s="1047"/>
      <c r="DP12" s="1048"/>
      <c r="DQ12" s="1046" t="s">
        <v>591</v>
      </c>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393</v>
      </c>
      <c r="B23" s="1001" t="s">
        <v>394</v>
      </c>
      <c r="C23" s="1002"/>
      <c r="D23" s="1002"/>
      <c r="E23" s="1002"/>
      <c r="F23" s="1002"/>
      <c r="G23" s="1002"/>
      <c r="H23" s="1002"/>
      <c r="I23" s="1002"/>
      <c r="J23" s="1002"/>
      <c r="K23" s="1002"/>
      <c r="L23" s="1002"/>
      <c r="M23" s="1002"/>
      <c r="N23" s="1002"/>
      <c r="O23" s="1002"/>
      <c r="P23" s="1003"/>
      <c r="Q23" s="1125">
        <v>204991</v>
      </c>
      <c r="R23" s="1126"/>
      <c r="S23" s="1126"/>
      <c r="T23" s="1126"/>
      <c r="U23" s="1126"/>
      <c r="V23" s="1126">
        <v>199837</v>
      </c>
      <c r="W23" s="1126"/>
      <c r="X23" s="1126"/>
      <c r="Y23" s="1126"/>
      <c r="Z23" s="1126"/>
      <c r="AA23" s="1126">
        <v>5153</v>
      </c>
      <c r="AB23" s="1126"/>
      <c r="AC23" s="1126"/>
      <c r="AD23" s="1126"/>
      <c r="AE23" s="1127"/>
      <c r="AF23" s="1128">
        <v>3803</v>
      </c>
      <c r="AG23" s="1126"/>
      <c r="AH23" s="1126"/>
      <c r="AI23" s="1126"/>
      <c r="AJ23" s="1129"/>
      <c r="AK23" s="1130"/>
      <c r="AL23" s="1131"/>
      <c r="AM23" s="1131"/>
      <c r="AN23" s="1131"/>
      <c r="AO23" s="1131"/>
      <c r="AP23" s="1126">
        <v>87473</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372</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406</v>
      </c>
      <c r="C28" s="1108"/>
      <c r="D28" s="1108"/>
      <c r="E28" s="1108"/>
      <c r="F28" s="1108"/>
      <c r="G28" s="1108"/>
      <c r="H28" s="1108"/>
      <c r="I28" s="1108"/>
      <c r="J28" s="1108"/>
      <c r="K28" s="1108"/>
      <c r="L28" s="1108"/>
      <c r="M28" s="1108"/>
      <c r="N28" s="1108"/>
      <c r="O28" s="1108"/>
      <c r="P28" s="1109"/>
      <c r="Q28" s="1110">
        <v>40044</v>
      </c>
      <c r="R28" s="1111"/>
      <c r="S28" s="1111"/>
      <c r="T28" s="1111"/>
      <c r="U28" s="1111"/>
      <c r="V28" s="1111">
        <v>38535</v>
      </c>
      <c r="W28" s="1111"/>
      <c r="X28" s="1111"/>
      <c r="Y28" s="1111"/>
      <c r="Z28" s="1111"/>
      <c r="AA28" s="1111">
        <v>1508</v>
      </c>
      <c r="AB28" s="1111"/>
      <c r="AC28" s="1111"/>
      <c r="AD28" s="1111"/>
      <c r="AE28" s="1112"/>
      <c r="AF28" s="1113">
        <v>1508</v>
      </c>
      <c r="AG28" s="1111"/>
      <c r="AH28" s="1111"/>
      <c r="AI28" s="1111"/>
      <c r="AJ28" s="1114"/>
      <c r="AK28" s="1115">
        <v>3809</v>
      </c>
      <c r="AL28" s="1103"/>
      <c r="AM28" s="1103"/>
      <c r="AN28" s="1103"/>
      <c r="AO28" s="1103"/>
      <c r="AP28" s="1103" t="s">
        <v>577</v>
      </c>
      <c r="AQ28" s="1103"/>
      <c r="AR28" s="1103"/>
      <c r="AS28" s="1103"/>
      <c r="AT28" s="1103"/>
      <c r="AU28" s="1103" t="s">
        <v>577</v>
      </c>
      <c r="AV28" s="1103"/>
      <c r="AW28" s="1103"/>
      <c r="AX28" s="1103"/>
      <c r="AY28" s="1103"/>
      <c r="AZ28" s="1104" t="s">
        <v>577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407</v>
      </c>
      <c r="C29" s="1095"/>
      <c r="D29" s="1095"/>
      <c r="E29" s="1095"/>
      <c r="F29" s="1095"/>
      <c r="G29" s="1095"/>
      <c r="H29" s="1095"/>
      <c r="I29" s="1095"/>
      <c r="J29" s="1095"/>
      <c r="K29" s="1095"/>
      <c r="L29" s="1095"/>
      <c r="M29" s="1095"/>
      <c r="N29" s="1095"/>
      <c r="O29" s="1095"/>
      <c r="P29" s="1096"/>
      <c r="Q29" s="1100">
        <v>6863</v>
      </c>
      <c r="R29" s="1101"/>
      <c r="S29" s="1101"/>
      <c r="T29" s="1101"/>
      <c r="U29" s="1101"/>
      <c r="V29" s="1101">
        <v>6620</v>
      </c>
      <c r="W29" s="1101"/>
      <c r="X29" s="1101"/>
      <c r="Y29" s="1101"/>
      <c r="Z29" s="1101"/>
      <c r="AA29" s="1101">
        <v>243</v>
      </c>
      <c r="AB29" s="1101"/>
      <c r="AC29" s="1101"/>
      <c r="AD29" s="1101"/>
      <c r="AE29" s="1102"/>
      <c r="AF29" s="1076">
        <v>243</v>
      </c>
      <c r="AG29" s="1077"/>
      <c r="AH29" s="1077"/>
      <c r="AI29" s="1077"/>
      <c r="AJ29" s="1078"/>
      <c r="AK29" s="1037">
        <v>1109</v>
      </c>
      <c r="AL29" s="1028"/>
      <c r="AM29" s="1028"/>
      <c r="AN29" s="1028"/>
      <c r="AO29" s="1028"/>
      <c r="AP29" s="1028" t="s">
        <v>577</v>
      </c>
      <c r="AQ29" s="1028"/>
      <c r="AR29" s="1028"/>
      <c r="AS29" s="1028"/>
      <c r="AT29" s="1028"/>
      <c r="AU29" s="1028" t="s">
        <v>577</v>
      </c>
      <c r="AV29" s="1028"/>
      <c r="AW29" s="1028"/>
      <c r="AX29" s="1028"/>
      <c r="AY29" s="1028"/>
      <c r="AZ29" s="1099" t="s">
        <v>577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408</v>
      </c>
      <c r="C30" s="1095"/>
      <c r="D30" s="1095"/>
      <c r="E30" s="1095"/>
      <c r="F30" s="1095"/>
      <c r="G30" s="1095"/>
      <c r="H30" s="1095"/>
      <c r="I30" s="1095"/>
      <c r="J30" s="1095"/>
      <c r="K30" s="1095"/>
      <c r="L30" s="1095"/>
      <c r="M30" s="1095"/>
      <c r="N30" s="1095"/>
      <c r="O30" s="1095"/>
      <c r="P30" s="1096"/>
      <c r="Q30" s="1100">
        <v>37035</v>
      </c>
      <c r="R30" s="1101"/>
      <c r="S30" s="1101"/>
      <c r="T30" s="1101"/>
      <c r="U30" s="1101"/>
      <c r="V30" s="1101">
        <v>36085</v>
      </c>
      <c r="W30" s="1101"/>
      <c r="X30" s="1101"/>
      <c r="Y30" s="1101"/>
      <c r="Z30" s="1101"/>
      <c r="AA30" s="1101">
        <v>949</v>
      </c>
      <c r="AB30" s="1101"/>
      <c r="AC30" s="1101"/>
      <c r="AD30" s="1101"/>
      <c r="AE30" s="1102"/>
      <c r="AF30" s="1076">
        <v>949</v>
      </c>
      <c r="AG30" s="1077"/>
      <c r="AH30" s="1077"/>
      <c r="AI30" s="1077"/>
      <c r="AJ30" s="1078"/>
      <c r="AK30" s="1037">
        <v>5627</v>
      </c>
      <c r="AL30" s="1028"/>
      <c r="AM30" s="1028"/>
      <c r="AN30" s="1028"/>
      <c r="AO30" s="1028"/>
      <c r="AP30" s="1028" t="s">
        <v>577</v>
      </c>
      <c r="AQ30" s="1028"/>
      <c r="AR30" s="1028"/>
      <c r="AS30" s="1028"/>
      <c r="AT30" s="1028"/>
      <c r="AU30" s="1028" t="s">
        <v>577</v>
      </c>
      <c r="AV30" s="1028"/>
      <c r="AW30" s="1028"/>
      <c r="AX30" s="1028"/>
      <c r="AY30" s="1028"/>
      <c r="AZ30" s="1099" t="s">
        <v>577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409</v>
      </c>
      <c r="C31" s="1095"/>
      <c r="D31" s="1095"/>
      <c r="E31" s="1095"/>
      <c r="F31" s="1095"/>
      <c r="G31" s="1095"/>
      <c r="H31" s="1095"/>
      <c r="I31" s="1095"/>
      <c r="J31" s="1095"/>
      <c r="K31" s="1095"/>
      <c r="L31" s="1095"/>
      <c r="M31" s="1095"/>
      <c r="N31" s="1095"/>
      <c r="O31" s="1095"/>
      <c r="P31" s="1096"/>
      <c r="Q31" s="1100">
        <v>20457</v>
      </c>
      <c r="R31" s="1101"/>
      <c r="S31" s="1101"/>
      <c r="T31" s="1101"/>
      <c r="U31" s="1101"/>
      <c r="V31" s="1101">
        <v>19716</v>
      </c>
      <c r="W31" s="1101"/>
      <c r="X31" s="1101"/>
      <c r="Y31" s="1101"/>
      <c r="Z31" s="1101"/>
      <c r="AA31" s="1101">
        <v>741</v>
      </c>
      <c r="AB31" s="1101"/>
      <c r="AC31" s="1101"/>
      <c r="AD31" s="1101"/>
      <c r="AE31" s="1102"/>
      <c r="AF31" s="1076">
        <v>6851</v>
      </c>
      <c r="AG31" s="1077"/>
      <c r="AH31" s="1077"/>
      <c r="AI31" s="1077"/>
      <c r="AJ31" s="1078"/>
      <c r="AK31" s="1037">
        <v>2312</v>
      </c>
      <c r="AL31" s="1028"/>
      <c r="AM31" s="1028"/>
      <c r="AN31" s="1028"/>
      <c r="AO31" s="1028"/>
      <c r="AP31" s="1028">
        <v>9362</v>
      </c>
      <c r="AQ31" s="1028"/>
      <c r="AR31" s="1028"/>
      <c r="AS31" s="1028"/>
      <c r="AT31" s="1028"/>
      <c r="AU31" s="1028">
        <v>5963</v>
      </c>
      <c r="AV31" s="1028"/>
      <c r="AW31" s="1028"/>
      <c r="AX31" s="1028"/>
      <c r="AY31" s="1028"/>
      <c r="AZ31" s="1099" t="s">
        <v>577</v>
      </c>
      <c r="BA31" s="1099"/>
      <c r="BB31" s="1099"/>
      <c r="BC31" s="1099"/>
      <c r="BD31" s="1099"/>
      <c r="BE31" s="1089" t="s">
        <v>410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411</v>
      </c>
      <c r="C32" s="1095"/>
      <c r="D32" s="1095"/>
      <c r="E32" s="1095"/>
      <c r="F32" s="1095"/>
      <c r="G32" s="1095"/>
      <c r="H32" s="1095"/>
      <c r="I32" s="1095"/>
      <c r="J32" s="1095"/>
      <c r="K32" s="1095"/>
      <c r="L32" s="1095"/>
      <c r="M32" s="1095"/>
      <c r="N32" s="1095"/>
      <c r="O32" s="1095"/>
      <c r="P32" s="1096"/>
      <c r="Q32" s="1100">
        <v>7590</v>
      </c>
      <c r="R32" s="1101"/>
      <c r="S32" s="1101"/>
      <c r="T32" s="1101"/>
      <c r="U32" s="1101"/>
      <c r="V32" s="1101">
        <v>6836</v>
      </c>
      <c r="W32" s="1101"/>
      <c r="X32" s="1101"/>
      <c r="Y32" s="1101"/>
      <c r="Z32" s="1101"/>
      <c r="AA32" s="1101">
        <v>754</v>
      </c>
      <c r="AB32" s="1101"/>
      <c r="AC32" s="1101"/>
      <c r="AD32" s="1101"/>
      <c r="AE32" s="1102"/>
      <c r="AF32" s="1076">
        <v>4196</v>
      </c>
      <c r="AG32" s="1077"/>
      <c r="AH32" s="1077"/>
      <c r="AI32" s="1077"/>
      <c r="AJ32" s="1078"/>
      <c r="AK32" s="1037">
        <v>420</v>
      </c>
      <c r="AL32" s="1028"/>
      <c r="AM32" s="1028"/>
      <c r="AN32" s="1028"/>
      <c r="AO32" s="1028"/>
      <c r="AP32" s="1028">
        <v>22927</v>
      </c>
      <c r="AQ32" s="1028"/>
      <c r="AR32" s="1028"/>
      <c r="AS32" s="1028"/>
      <c r="AT32" s="1028"/>
      <c r="AU32" s="1028">
        <v>1215</v>
      </c>
      <c r="AV32" s="1028"/>
      <c r="AW32" s="1028"/>
      <c r="AX32" s="1028"/>
      <c r="AY32" s="1028"/>
      <c r="AZ32" s="1099" t="s">
        <v>577</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413</v>
      </c>
      <c r="C33" s="1095"/>
      <c r="D33" s="1095"/>
      <c r="E33" s="1095"/>
      <c r="F33" s="1095"/>
      <c r="G33" s="1095"/>
      <c r="H33" s="1095"/>
      <c r="I33" s="1095"/>
      <c r="J33" s="1095"/>
      <c r="K33" s="1095"/>
      <c r="L33" s="1095"/>
      <c r="M33" s="1095"/>
      <c r="N33" s="1095"/>
      <c r="O33" s="1095"/>
      <c r="P33" s="1096"/>
      <c r="Q33" s="1100">
        <v>12674</v>
      </c>
      <c r="R33" s="1101"/>
      <c r="S33" s="1101"/>
      <c r="T33" s="1101"/>
      <c r="U33" s="1101"/>
      <c r="V33" s="1101">
        <v>12094</v>
      </c>
      <c r="W33" s="1101"/>
      <c r="X33" s="1101"/>
      <c r="Y33" s="1101"/>
      <c r="Z33" s="1101"/>
      <c r="AA33" s="1101">
        <v>579</v>
      </c>
      <c r="AB33" s="1101"/>
      <c r="AC33" s="1101"/>
      <c r="AD33" s="1101"/>
      <c r="AE33" s="1102"/>
      <c r="AF33" s="1076">
        <v>4822</v>
      </c>
      <c r="AG33" s="1077"/>
      <c r="AH33" s="1077"/>
      <c r="AI33" s="1077"/>
      <c r="AJ33" s="1078"/>
      <c r="AK33" s="1037">
        <v>3230</v>
      </c>
      <c r="AL33" s="1028"/>
      <c r="AM33" s="1028"/>
      <c r="AN33" s="1028"/>
      <c r="AO33" s="1028"/>
      <c r="AP33" s="1028">
        <v>26448</v>
      </c>
      <c r="AQ33" s="1028"/>
      <c r="AR33" s="1028"/>
      <c r="AS33" s="1028"/>
      <c r="AT33" s="1028"/>
      <c r="AU33" s="1028">
        <v>24465</v>
      </c>
      <c r="AV33" s="1028"/>
      <c r="AW33" s="1028"/>
      <c r="AX33" s="1028"/>
      <c r="AY33" s="1028"/>
      <c r="AZ33" s="1099" t="s">
        <v>577</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393</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18570</v>
      </c>
      <c r="AG63" s="1016"/>
      <c r="AH63" s="1016"/>
      <c r="AI63" s="1016"/>
      <c r="AJ63" s="1087"/>
      <c r="AK63" s="1088"/>
      <c r="AL63" s="1020"/>
      <c r="AM63" s="1020"/>
      <c r="AN63" s="1020"/>
      <c r="AO63" s="1020"/>
      <c r="AP63" s="1016">
        <v>58737</v>
      </c>
      <c r="AQ63" s="1016"/>
      <c r="AR63" s="1016"/>
      <c r="AS63" s="1016"/>
      <c r="AT63" s="1016"/>
      <c r="AU63" s="1016">
        <v>31643</v>
      </c>
      <c r="AV63" s="1016"/>
      <c r="AW63" s="1016"/>
      <c r="AX63" s="1016"/>
      <c r="AY63" s="1016"/>
      <c r="AZ63" s="1082"/>
      <c r="BA63" s="1082"/>
      <c r="BB63" s="1082"/>
      <c r="BC63" s="1082"/>
      <c r="BD63" s="1082"/>
      <c r="BE63" s="1017"/>
      <c r="BF63" s="1017"/>
      <c r="BG63" s="1017"/>
      <c r="BH63" s="1017"/>
      <c r="BI63" s="1018"/>
      <c r="BJ63" s="1083" t="s">
        <v>416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578</v>
      </c>
      <c r="C68" s="1043"/>
      <c r="D68" s="1043"/>
      <c r="E68" s="1043"/>
      <c r="F68" s="1043"/>
      <c r="G68" s="1043"/>
      <c r="H68" s="1043"/>
      <c r="I68" s="1043"/>
      <c r="J68" s="1043"/>
      <c r="K68" s="1043"/>
      <c r="L68" s="1043"/>
      <c r="M68" s="1043"/>
      <c r="N68" s="1043"/>
      <c r="O68" s="1043"/>
      <c r="P68" s="1044"/>
      <c r="Q68" s="1045">
        <v>4373</v>
      </c>
      <c r="R68" s="1039"/>
      <c r="S68" s="1039"/>
      <c r="T68" s="1039"/>
      <c r="U68" s="1039"/>
      <c r="V68" s="1039">
        <v>3717</v>
      </c>
      <c r="W68" s="1039"/>
      <c r="X68" s="1039"/>
      <c r="Y68" s="1039"/>
      <c r="Z68" s="1039"/>
      <c r="AA68" s="1039">
        <v>656</v>
      </c>
      <c r="AB68" s="1039"/>
      <c r="AC68" s="1039"/>
      <c r="AD68" s="1039"/>
      <c r="AE68" s="1039"/>
      <c r="AF68" s="1039">
        <v>656</v>
      </c>
      <c r="AG68" s="1039"/>
      <c r="AH68" s="1039"/>
      <c r="AI68" s="1039"/>
      <c r="AJ68" s="1039"/>
      <c r="AK68" s="1039" t="s">
        <v>577</v>
      </c>
      <c r="AL68" s="1039"/>
      <c r="AM68" s="1039"/>
      <c r="AN68" s="1039"/>
      <c r="AO68" s="1039"/>
      <c r="AP68" s="1039">
        <v>8991</v>
      </c>
      <c r="AQ68" s="1039"/>
      <c r="AR68" s="1039"/>
      <c r="AS68" s="1039"/>
      <c r="AT68" s="1039"/>
      <c r="AU68" s="1039">
        <v>6087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579</v>
      </c>
      <c r="C69" s="1032"/>
      <c r="D69" s="1032"/>
      <c r="E69" s="1032"/>
      <c r="F69" s="1032"/>
      <c r="G69" s="1032"/>
      <c r="H69" s="1032"/>
      <c r="I69" s="1032"/>
      <c r="J69" s="1032"/>
      <c r="K69" s="1032"/>
      <c r="L69" s="1032"/>
      <c r="M69" s="1032"/>
      <c r="N69" s="1032"/>
      <c r="O69" s="1032"/>
      <c r="P69" s="1033"/>
      <c r="Q69" s="1034">
        <v>198</v>
      </c>
      <c r="R69" s="1028"/>
      <c r="S69" s="1028"/>
      <c r="T69" s="1028"/>
      <c r="U69" s="1028"/>
      <c r="V69" s="1028">
        <v>183</v>
      </c>
      <c r="W69" s="1028"/>
      <c r="X69" s="1028"/>
      <c r="Y69" s="1028"/>
      <c r="Z69" s="1028"/>
      <c r="AA69" s="1028">
        <v>15</v>
      </c>
      <c r="AB69" s="1028"/>
      <c r="AC69" s="1028"/>
      <c r="AD69" s="1028"/>
      <c r="AE69" s="1028"/>
      <c r="AF69" s="1028">
        <v>15</v>
      </c>
      <c r="AG69" s="1028"/>
      <c r="AH69" s="1028"/>
      <c r="AI69" s="1028"/>
      <c r="AJ69" s="1028"/>
      <c r="AK69" s="1028" t="s">
        <v>577</v>
      </c>
      <c r="AL69" s="1028"/>
      <c r="AM69" s="1028"/>
      <c r="AN69" s="1028"/>
      <c r="AO69" s="1028"/>
      <c r="AP69" s="1028" t="s">
        <v>577</v>
      </c>
      <c r="AQ69" s="1028"/>
      <c r="AR69" s="1028"/>
      <c r="AS69" s="1028"/>
      <c r="AT69" s="1028"/>
      <c r="AU69" s="1028" t="s">
        <v>577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580</v>
      </c>
      <c r="C70" s="1032"/>
      <c r="D70" s="1032"/>
      <c r="E70" s="1032"/>
      <c r="F70" s="1032"/>
      <c r="G70" s="1032"/>
      <c r="H70" s="1032"/>
      <c r="I70" s="1032"/>
      <c r="J70" s="1032"/>
      <c r="K70" s="1032"/>
      <c r="L70" s="1032"/>
      <c r="M70" s="1032"/>
      <c r="N70" s="1032"/>
      <c r="O70" s="1032"/>
      <c r="P70" s="1033"/>
      <c r="Q70" s="1034">
        <v>1227276</v>
      </c>
      <c r="R70" s="1028"/>
      <c r="S70" s="1028"/>
      <c r="T70" s="1028"/>
      <c r="U70" s="1028"/>
      <c r="V70" s="1028">
        <v>1165356</v>
      </c>
      <c r="W70" s="1028"/>
      <c r="X70" s="1028"/>
      <c r="Y70" s="1028"/>
      <c r="Z70" s="1028"/>
      <c r="AA70" s="1028">
        <v>61920</v>
      </c>
      <c r="AB70" s="1028"/>
      <c r="AC70" s="1028"/>
      <c r="AD70" s="1028"/>
      <c r="AE70" s="1028"/>
      <c r="AF70" s="1028">
        <v>61920</v>
      </c>
      <c r="AG70" s="1028"/>
      <c r="AH70" s="1028"/>
      <c r="AI70" s="1028"/>
      <c r="AJ70" s="1028"/>
      <c r="AK70" s="1028">
        <v>8500</v>
      </c>
      <c r="AL70" s="1028"/>
      <c r="AM70" s="1028"/>
      <c r="AN70" s="1028"/>
      <c r="AO70" s="1028"/>
      <c r="AP70" s="1028" t="s">
        <v>514</v>
      </c>
      <c r="AQ70" s="1028"/>
      <c r="AR70" s="1028"/>
      <c r="AS70" s="1028"/>
      <c r="AT70" s="1028"/>
      <c r="AU70" s="1028" t="s">
        <v>514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581</v>
      </c>
      <c r="C71" s="1032"/>
      <c r="D71" s="1032"/>
      <c r="E71" s="1032"/>
      <c r="F71" s="1032"/>
      <c r="G71" s="1032"/>
      <c r="H71" s="1032"/>
      <c r="I71" s="1032"/>
      <c r="J71" s="1032"/>
      <c r="K71" s="1032"/>
      <c r="L71" s="1032"/>
      <c r="M71" s="1032"/>
      <c r="N71" s="1032"/>
      <c r="O71" s="1032"/>
      <c r="P71" s="1033"/>
      <c r="Q71" s="1034">
        <v>129</v>
      </c>
      <c r="R71" s="1028"/>
      <c r="S71" s="1028"/>
      <c r="T71" s="1028"/>
      <c r="U71" s="1028"/>
      <c r="V71" s="1028">
        <v>125</v>
      </c>
      <c r="W71" s="1028"/>
      <c r="X71" s="1028"/>
      <c r="Y71" s="1028"/>
      <c r="Z71" s="1028"/>
      <c r="AA71" s="1028">
        <v>4</v>
      </c>
      <c r="AB71" s="1028"/>
      <c r="AC71" s="1028"/>
      <c r="AD71" s="1028"/>
      <c r="AE71" s="1028"/>
      <c r="AF71" s="1028">
        <v>4</v>
      </c>
      <c r="AG71" s="1028"/>
      <c r="AH71" s="1028"/>
      <c r="AI71" s="1028"/>
      <c r="AJ71" s="1028"/>
      <c r="AK71" s="1028" t="s">
        <v>592</v>
      </c>
      <c r="AL71" s="1028"/>
      <c r="AM71" s="1028"/>
      <c r="AN71" s="1028"/>
      <c r="AO71" s="1028"/>
      <c r="AP71" s="1028" t="s">
        <v>592</v>
      </c>
      <c r="AQ71" s="1028"/>
      <c r="AR71" s="1028"/>
      <c r="AS71" s="1028"/>
      <c r="AT71" s="1028"/>
      <c r="AU71" s="1028" t="s">
        <v>592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582</v>
      </c>
      <c r="C72" s="1032"/>
      <c r="D72" s="1032"/>
      <c r="E72" s="1032"/>
      <c r="F72" s="1032"/>
      <c r="G72" s="1032"/>
      <c r="H72" s="1032"/>
      <c r="I72" s="1032"/>
      <c r="J72" s="1032"/>
      <c r="K72" s="1032"/>
      <c r="L72" s="1032"/>
      <c r="M72" s="1032"/>
      <c r="N72" s="1032"/>
      <c r="O72" s="1032"/>
      <c r="P72" s="1033"/>
      <c r="Q72" s="1034">
        <v>87892</v>
      </c>
      <c r="R72" s="1028"/>
      <c r="S72" s="1028"/>
      <c r="T72" s="1028"/>
      <c r="U72" s="1028"/>
      <c r="V72" s="1028">
        <v>81347</v>
      </c>
      <c r="W72" s="1028"/>
      <c r="X72" s="1028"/>
      <c r="Y72" s="1028"/>
      <c r="Z72" s="1028"/>
      <c r="AA72" s="1028">
        <v>6545</v>
      </c>
      <c r="AB72" s="1028"/>
      <c r="AC72" s="1028"/>
      <c r="AD72" s="1028"/>
      <c r="AE72" s="1028"/>
      <c r="AF72" s="1028">
        <v>14108</v>
      </c>
      <c r="AG72" s="1028"/>
      <c r="AH72" s="1028"/>
      <c r="AI72" s="1028"/>
      <c r="AJ72" s="1028"/>
      <c r="AK72" s="1028" t="s">
        <v>592</v>
      </c>
      <c r="AL72" s="1028"/>
      <c r="AM72" s="1028"/>
      <c r="AN72" s="1028"/>
      <c r="AO72" s="1028"/>
      <c r="AP72" s="1028" t="s">
        <v>592</v>
      </c>
      <c r="AQ72" s="1028"/>
      <c r="AR72" s="1028"/>
      <c r="AS72" s="1028"/>
      <c r="AT72" s="1028"/>
      <c r="AU72" s="1028" t="s">
        <v>592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583</v>
      </c>
      <c r="C73" s="1032"/>
      <c r="D73" s="1032"/>
      <c r="E73" s="1032"/>
      <c r="F73" s="1032"/>
      <c r="G73" s="1032"/>
      <c r="H73" s="1032"/>
      <c r="I73" s="1032"/>
      <c r="J73" s="1032"/>
      <c r="K73" s="1032"/>
      <c r="L73" s="1032"/>
      <c r="M73" s="1032"/>
      <c r="N73" s="1032"/>
      <c r="O73" s="1032"/>
      <c r="P73" s="1033"/>
      <c r="Q73" s="1034">
        <v>39537</v>
      </c>
      <c r="R73" s="1028"/>
      <c r="S73" s="1028"/>
      <c r="T73" s="1028"/>
      <c r="U73" s="1028"/>
      <c r="V73" s="1028">
        <v>35602</v>
      </c>
      <c r="W73" s="1028"/>
      <c r="X73" s="1028"/>
      <c r="Y73" s="1028"/>
      <c r="Z73" s="1028"/>
      <c r="AA73" s="1028">
        <v>3935</v>
      </c>
      <c r="AB73" s="1028"/>
      <c r="AC73" s="1028"/>
      <c r="AD73" s="1028"/>
      <c r="AE73" s="1028"/>
      <c r="AF73" s="1028">
        <v>20048</v>
      </c>
      <c r="AG73" s="1028"/>
      <c r="AH73" s="1028"/>
      <c r="AI73" s="1028"/>
      <c r="AJ73" s="1028"/>
      <c r="AK73" s="1028" t="s">
        <v>514</v>
      </c>
      <c r="AL73" s="1028"/>
      <c r="AM73" s="1028"/>
      <c r="AN73" s="1028"/>
      <c r="AO73" s="1028"/>
      <c r="AP73" s="1028">
        <v>111649</v>
      </c>
      <c r="AQ73" s="1028"/>
      <c r="AR73" s="1028"/>
      <c r="AS73" s="1028"/>
      <c r="AT73" s="1028"/>
      <c r="AU73" s="1028" t="s">
        <v>514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584</v>
      </c>
      <c r="C74" s="1032"/>
      <c r="D74" s="1032"/>
      <c r="E74" s="1032"/>
      <c r="F74" s="1032"/>
      <c r="G74" s="1032"/>
      <c r="H74" s="1032"/>
      <c r="I74" s="1032"/>
      <c r="J74" s="1032"/>
      <c r="K74" s="1032"/>
      <c r="L74" s="1032"/>
      <c r="M74" s="1032"/>
      <c r="N74" s="1032"/>
      <c r="O74" s="1032"/>
      <c r="P74" s="1033"/>
      <c r="Q74" s="1034">
        <v>7557</v>
      </c>
      <c r="R74" s="1028"/>
      <c r="S74" s="1028"/>
      <c r="T74" s="1028"/>
      <c r="U74" s="1028"/>
      <c r="V74" s="1028">
        <v>5709</v>
      </c>
      <c r="W74" s="1028"/>
      <c r="X74" s="1028"/>
      <c r="Y74" s="1028"/>
      <c r="Z74" s="1028"/>
      <c r="AA74" s="1028">
        <v>1849</v>
      </c>
      <c r="AB74" s="1028"/>
      <c r="AC74" s="1028"/>
      <c r="AD74" s="1028"/>
      <c r="AE74" s="1028"/>
      <c r="AF74" s="1028">
        <v>17220</v>
      </c>
      <c r="AG74" s="1028"/>
      <c r="AH74" s="1028"/>
      <c r="AI74" s="1028"/>
      <c r="AJ74" s="1028"/>
      <c r="AK74" s="1028" t="s">
        <v>514</v>
      </c>
      <c r="AL74" s="1028"/>
      <c r="AM74" s="1028"/>
      <c r="AN74" s="1028"/>
      <c r="AO74" s="1028"/>
      <c r="AP74" s="1028">
        <v>16930</v>
      </c>
      <c r="AQ74" s="1028"/>
      <c r="AR74" s="1028"/>
      <c r="AS74" s="1028"/>
      <c r="AT74" s="1028"/>
      <c r="AU74" s="1028" t="s">
        <v>514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393</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113971</v>
      </c>
      <c r="AG88" s="1016"/>
      <c r="AH88" s="1016"/>
      <c r="AI88" s="1016"/>
      <c r="AJ88" s="1016"/>
      <c r="AK88" s="1020"/>
      <c r="AL88" s="1020"/>
      <c r="AM88" s="1020"/>
      <c r="AN88" s="1020"/>
      <c r="AO88" s="1020"/>
      <c r="AP88" s="1016">
        <v>137570</v>
      </c>
      <c r="AQ88" s="1016"/>
      <c r="AR88" s="1016"/>
      <c r="AS88" s="1016"/>
      <c r="AT88" s="1016"/>
      <c r="AU88" s="1016">
        <v>6087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355</v>
      </c>
      <c r="CS102" s="1008"/>
      <c r="CT102" s="1008"/>
      <c r="CU102" s="1008"/>
      <c r="CV102" s="1009"/>
      <c r="CW102" s="1007">
        <v>320</v>
      </c>
      <c r="CX102" s="1008"/>
      <c r="CY102" s="1008"/>
      <c r="CZ102" s="1008"/>
      <c r="DA102" s="1009"/>
      <c r="DB102" s="1007" t="s">
        <v>591</v>
      </c>
      <c r="DC102" s="1008"/>
      <c r="DD102" s="1008"/>
      <c r="DE102" s="1008"/>
      <c r="DF102" s="1009"/>
      <c r="DG102" s="1007" t="s">
        <v>591</v>
      </c>
      <c r="DH102" s="1008"/>
      <c r="DI102" s="1008"/>
      <c r="DJ102" s="1008"/>
      <c r="DK102" s="1009"/>
      <c r="DL102" s="1007" t="s">
        <v>591</v>
      </c>
      <c r="DM102" s="1008"/>
      <c r="DN102" s="1008"/>
      <c r="DO102" s="1008"/>
      <c r="DP102" s="1009"/>
      <c r="DQ102" s="1007" t="s">
        <v>591</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307</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307</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307</v>
      </c>
      <c r="DR109" s="951"/>
      <c r="DS109" s="951"/>
      <c r="DT109" s="951"/>
      <c r="DU109" s="952"/>
      <c r="DV109" s="953" t="s">
        <v>437</v>
      </c>
      <c r="DW109" s="951"/>
      <c r="DX109" s="951"/>
      <c r="DY109" s="951"/>
      <c r="DZ109" s="982"/>
    </row>
    <row r="110" spans="1:131" s="248" customFormat="1" ht="26.25" customHeight="1">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10678441</v>
      </c>
      <c r="AB110" s="944"/>
      <c r="AC110" s="944"/>
      <c r="AD110" s="944"/>
      <c r="AE110" s="945"/>
      <c r="AF110" s="946">
        <v>9882244</v>
      </c>
      <c r="AG110" s="944"/>
      <c r="AH110" s="944"/>
      <c r="AI110" s="944"/>
      <c r="AJ110" s="945"/>
      <c r="AK110" s="946">
        <v>9806648</v>
      </c>
      <c r="AL110" s="944"/>
      <c r="AM110" s="944"/>
      <c r="AN110" s="944"/>
      <c r="AO110" s="945"/>
      <c r="AP110" s="947">
        <v>12.4</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89031138</v>
      </c>
      <c r="BR110" s="891"/>
      <c r="BS110" s="891"/>
      <c r="BT110" s="891"/>
      <c r="BU110" s="891"/>
      <c r="BV110" s="891">
        <v>87943703</v>
      </c>
      <c r="BW110" s="891"/>
      <c r="BX110" s="891"/>
      <c r="BY110" s="891"/>
      <c r="BZ110" s="891"/>
      <c r="CA110" s="891">
        <v>87473041</v>
      </c>
      <c r="CB110" s="891"/>
      <c r="CC110" s="891"/>
      <c r="CD110" s="891"/>
      <c r="CE110" s="891"/>
      <c r="CF110" s="915">
        <v>111</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416</v>
      </c>
      <c r="DH110" s="891"/>
      <c r="DI110" s="891"/>
      <c r="DJ110" s="891"/>
      <c r="DK110" s="891"/>
      <c r="DL110" s="891" t="s">
        <v>395</v>
      </c>
      <c r="DM110" s="891"/>
      <c r="DN110" s="891"/>
      <c r="DO110" s="891"/>
      <c r="DP110" s="891"/>
      <c r="DQ110" s="891" t="s">
        <v>416</v>
      </c>
      <c r="DR110" s="891"/>
      <c r="DS110" s="891"/>
      <c r="DT110" s="891"/>
      <c r="DU110" s="891"/>
      <c r="DV110" s="892" t="s">
        <v>416</v>
      </c>
      <c r="DW110" s="892"/>
      <c r="DX110" s="892"/>
      <c r="DY110" s="892"/>
      <c r="DZ110" s="893"/>
    </row>
    <row r="111" spans="1:131" s="248" customFormat="1" ht="26.25" customHeight="1">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395</v>
      </c>
      <c r="AB111" s="972"/>
      <c r="AC111" s="972"/>
      <c r="AD111" s="972"/>
      <c r="AE111" s="973"/>
      <c r="AF111" s="974" t="s">
        <v>129</v>
      </c>
      <c r="AG111" s="972"/>
      <c r="AH111" s="972"/>
      <c r="AI111" s="972"/>
      <c r="AJ111" s="973"/>
      <c r="AK111" s="974" t="s">
        <v>416</v>
      </c>
      <c r="AL111" s="972"/>
      <c r="AM111" s="972"/>
      <c r="AN111" s="972"/>
      <c r="AO111" s="973"/>
      <c r="AP111" s="975" t="s">
        <v>395</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445</v>
      </c>
      <c r="BR111" s="863"/>
      <c r="BS111" s="863"/>
      <c r="BT111" s="863"/>
      <c r="BU111" s="863"/>
      <c r="BV111" s="863" t="s">
        <v>129</v>
      </c>
      <c r="BW111" s="863"/>
      <c r="BX111" s="863"/>
      <c r="BY111" s="863"/>
      <c r="BZ111" s="863"/>
      <c r="CA111" s="863" t="s">
        <v>395</v>
      </c>
      <c r="CB111" s="863"/>
      <c r="CC111" s="863"/>
      <c r="CD111" s="863"/>
      <c r="CE111" s="863"/>
      <c r="CF111" s="924" t="s">
        <v>395</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416</v>
      </c>
      <c r="DM111" s="863"/>
      <c r="DN111" s="863"/>
      <c r="DO111" s="863"/>
      <c r="DP111" s="863"/>
      <c r="DQ111" s="863" t="s">
        <v>395</v>
      </c>
      <c r="DR111" s="863"/>
      <c r="DS111" s="863"/>
      <c r="DT111" s="863"/>
      <c r="DU111" s="863"/>
      <c r="DV111" s="840" t="s">
        <v>395</v>
      </c>
      <c r="DW111" s="840"/>
      <c r="DX111" s="840"/>
      <c r="DY111" s="840"/>
      <c r="DZ111" s="841"/>
    </row>
    <row r="112" spans="1:131" s="248" customFormat="1" ht="26.25" customHeight="1">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395</v>
      </c>
      <c r="AG112" s="826"/>
      <c r="AH112" s="826"/>
      <c r="AI112" s="826"/>
      <c r="AJ112" s="827"/>
      <c r="AK112" s="828" t="s">
        <v>416</v>
      </c>
      <c r="AL112" s="826"/>
      <c r="AM112" s="826"/>
      <c r="AN112" s="826"/>
      <c r="AO112" s="827"/>
      <c r="AP112" s="873" t="s">
        <v>395</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29590276</v>
      </c>
      <c r="BR112" s="863"/>
      <c r="BS112" s="863"/>
      <c r="BT112" s="863"/>
      <c r="BU112" s="863"/>
      <c r="BV112" s="863">
        <v>31010245</v>
      </c>
      <c r="BW112" s="863"/>
      <c r="BX112" s="863"/>
      <c r="BY112" s="863"/>
      <c r="BZ112" s="863"/>
      <c r="CA112" s="863">
        <v>31643130</v>
      </c>
      <c r="CB112" s="863"/>
      <c r="CC112" s="863"/>
      <c r="CD112" s="863"/>
      <c r="CE112" s="863"/>
      <c r="CF112" s="924">
        <v>40.1</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416</v>
      </c>
      <c r="DM112" s="863"/>
      <c r="DN112" s="863"/>
      <c r="DO112" s="863"/>
      <c r="DP112" s="863"/>
      <c r="DQ112" s="863" t="s">
        <v>395</v>
      </c>
      <c r="DR112" s="863"/>
      <c r="DS112" s="863"/>
      <c r="DT112" s="863"/>
      <c r="DU112" s="863"/>
      <c r="DV112" s="840" t="s">
        <v>129</v>
      </c>
      <c r="DW112" s="840"/>
      <c r="DX112" s="840"/>
      <c r="DY112" s="840"/>
      <c r="DZ112" s="841"/>
    </row>
    <row r="113" spans="1:130" s="248" customFormat="1" ht="26.25" customHeight="1">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3267512</v>
      </c>
      <c r="AB113" s="972"/>
      <c r="AC113" s="972"/>
      <c r="AD113" s="972"/>
      <c r="AE113" s="973"/>
      <c r="AF113" s="974">
        <v>3228626</v>
      </c>
      <c r="AG113" s="972"/>
      <c r="AH113" s="972"/>
      <c r="AI113" s="972"/>
      <c r="AJ113" s="973"/>
      <c r="AK113" s="974">
        <v>3252683</v>
      </c>
      <c r="AL113" s="972"/>
      <c r="AM113" s="972"/>
      <c r="AN113" s="972"/>
      <c r="AO113" s="973"/>
      <c r="AP113" s="975">
        <v>4.0999999999999996</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7491508</v>
      </c>
      <c r="BR113" s="863"/>
      <c r="BS113" s="863"/>
      <c r="BT113" s="863"/>
      <c r="BU113" s="863"/>
      <c r="BV113" s="863">
        <v>6830536</v>
      </c>
      <c r="BW113" s="863"/>
      <c r="BX113" s="863"/>
      <c r="BY113" s="863"/>
      <c r="BZ113" s="863"/>
      <c r="CA113" s="863">
        <v>6087057</v>
      </c>
      <c r="CB113" s="863"/>
      <c r="CC113" s="863"/>
      <c r="CD113" s="863"/>
      <c r="CE113" s="863"/>
      <c r="CF113" s="924">
        <v>7.7</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395</v>
      </c>
      <c r="DH113" s="826"/>
      <c r="DI113" s="826"/>
      <c r="DJ113" s="826"/>
      <c r="DK113" s="827"/>
      <c r="DL113" s="828" t="s">
        <v>416</v>
      </c>
      <c r="DM113" s="826"/>
      <c r="DN113" s="826"/>
      <c r="DO113" s="826"/>
      <c r="DP113" s="827"/>
      <c r="DQ113" s="828" t="s">
        <v>395</v>
      </c>
      <c r="DR113" s="826"/>
      <c r="DS113" s="826"/>
      <c r="DT113" s="826"/>
      <c r="DU113" s="827"/>
      <c r="DV113" s="873" t="s">
        <v>395</v>
      </c>
      <c r="DW113" s="874"/>
      <c r="DX113" s="874"/>
      <c r="DY113" s="874"/>
      <c r="DZ113" s="875"/>
    </row>
    <row r="114" spans="1:130" s="248" customFormat="1" ht="26.25" customHeight="1">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374823</v>
      </c>
      <c r="AB114" s="826"/>
      <c r="AC114" s="826"/>
      <c r="AD114" s="826"/>
      <c r="AE114" s="827"/>
      <c r="AF114" s="828">
        <v>443397</v>
      </c>
      <c r="AG114" s="826"/>
      <c r="AH114" s="826"/>
      <c r="AI114" s="826"/>
      <c r="AJ114" s="827"/>
      <c r="AK114" s="828">
        <v>392060</v>
      </c>
      <c r="AL114" s="826"/>
      <c r="AM114" s="826"/>
      <c r="AN114" s="826"/>
      <c r="AO114" s="827"/>
      <c r="AP114" s="873">
        <v>0.5</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18124065</v>
      </c>
      <c r="BR114" s="863"/>
      <c r="BS114" s="863"/>
      <c r="BT114" s="863"/>
      <c r="BU114" s="863"/>
      <c r="BV114" s="863">
        <v>19043950</v>
      </c>
      <c r="BW114" s="863"/>
      <c r="BX114" s="863"/>
      <c r="BY114" s="863"/>
      <c r="BZ114" s="863"/>
      <c r="CA114" s="863">
        <v>18904415</v>
      </c>
      <c r="CB114" s="863"/>
      <c r="CC114" s="863"/>
      <c r="CD114" s="863"/>
      <c r="CE114" s="863"/>
      <c r="CF114" s="924">
        <v>24</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129</v>
      </c>
      <c r="DM114" s="826"/>
      <c r="DN114" s="826"/>
      <c r="DO114" s="826"/>
      <c r="DP114" s="827"/>
      <c r="DQ114" s="828" t="s">
        <v>129</v>
      </c>
      <c r="DR114" s="826"/>
      <c r="DS114" s="826"/>
      <c r="DT114" s="826"/>
      <c r="DU114" s="827"/>
      <c r="DV114" s="873" t="s">
        <v>395</v>
      </c>
      <c r="DW114" s="874"/>
      <c r="DX114" s="874"/>
      <c r="DY114" s="874"/>
      <c r="DZ114" s="875"/>
    </row>
    <row r="115" spans="1:130" s="248" customFormat="1" ht="26.25" customHeight="1">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129</v>
      </c>
      <c r="AB115" s="972"/>
      <c r="AC115" s="972"/>
      <c r="AD115" s="972"/>
      <c r="AE115" s="973"/>
      <c r="AF115" s="974" t="s">
        <v>395</v>
      </c>
      <c r="AG115" s="972"/>
      <c r="AH115" s="972"/>
      <c r="AI115" s="972"/>
      <c r="AJ115" s="973"/>
      <c r="AK115" s="974" t="s">
        <v>129</v>
      </c>
      <c r="AL115" s="972"/>
      <c r="AM115" s="972"/>
      <c r="AN115" s="972"/>
      <c r="AO115" s="973"/>
      <c r="AP115" s="975" t="s">
        <v>395</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v>3721</v>
      </c>
      <c r="BR115" s="863"/>
      <c r="BS115" s="863"/>
      <c r="BT115" s="863"/>
      <c r="BU115" s="863"/>
      <c r="BV115" s="863">
        <v>3445</v>
      </c>
      <c r="BW115" s="863"/>
      <c r="BX115" s="863"/>
      <c r="BY115" s="863"/>
      <c r="BZ115" s="863"/>
      <c r="CA115" s="863">
        <v>2108</v>
      </c>
      <c r="CB115" s="863"/>
      <c r="CC115" s="863"/>
      <c r="CD115" s="863"/>
      <c r="CE115" s="863"/>
      <c r="CF115" s="924">
        <v>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416</v>
      </c>
      <c r="DH115" s="826"/>
      <c r="DI115" s="826"/>
      <c r="DJ115" s="826"/>
      <c r="DK115" s="827"/>
      <c r="DL115" s="828" t="s">
        <v>395</v>
      </c>
      <c r="DM115" s="826"/>
      <c r="DN115" s="826"/>
      <c r="DO115" s="826"/>
      <c r="DP115" s="827"/>
      <c r="DQ115" s="828" t="s">
        <v>416</v>
      </c>
      <c r="DR115" s="826"/>
      <c r="DS115" s="826"/>
      <c r="DT115" s="826"/>
      <c r="DU115" s="827"/>
      <c r="DV115" s="873" t="s">
        <v>416</v>
      </c>
      <c r="DW115" s="874"/>
      <c r="DX115" s="874"/>
      <c r="DY115" s="874"/>
      <c r="DZ115" s="875"/>
    </row>
    <row r="116" spans="1:130" s="248" customFormat="1" ht="26.25" customHeight="1">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395</v>
      </c>
      <c r="AB116" s="826"/>
      <c r="AC116" s="826"/>
      <c r="AD116" s="826"/>
      <c r="AE116" s="827"/>
      <c r="AF116" s="828" t="s">
        <v>395</v>
      </c>
      <c r="AG116" s="826"/>
      <c r="AH116" s="826"/>
      <c r="AI116" s="826"/>
      <c r="AJ116" s="827"/>
      <c r="AK116" s="828" t="s">
        <v>445</v>
      </c>
      <c r="AL116" s="826"/>
      <c r="AM116" s="826"/>
      <c r="AN116" s="826"/>
      <c r="AO116" s="827"/>
      <c r="AP116" s="873" t="s">
        <v>445</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416</v>
      </c>
      <c r="CB116" s="863"/>
      <c r="CC116" s="863"/>
      <c r="CD116" s="863"/>
      <c r="CE116" s="863"/>
      <c r="CF116" s="924" t="s">
        <v>395</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395</v>
      </c>
      <c r="DH116" s="826"/>
      <c r="DI116" s="826"/>
      <c r="DJ116" s="826"/>
      <c r="DK116" s="827"/>
      <c r="DL116" s="828" t="s">
        <v>129</v>
      </c>
      <c r="DM116" s="826"/>
      <c r="DN116" s="826"/>
      <c r="DO116" s="826"/>
      <c r="DP116" s="827"/>
      <c r="DQ116" s="828" t="s">
        <v>445</v>
      </c>
      <c r="DR116" s="826"/>
      <c r="DS116" s="826"/>
      <c r="DT116" s="826"/>
      <c r="DU116" s="827"/>
      <c r="DV116" s="873" t="s">
        <v>395</v>
      </c>
      <c r="DW116" s="874"/>
      <c r="DX116" s="874"/>
      <c r="DY116" s="874"/>
      <c r="DZ116" s="875"/>
    </row>
    <row r="117" spans="1:130" s="248" customFormat="1" ht="26.25" customHeight="1">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14320776</v>
      </c>
      <c r="AB117" s="958"/>
      <c r="AC117" s="958"/>
      <c r="AD117" s="958"/>
      <c r="AE117" s="959"/>
      <c r="AF117" s="960">
        <v>13554267</v>
      </c>
      <c r="AG117" s="958"/>
      <c r="AH117" s="958"/>
      <c r="AI117" s="958"/>
      <c r="AJ117" s="959"/>
      <c r="AK117" s="960">
        <v>13451391</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395</v>
      </c>
      <c r="BR117" s="863"/>
      <c r="BS117" s="863"/>
      <c r="BT117" s="863"/>
      <c r="BU117" s="863"/>
      <c r="BV117" s="863" t="s">
        <v>395</v>
      </c>
      <c r="BW117" s="863"/>
      <c r="BX117" s="863"/>
      <c r="BY117" s="863"/>
      <c r="BZ117" s="863"/>
      <c r="CA117" s="863" t="s">
        <v>129</v>
      </c>
      <c r="CB117" s="863"/>
      <c r="CC117" s="863"/>
      <c r="CD117" s="863"/>
      <c r="CE117" s="863"/>
      <c r="CF117" s="924" t="s">
        <v>129</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395</v>
      </c>
      <c r="DH117" s="826"/>
      <c r="DI117" s="826"/>
      <c r="DJ117" s="826"/>
      <c r="DK117" s="827"/>
      <c r="DL117" s="828" t="s">
        <v>416</v>
      </c>
      <c r="DM117" s="826"/>
      <c r="DN117" s="826"/>
      <c r="DO117" s="826"/>
      <c r="DP117" s="827"/>
      <c r="DQ117" s="828" t="s">
        <v>129</v>
      </c>
      <c r="DR117" s="826"/>
      <c r="DS117" s="826"/>
      <c r="DT117" s="826"/>
      <c r="DU117" s="827"/>
      <c r="DV117" s="873" t="s">
        <v>416</v>
      </c>
      <c r="DW117" s="874"/>
      <c r="DX117" s="874"/>
      <c r="DY117" s="874"/>
      <c r="DZ117" s="875"/>
    </row>
    <row r="118" spans="1:130" s="248" customFormat="1" ht="26.25" customHeight="1">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307</v>
      </c>
      <c r="AL118" s="951"/>
      <c r="AM118" s="951"/>
      <c r="AN118" s="951"/>
      <c r="AO118" s="952"/>
      <c r="AP118" s="954" t="s">
        <v>437</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395</v>
      </c>
      <c r="BR118" s="894"/>
      <c r="BS118" s="894"/>
      <c r="BT118" s="894"/>
      <c r="BU118" s="894"/>
      <c r="BV118" s="894" t="s">
        <v>416</v>
      </c>
      <c r="BW118" s="894"/>
      <c r="BX118" s="894"/>
      <c r="BY118" s="894"/>
      <c r="BZ118" s="894"/>
      <c r="CA118" s="894" t="s">
        <v>129</v>
      </c>
      <c r="CB118" s="894"/>
      <c r="CC118" s="894"/>
      <c r="CD118" s="894"/>
      <c r="CE118" s="894"/>
      <c r="CF118" s="924" t="s">
        <v>129</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395</v>
      </c>
      <c r="DH118" s="826"/>
      <c r="DI118" s="826"/>
      <c r="DJ118" s="826"/>
      <c r="DK118" s="827"/>
      <c r="DL118" s="828" t="s">
        <v>416</v>
      </c>
      <c r="DM118" s="826"/>
      <c r="DN118" s="826"/>
      <c r="DO118" s="826"/>
      <c r="DP118" s="827"/>
      <c r="DQ118" s="828" t="s">
        <v>129</v>
      </c>
      <c r="DR118" s="826"/>
      <c r="DS118" s="826"/>
      <c r="DT118" s="826"/>
      <c r="DU118" s="827"/>
      <c r="DV118" s="873" t="s">
        <v>395</v>
      </c>
      <c r="DW118" s="874"/>
      <c r="DX118" s="874"/>
      <c r="DY118" s="874"/>
      <c r="DZ118" s="875"/>
    </row>
    <row r="119" spans="1:130" s="248" customFormat="1" ht="26.25" customHeight="1">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395</v>
      </c>
      <c r="AG119" s="944"/>
      <c r="AH119" s="944"/>
      <c r="AI119" s="944"/>
      <c r="AJ119" s="945"/>
      <c r="AK119" s="946" t="s">
        <v>129</v>
      </c>
      <c r="AL119" s="944"/>
      <c r="AM119" s="944"/>
      <c r="AN119" s="944"/>
      <c r="AO119" s="945"/>
      <c r="AP119" s="947" t="s">
        <v>395</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468</v>
      </c>
      <c r="BP119" s="927"/>
      <c r="BQ119" s="931">
        <v>144240708</v>
      </c>
      <c r="BR119" s="894"/>
      <c r="BS119" s="894"/>
      <c r="BT119" s="894"/>
      <c r="BU119" s="894"/>
      <c r="BV119" s="894">
        <v>144831879</v>
      </c>
      <c r="BW119" s="894"/>
      <c r="BX119" s="894"/>
      <c r="BY119" s="894"/>
      <c r="BZ119" s="894"/>
      <c r="CA119" s="894">
        <v>144109751</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395</v>
      </c>
      <c r="DM119" s="809"/>
      <c r="DN119" s="809"/>
      <c r="DO119" s="809"/>
      <c r="DP119" s="810"/>
      <c r="DQ119" s="811" t="s">
        <v>416</v>
      </c>
      <c r="DR119" s="809"/>
      <c r="DS119" s="809"/>
      <c r="DT119" s="809"/>
      <c r="DU119" s="810"/>
      <c r="DV119" s="897" t="s">
        <v>129</v>
      </c>
      <c r="DW119" s="898"/>
      <c r="DX119" s="898"/>
      <c r="DY119" s="898"/>
      <c r="DZ119" s="899"/>
    </row>
    <row r="120" spans="1:130" s="248" customFormat="1" ht="26.25" customHeight="1">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395</v>
      </c>
      <c r="AB120" s="826"/>
      <c r="AC120" s="826"/>
      <c r="AD120" s="826"/>
      <c r="AE120" s="827"/>
      <c r="AF120" s="828" t="s">
        <v>416</v>
      </c>
      <c r="AG120" s="826"/>
      <c r="AH120" s="826"/>
      <c r="AI120" s="826"/>
      <c r="AJ120" s="827"/>
      <c r="AK120" s="828" t="s">
        <v>395</v>
      </c>
      <c r="AL120" s="826"/>
      <c r="AM120" s="826"/>
      <c r="AN120" s="826"/>
      <c r="AO120" s="827"/>
      <c r="AP120" s="873" t="s">
        <v>395</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14758663</v>
      </c>
      <c r="BR120" s="891"/>
      <c r="BS120" s="891"/>
      <c r="BT120" s="891"/>
      <c r="BU120" s="891"/>
      <c r="BV120" s="891">
        <v>18604820</v>
      </c>
      <c r="BW120" s="891"/>
      <c r="BX120" s="891"/>
      <c r="BY120" s="891"/>
      <c r="BZ120" s="891"/>
      <c r="CA120" s="891">
        <v>22745739</v>
      </c>
      <c r="CB120" s="891"/>
      <c r="CC120" s="891"/>
      <c r="CD120" s="891"/>
      <c r="CE120" s="891"/>
      <c r="CF120" s="915">
        <v>28.9</v>
      </c>
      <c r="CG120" s="916"/>
      <c r="CH120" s="916"/>
      <c r="CI120" s="916"/>
      <c r="CJ120" s="916"/>
      <c r="CK120" s="917" t="s">
        <v>472</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v>21704215</v>
      </c>
      <c r="DH120" s="891"/>
      <c r="DI120" s="891"/>
      <c r="DJ120" s="891"/>
      <c r="DK120" s="891"/>
      <c r="DL120" s="891">
        <v>23431480</v>
      </c>
      <c r="DM120" s="891"/>
      <c r="DN120" s="891"/>
      <c r="DO120" s="891"/>
      <c r="DP120" s="891"/>
      <c r="DQ120" s="891">
        <v>24464548</v>
      </c>
      <c r="DR120" s="891"/>
      <c r="DS120" s="891"/>
      <c r="DT120" s="891"/>
      <c r="DU120" s="891"/>
      <c r="DV120" s="892">
        <v>31</v>
      </c>
      <c r="DW120" s="892"/>
      <c r="DX120" s="892"/>
      <c r="DY120" s="892"/>
      <c r="DZ120" s="893"/>
    </row>
    <row r="121" spans="1:130" s="248" customFormat="1" ht="26.25" customHeight="1">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395</v>
      </c>
      <c r="AB121" s="826"/>
      <c r="AC121" s="826"/>
      <c r="AD121" s="826"/>
      <c r="AE121" s="827"/>
      <c r="AF121" s="828" t="s">
        <v>395</v>
      </c>
      <c r="AG121" s="826"/>
      <c r="AH121" s="826"/>
      <c r="AI121" s="826"/>
      <c r="AJ121" s="827"/>
      <c r="AK121" s="828" t="s">
        <v>395</v>
      </c>
      <c r="AL121" s="826"/>
      <c r="AM121" s="826"/>
      <c r="AN121" s="826"/>
      <c r="AO121" s="827"/>
      <c r="AP121" s="873" t="s">
        <v>395</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33227619</v>
      </c>
      <c r="BR121" s="863"/>
      <c r="BS121" s="863"/>
      <c r="BT121" s="863"/>
      <c r="BU121" s="863"/>
      <c r="BV121" s="863">
        <v>34066851</v>
      </c>
      <c r="BW121" s="863"/>
      <c r="BX121" s="863"/>
      <c r="BY121" s="863"/>
      <c r="BZ121" s="863"/>
      <c r="CA121" s="863">
        <v>33815254</v>
      </c>
      <c r="CB121" s="863"/>
      <c r="CC121" s="863"/>
      <c r="CD121" s="863"/>
      <c r="CE121" s="863"/>
      <c r="CF121" s="924">
        <v>42.9</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6783630</v>
      </c>
      <c r="DH121" s="863"/>
      <c r="DI121" s="863"/>
      <c r="DJ121" s="863"/>
      <c r="DK121" s="863"/>
      <c r="DL121" s="863">
        <v>6404904</v>
      </c>
      <c r="DM121" s="863"/>
      <c r="DN121" s="863"/>
      <c r="DO121" s="863"/>
      <c r="DP121" s="863"/>
      <c r="DQ121" s="863">
        <v>5963441</v>
      </c>
      <c r="DR121" s="863"/>
      <c r="DS121" s="863"/>
      <c r="DT121" s="863"/>
      <c r="DU121" s="863"/>
      <c r="DV121" s="840">
        <v>7.6</v>
      </c>
      <c r="DW121" s="840"/>
      <c r="DX121" s="840"/>
      <c r="DY121" s="840"/>
      <c r="DZ121" s="841"/>
    </row>
    <row r="122" spans="1:130" s="248" customFormat="1" ht="26.25" customHeight="1">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395</v>
      </c>
      <c r="AL122" s="826"/>
      <c r="AM122" s="826"/>
      <c r="AN122" s="826"/>
      <c r="AO122" s="827"/>
      <c r="AP122" s="873" t="s">
        <v>395</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95330252</v>
      </c>
      <c r="BR122" s="894"/>
      <c r="BS122" s="894"/>
      <c r="BT122" s="894"/>
      <c r="BU122" s="894"/>
      <c r="BV122" s="894">
        <v>95372715</v>
      </c>
      <c r="BW122" s="894"/>
      <c r="BX122" s="894"/>
      <c r="BY122" s="894"/>
      <c r="BZ122" s="894"/>
      <c r="CA122" s="894">
        <v>96913922</v>
      </c>
      <c r="CB122" s="894"/>
      <c r="CC122" s="894"/>
      <c r="CD122" s="894"/>
      <c r="CE122" s="894"/>
      <c r="CF122" s="895">
        <v>123</v>
      </c>
      <c r="CG122" s="896"/>
      <c r="CH122" s="896"/>
      <c r="CI122" s="896"/>
      <c r="CJ122" s="896"/>
      <c r="CK122" s="918"/>
      <c r="CL122" s="904"/>
      <c r="CM122" s="904"/>
      <c r="CN122" s="904"/>
      <c r="CO122" s="905"/>
      <c r="CP122" s="884" t="s">
        <v>411</v>
      </c>
      <c r="CQ122" s="885"/>
      <c r="CR122" s="885"/>
      <c r="CS122" s="885"/>
      <c r="CT122" s="885"/>
      <c r="CU122" s="885"/>
      <c r="CV122" s="885"/>
      <c r="CW122" s="885"/>
      <c r="CX122" s="885"/>
      <c r="CY122" s="885"/>
      <c r="CZ122" s="885"/>
      <c r="DA122" s="885"/>
      <c r="DB122" s="885"/>
      <c r="DC122" s="885"/>
      <c r="DD122" s="885"/>
      <c r="DE122" s="885"/>
      <c r="DF122" s="886"/>
      <c r="DG122" s="862">
        <v>1102431</v>
      </c>
      <c r="DH122" s="863"/>
      <c r="DI122" s="863"/>
      <c r="DJ122" s="863"/>
      <c r="DK122" s="863"/>
      <c r="DL122" s="863">
        <v>1173861</v>
      </c>
      <c r="DM122" s="863"/>
      <c r="DN122" s="863"/>
      <c r="DO122" s="863"/>
      <c r="DP122" s="863"/>
      <c r="DQ122" s="863">
        <v>1215141</v>
      </c>
      <c r="DR122" s="863"/>
      <c r="DS122" s="863"/>
      <c r="DT122" s="863"/>
      <c r="DU122" s="863"/>
      <c r="DV122" s="840">
        <v>1.5</v>
      </c>
      <c r="DW122" s="840"/>
      <c r="DX122" s="840"/>
      <c r="DY122" s="840"/>
      <c r="DZ122" s="841"/>
    </row>
    <row r="123" spans="1:130" s="248" customFormat="1" ht="26.25" customHeight="1">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395</v>
      </c>
      <c r="AG123" s="826"/>
      <c r="AH123" s="826"/>
      <c r="AI123" s="826"/>
      <c r="AJ123" s="827"/>
      <c r="AK123" s="828" t="s">
        <v>129</v>
      </c>
      <c r="AL123" s="826"/>
      <c r="AM123" s="826"/>
      <c r="AN123" s="826"/>
      <c r="AO123" s="827"/>
      <c r="AP123" s="873" t="s">
        <v>416</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476</v>
      </c>
      <c r="BP123" s="927"/>
      <c r="BQ123" s="881">
        <v>143316534</v>
      </c>
      <c r="BR123" s="882"/>
      <c r="BS123" s="882"/>
      <c r="BT123" s="882"/>
      <c r="BU123" s="882"/>
      <c r="BV123" s="882">
        <v>148044386</v>
      </c>
      <c r="BW123" s="882"/>
      <c r="BX123" s="882"/>
      <c r="BY123" s="882"/>
      <c r="BZ123" s="882"/>
      <c r="CA123" s="882">
        <v>153474915</v>
      </c>
      <c r="CB123" s="882"/>
      <c r="CC123" s="882"/>
      <c r="CD123" s="882"/>
      <c r="CE123" s="882"/>
      <c r="CF123" s="792"/>
      <c r="CG123" s="793"/>
      <c r="CH123" s="793"/>
      <c r="CI123" s="793"/>
      <c r="CJ123" s="883"/>
      <c r="CK123" s="918"/>
      <c r="CL123" s="904"/>
      <c r="CM123" s="904"/>
      <c r="CN123" s="904"/>
      <c r="CO123" s="905"/>
      <c r="CP123" s="884" t="s">
        <v>408</v>
      </c>
      <c r="CQ123" s="885"/>
      <c r="CR123" s="885"/>
      <c r="CS123" s="885"/>
      <c r="CT123" s="885"/>
      <c r="CU123" s="885"/>
      <c r="CV123" s="885"/>
      <c r="CW123" s="885"/>
      <c r="CX123" s="885"/>
      <c r="CY123" s="885"/>
      <c r="CZ123" s="885"/>
      <c r="DA123" s="885"/>
      <c r="DB123" s="885"/>
      <c r="DC123" s="885"/>
      <c r="DD123" s="885"/>
      <c r="DE123" s="885"/>
      <c r="DF123" s="886"/>
      <c r="DG123" s="825" t="s">
        <v>395</v>
      </c>
      <c r="DH123" s="826"/>
      <c r="DI123" s="826"/>
      <c r="DJ123" s="826"/>
      <c r="DK123" s="827"/>
      <c r="DL123" s="828" t="s">
        <v>129</v>
      </c>
      <c r="DM123" s="826"/>
      <c r="DN123" s="826"/>
      <c r="DO123" s="826"/>
      <c r="DP123" s="827"/>
      <c r="DQ123" s="828" t="s">
        <v>395</v>
      </c>
      <c r="DR123" s="826"/>
      <c r="DS123" s="826"/>
      <c r="DT123" s="826"/>
      <c r="DU123" s="827"/>
      <c r="DV123" s="873" t="s">
        <v>129</v>
      </c>
      <c r="DW123" s="874"/>
      <c r="DX123" s="874"/>
      <c r="DY123" s="874"/>
      <c r="DZ123" s="875"/>
    </row>
    <row r="124" spans="1:130" s="248" customFormat="1" ht="26.25" customHeight="1" thickBot="1">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416</v>
      </c>
      <c r="AB124" s="826"/>
      <c r="AC124" s="826"/>
      <c r="AD124" s="826"/>
      <c r="AE124" s="827"/>
      <c r="AF124" s="828" t="s">
        <v>129</v>
      </c>
      <c r="AG124" s="826"/>
      <c r="AH124" s="826"/>
      <c r="AI124" s="826"/>
      <c r="AJ124" s="827"/>
      <c r="AK124" s="828" t="s">
        <v>395</v>
      </c>
      <c r="AL124" s="826"/>
      <c r="AM124" s="826"/>
      <c r="AN124" s="826"/>
      <c r="AO124" s="827"/>
      <c r="AP124" s="873" t="s">
        <v>395</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v>
      </c>
      <c r="BR124" s="880"/>
      <c r="BS124" s="880"/>
      <c r="BT124" s="880"/>
      <c r="BU124" s="880"/>
      <c r="BV124" s="880" t="s">
        <v>395</v>
      </c>
      <c r="BW124" s="880"/>
      <c r="BX124" s="880"/>
      <c r="BY124" s="880"/>
      <c r="BZ124" s="880"/>
      <c r="CA124" s="880" t="s">
        <v>395</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395</v>
      </c>
      <c r="DR124" s="809"/>
      <c r="DS124" s="809"/>
      <c r="DT124" s="809"/>
      <c r="DU124" s="810"/>
      <c r="DV124" s="897" t="s">
        <v>416</v>
      </c>
      <c r="DW124" s="898"/>
      <c r="DX124" s="898"/>
      <c r="DY124" s="898"/>
      <c r="DZ124" s="899"/>
    </row>
    <row r="125" spans="1:130" s="248" customFormat="1" ht="26.25" customHeight="1">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395</v>
      </c>
      <c r="AG125" s="826"/>
      <c r="AH125" s="826"/>
      <c r="AI125" s="826"/>
      <c r="AJ125" s="827"/>
      <c r="AK125" s="828" t="s">
        <v>395</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395</v>
      </c>
      <c r="DH125" s="891"/>
      <c r="DI125" s="891"/>
      <c r="DJ125" s="891"/>
      <c r="DK125" s="891"/>
      <c r="DL125" s="891" t="s">
        <v>129</v>
      </c>
      <c r="DM125" s="891"/>
      <c r="DN125" s="891"/>
      <c r="DO125" s="891"/>
      <c r="DP125" s="891"/>
      <c r="DQ125" s="891" t="s">
        <v>395</v>
      </c>
      <c r="DR125" s="891"/>
      <c r="DS125" s="891"/>
      <c r="DT125" s="891"/>
      <c r="DU125" s="891"/>
      <c r="DV125" s="892" t="s">
        <v>416</v>
      </c>
      <c r="DW125" s="892"/>
      <c r="DX125" s="892"/>
      <c r="DY125" s="892"/>
      <c r="DZ125" s="893"/>
    </row>
    <row r="126" spans="1:130" s="248" customFormat="1" ht="26.25" customHeight="1" thickBot="1">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395</v>
      </c>
      <c r="AB126" s="826"/>
      <c r="AC126" s="826"/>
      <c r="AD126" s="826"/>
      <c r="AE126" s="827"/>
      <c r="AF126" s="828" t="s">
        <v>129</v>
      </c>
      <c r="AG126" s="826"/>
      <c r="AH126" s="826"/>
      <c r="AI126" s="826"/>
      <c r="AJ126" s="827"/>
      <c r="AK126" s="828" t="s">
        <v>129</v>
      </c>
      <c r="AL126" s="826"/>
      <c r="AM126" s="826"/>
      <c r="AN126" s="826"/>
      <c r="AO126" s="827"/>
      <c r="AP126" s="873" t="s">
        <v>395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416</v>
      </c>
      <c r="DH126" s="863"/>
      <c r="DI126" s="863"/>
      <c r="DJ126" s="863"/>
      <c r="DK126" s="863"/>
      <c r="DL126" s="863" t="s">
        <v>416</v>
      </c>
      <c r="DM126" s="863"/>
      <c r="DN126" s="863"/>
      <c r="DO126" s="863"/>
      <c r="DP126" s="863"/>
      <c r="DQ126" s="863" t="s">
        <v>395</v>
      </c>
      <c r="DR126" s="863"/>
      <c r="DS126" s="863"/>
      <c r="DT126" s="863"/>
      <c r="DU126" s="863"/>
      <c r="DV126" s="840" t="s">
        <v>395</v>
      </c>
      <c r="DW126" s="840"/>
      <c r="DX126" s="840"/>
      <c r="DY126" s="840"/>
      <c r="DZ126" s="841"/>
    </row>
    <row r="127" spans="1:130" s="248" customFormat="1" ht="26.25" customHeight="1">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416</v>
      </c>
      <c r="AB127" s="826"/>
      <c r="AC127" s="826"/>
      <c r="AD127" s="826"/>
      <c r="AE127" s="827"/>
      <c r="AF127" s="828" t="s">
        <v>416</v>
      </c>
      <c r="AG127" s="826"/>
      <c r="AH127" s="826"/>
      <c r="AI127" s="826"/>
      <c r="AJ127" s="827"/>
      <c r="AK127" s="828" t="s">
        <v>129</v>
      </c>
      <c r="AL127" s="826"/>
      <c r="AM127" s="826"/>
      <c r="AN127" s="826"/>
      <c r="AO127" s="827"/>
      <c r="AP127" s="873" t="s">
        <v>395</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395</v>
      </c>
      <c r="DM127" s="863"/>
      <c r="DN127" s="863"/>
      <c r="DO127" s="863"/>
      <c r="DP127" s="863"/>
      <c r="DQ127" s="863" t="s">
        <v>395</v>
      </c>
      <c r="DR127" s="863"/>
      <c r="DS127" s="863"/>
      <c r="DT127" s="863"/>
      <c r="DU127" s="863"/>
      <c r="DV127" s="840" t="s">
        <v>395</v>
      </c>
      <c r="DW127" s="840"/>
      <c r="DX127" s="840"/>
      <c r="DY127" s="840"/>
      <c r="DZ127" s="841"/>
    </row>
    <row r="128" spans="1:130" s="248" customFormat="1" ht="26.25" customHeight="1" thickBot="1">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4081430</v>
      </c>
      <c r="AB128" s="847"/>
      <c r="AC128" s="847"/>
      <c r="AD128" s="847"/>
      <c r="AE128" s="848"/>
      <c r="AF128" s="849">
        <v>3248046</v>
      </c>
      <c r="AG128" s="847"/>
      <c r="AH128" s="847"/>
      <c r="AI128" s="847"/>
      <c r="AJ128" s="848"/>
      <c r="AK128" s="849">
        <v>3223724</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395</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v>3721</v>
      </c>
      <c r="DH128" s="837"/>
      <c r="DI128" s="837"/>
      <c r="DJ128" s="837"/>
      <c r="DK128" s="837"/>
      <c r="DL128" s="837">
        <v>3445</v>
      </c>
      <c r="DM128" s="837"/>
      <c r="DN128" s="837"/>
      <c r="DO128" s="837"/>
      <c r="DP128" s="837"/>
      <c r="DQ128" s="837">
        <v>2108</v>
      </c>
      <c r="DR128" s="837"/>
      <c r="DS128" s="837"/>
      <c r="DT128" s="837"/>
      <c r="DU128" s="837"/>
      <c r="DV128" s="838">
        <v>0</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83720889</v>
      </c>
      <c r="AB129" s="826"/>
      <c r="AC129" s="826"/>
      <c r="AD129" s="826"/>
      <c r="AE129" s="827"/>
      <c r="AF129" s="828">
        <v>84449144</v>
      </c>
      <c r="AG129" s="826"/>
      <c r="AH129" s="826"/>
      <c r="AI129" s="826"/>
      <c r="AJ129" s="827"/>
      <c r="AK129" s="828">
        <v>86710821</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129</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7722144</v>
      </c>
      <c r="AB130" s="826"/>
      <c r="AC130" s="826"/>
      <c r="AD130" s="826"/>
      <c r="AE130" s="827"/>
      <c r="AF130" s="828">
        <v>7825664</v>
      </c>
      <c r="AG130" s="826"/>
      <c r="AH130" s="826"/>
      <c r="AI130" s="826"/>
      <c r="AJ130" s="827"/>
      <c r="AK130" s="828">
        <v>7892834</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3.1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75998745</v>
      </c>
      <c r="AB131" s="809"/>
      <c r="AC131" s="809"/>
      <c r="AD131" s="809"/>
      <c r="AE131" s="810"/>
      <c r="AF131" s="811">
        <v>76623480</v>
      </c>
      <c r="AG131" s="809"/>
      <c r="AH131" s="809"/>
      <c r="AI131" s="809"/>
      <c r="AJ131" s="810"/>
      <c r="AK131" s="811">
        <v>78817987</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3.3121625890000002</v>
      </c>
      <c r="AB132" s="789"/>
      <c r="AC132" s="789"/>
      <c r="AD132" s="789"/>
      <c r="AE132" s="790"/>
      <c r="AF132" s="791">
        <v>3.2373327340000002</v>
      </c>
      <c r="AG132" s="789"/>
      <c r="AH132" s="789"/>
      <c r="AI132" s="789"/>
      <c r="AJ132" s="790"/>
      <c r="AK132" s="791">
        <v>2.96230986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4</v>
      </c>
      <c r="AB133" s="768"/>
      <c r="AC133" s="768"/>
      <c r="AD133" s="768"/>
      <c r="AE133" s="769"/>
      <c r="AF133" s="767">
        <v>3.1</v>
      </c>
      <c r="AG133" s="768"/>
      <c r="AH133" s="768"/>
      <c r="AI133" s="768"/>
      <c r="AJ133" s="769"/>
      <c r="AK133" s="767">
        <v>3.1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wpIzwvKl/KL7GAQf5lwg0CoeNl0mVBh61dmsBq6BeG29ymWMAzeuRiWpbgejtMxzuNrh9izGscTkNlEYOxDg==" saltValue="QojV4Y3j48hejsUP42JT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lcW2g7OnPOfaQj/N2or6KN7xeBKnaaCVlSrCFVy1PkXE1aOz7Av9X2f3Pd4JmV0C9Rd9YpYpBQBJc6sgnOR+w==" saltValue="lwyxXvMavs4xKRdmlrBV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sL5Sb4feb+JynQSBo9xeQdV2pKeJ9X/+i9Puh5/rcimjlc/XiHrYIK0zgH23CH91n3cXKEI2x+zbt+LppZn8A==" saltValue="rXzg4A6BqOiHOzFuOGyh3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26580382</v>
      </c>
      <c r="AP9" s="314">
        <v>64926</v>
      </c>
      <c r="AQ9" s="315">
        <v>62265</v>
      </c>
      <c r="AR9" s="316">
        <v>4.3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266216</v>
      </c>
      <c r="AP10" s="317">
        <v>650</v>
      </c>
      <c r="AQ10" s="318">
        <v>1645</v>
      </c>
      <c r="AR10" s="319">
        <v>-60.5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v>698381</v>
      </c>
      <c r="AP11" s="317">
        <v>1706</v>
      </c>
      <c r="AQ11" s="318">
        <v>688</v>
      </c>
      <c r="AR11" s="319">
        <v>148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513</v>
      </c>
      <c r="AL12" s="1190"/>
      <c r="AM12" s="1190"/>
      <c r="AN12" s="1191"/>
      <c r="AO12" s="317" t="s">
        <v>514</v>
      </c>
      <c r="AP12" s="317" t="s">
        <v>514</v>
      </c>
      <c r="AQ12" s="318">
        <v>24</v>
      </c>
      <c r="AR12" s="319" t="s">
        <v>514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999434</v>
      </c>
      <c r="AP13" s="317">
        <v>2441</v>
      </c>
      <c r="AQ13" s="318">
        <v>2006</v>
      </c>
      <c r="AR13" s="319">
        <v>21.7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234787</v>
      </c>
      <c r="AP14" s="317">
        <v>573</v>
      </c>
      <c r="AQ14" s="318">
        <v>1357</v>
      </c>
      <c r="AR14" s="319">
        <v>-57.8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-1283319</v>
      </c>
      <c r="AP15" s="317">
        <v>-3135</v>
      </c>
      <c r="AQ15" s="318">
        <v>-3875</v>
      </c>
      <c r="AR15" s="319">
        <v>-19.100000000000001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27495881</v>
      </c>
      <c r="AP16" s="317">
        <v>67162</v>
      </c>
      <c r="AQ16" s="318">
        <v>64110</v>
      </c>
      <c r="AR16" s="319">
        <v>4.8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5.85</v>
      </c>
      <c r="AP21" s="331">
        <v>6.37</v>
      </c>
      <c r="AQ21" s="332">
        <v>-0.52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100.1</v>
      </c>
      <c r="AP22" s="336">
        <v>99.7</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9806648</v>
      </c>
      <c r="AP32" s="345">
        <v>23954</v>
      </c>
      <c r="AQ32" s="346">
        <v>36503</v>
      </c>
      <c r="AR32" s="347">
        <v>-34.4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514</v>
      </c>
      <c r="AP33" s="345" t="s">
        <v>514</v>
      </c>
      <c r="AQ33" s="346">
        <v>3</v>
      </c>
      <c r="AR33" s="347" t="s">
        <v>514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514</v>
      </c>
      <c r="AP34" s="345" t="s">
        <v>514</v>
      </c>
      <c r="AQ34" s="346">
        <v>76</v>
      </c>
      <c r="AR34" s="347" t="s">
        <v>514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3252683</v>
      </c>
      <c r="AP35" s="345">
        <v>7945</v>
      </c>
      <c r="AQ35" s="346">
        <v>8582</v>
      </c>
      <c r="AR35" s="347">
        <v>-7.4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392060</v>
      </c>
      <c r="AP36" s="345">
        <v>958</v>
      </c>
      <c r="AQ36" s="346">
        <v>400</v>
      </c>
      <c r="AR36" s="347">
        <v>139.5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t="s">
        <v>514</v>
      </c>
      <c r="AP37" s="345" t="s">
        <v>514</v>
      </c>
      <c r="AQ37" s="346">
        <v>747</v>
      </c>
      <c r="AR37" s="347" t="s">
        <v>514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514</v>
      </c>
      <c r="AP38" s="348" t="s">
        <v>514</v>
      </c>
      <c r="AQ38" s="349">
        <v>2</v>
      </c>
      <c r="AR38" s="337" t="s">
        <v>514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-3223724</v>
      </c>
      <c r="AP39" s="345">
        <v>-7874</v>
      </c>
      <c r="AQ39" s="346">
        <v>-7844</v>
      </c>
      <c r="AR39" s="347">
        <v>0.4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-7892834</v>
      </c>
      <c r="AP40" s="345">
        <v>-19279</v>
      </c>
      <c r="AQ40" s="346">
        <v>-28367</v>
      </c>
      <c r="AR40" s="347">
        <v>-32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2334833</v>
      </c>
      <c r="AP41" s="345">
        <v>5703</v>
      </c>
      <c r="AQ41" s="346">
        <v>10099</v>
      </c>
      <c r="AR41" s="347">
        <v>-43.5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13368333</v>
      </c>
      <c r="AN51" s="367">
        <v>33091</v>
      </c>
      <c r="AO51" s="368">
        <v>-13.1</v>
      </c>
      <c r="AP51" s="369">
        <v>46395</v>
      </c>
      <c r="AQ51" s="370">
        <v>-8.8000000000000007</v>
      </c>
      <c r="AR51" s="371">
        <v>-4.3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10054689</v>
      </c>
      <c r="AN52" s="375">
        <v>24888</v>
      </c>
      <c r="AO52" s="376">
        <v>-13.1</v>
      </c>
      <c r="AP52" s="377">
        <v>26304</v>
      </c>
      <c r="AQ52" s="378">
        <v>-5.4</v>
      </c>
      <c r="AR52" s="379">
        <v>-7.7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11426518</v>
      </c>
      <c r="AN53" s="367">
        <v>28146</v>
      </c>
      <c r="AO53" s="368">
        <v>-14.9</v>
      </c>
      <c r="AP53" s="369">
        <v>48088</v>
      </c>
      <c r="AQ53" s="370">
        <v>3.6</v>
      </c>
      <c r="AR53" s="371">
        <v>-18.5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9332030</v>
      </c>
      <c r="AN54" s="375">
        <v>22987</v>
      </c>
      <c r="AO54" s="376">
        <v>-7.6</v>
      </c>
      <c r="AP54" s="377">
        <v>25183</v>
      </c>
      <c r="AQ54" s="378">
        <v>-4.3</v>
      </c>
      <c r="AR54" s="379">
        <v>-3.3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10139971</v>
      </c>
      <c r="AN55" s="367">
        <v>24939</v>
      </c>
      <c r="AO55" s="368">
        <v>-11.4</v>
      </c>
      <c r="AP55" s="369">
        <v>46457</v>
      </c>
      <c r="AQ55" s="370">
        <v>-3.4</v>
      </c>
      <c r="AR55" s="371">
        <v>-8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8447678</v>
      </c>
      <c r="AN56" s="375">
        <v>20777</v>
      </c>
      <c r="AO56" s="376">
        <v>-9.6</v>
      </c>
      <c r="AP56" s="377">
        <v>24020</v>
      </c>
      <c r="AQ56" s="378">
        <v>-4.5999999999999996</v>
      </c>
      <c r="AR56" s="379">
        <v>-5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9166981</v>
      </c>
      <c r="AN57" s="367">
        <v>22443</v>
      </c>
      <c r="AO57" s="368">
        <v>-10</v>
      </c>
      <c r="AP57" s="369">
        <v>51849</v>
      </c>
      <c r="AQ57" s="370">
        <v>11.6</v>
      </c>
      <c r="AR57" s="371">
        <v>-21.6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7647789</v>
      </c>
      <c r="AN58" s="375">
        <v>18723</v>
      </c>
      <c r="AO58" s="376">
        <v>-9.9</v>
      </c>
      <c r="AP58" s="377">
        <v>26326</v>
      </c>
      <c r="AQ58" s="378">
        <v>9.6</v>
      </c>
      <c r="AR58" s="379">
        <v>-19.5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8063263</v>
      </c>
      <c r="AN59" s="367">
        <v>19696</v>
      </c>
      <c r="AO59" s="368">
        <v>-12.2</v>
      </c>
      <c r="AP59" s="369">
        <v>52191</v>
      </c>
      <c r="AQ59" s="370">
        <v>0.7</v>
      </c>
      <c r="AR59" s="371">
        <v>-12.9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5755957</v>
      </c>
      <c r="AN60" s="375">
        <v>14060</v>
      </c>
      <c r="AO60" s="376">
        <v>-24.9</v>
      </c>
      <c r="AP60" s="377">
        <v>26807</v>
      </c>
      <c r="AQ60" s="378">
        <v>1.8</v>
      </c>
      <c r="AR60" s="379">
        <v>-26.7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10433013</v>
      </c>
      <c r="AN61" s="382">
        <v>25663</v>
      </c>
      <c r="AO61" s="383">
        <v>-12.3</v>
      </c>
      <c r="AP61" s="384">
        <v>48996</v>
      </c>
      <c r="AQ61" s="385">
        <v>0.7</v>
      </c>
      <c r="AR61" s="371">
        <v>-13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8247629</v>
      </c>
      <c r="AN62" s="375">
        <v>20287</v>
      </c>
      <c r="AO62" s="376">
        <v>-13</v>
      </c>
      <c r="AP62" s="377">
        <v>25728</v>
      </c>
      <c r="AQ62" s="378">
        <v>-0.6</v>
      </c>
      <c r="AR62" s="379">
        <v>-12.4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4FHXgBpI3/9xzps476WdXOxFRtpKaTRuyVW0GpdlOQI491rW413wmS/9J6Tcz10AylNWC9nQHtwkEy/gxYqH/w==" saltValue="ZXE1WLHGaGrpfeFJAd9z6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31KzhhzSR9MwTV/8BkT7BeKvAsoXQq6DUcbkCOzUNB0V1SYnC+xo8bJx4Ckm0IBOKktL3nkJzlL2HN2IS3FVw==" saltValue="jhYpiZ1uwpnXsZhgLQU5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Ia2MMcKL6yVMdxSyB2MID1GVz6/Xud7WSWmvGA8K6+RKfRLd32kT5OP3xe+u/JoEOBOtmRsWnbtHL0nn+b3SVQ==" saltValue="wMDYWuKFjzPAdR4D0AJR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00" t="s">
        <v>3</v>
      </c>
      <c r="D47" s="1200"/>
      <c r="E47" s="1201"/>
      <c r="F47" s="11">
        <v>4.92</v>
      </c>
      <c r="G47" s="12">
        <v>4.76</v>
      </c>
      <c r="H47" s="12">
        <v>5.72</v>
      </c>
      <c r="I47" s="12">
        <v>7.15</v>
      </c>
      <c r="J47" s="13">
        <v>9.7799999999999994</v>
      </c>
    </row>
    <row r="48" spans="2:10" ht="57.75" customHeight="1">
      <c r="B48" s="14"/>
      <c r="C48" s="1202" t="s">
        <v>4</v>
      </c>
      <c r="D48" s="1202"/>
      <c r="E48" s="1203"/>
      <c r="F48" s="15">
        <v>0.02</v>
      </c>
      <c r="G48" s="16">
        <v>1.55</v>
      </c>
      <c r="H48" s="16">
        <v>3.6</v>
      </c>
      <c r="I48" s="16">
        <v>5.76</v>
      </c>
      <c r="J48" s="17">
        <v>4.3899999999999997</v>
      </c>
    </row>
    <row r="49" spans="2:10" ht="57.75" customHeight="1" thickBot="1">
      <c r="B49" s="18"/>
      <c r="C49" s="1204" t="s">
        <v>5</v>
      </c>
      <c r="D49" s="1204"/>
      <c r="E49" s="1205"/>
      <c r="F49" s="19" t="s">
        <v>560</v>
      </c>
      <c r="G49" s="20">
        <v>1.52</v>
      </c>
      <c r="H49" s="20">
        <v>3.2</v>
      </c>
      <c r="I49" s="20">
        <v>3.67</v>
      </c>
      <c r="J49" s="21">
        <v>1.6</v>
      </c>
    </row>
    <row r="50" spans="2:10" ht="13.5" customHeight="1"/>
  </sheetData>
  <sheetProtection algorithmName="SHA-512" hashValue="+90A731jNUgNBupCxBfpagUNhtEJdSv5lu33LmNEGg/kzdhXy3OZd+8vs+YnmUUkPdzfDJyk0YJSNtWl8dk0CA==" saltValue="1KCprRoGCpl1KrB6dFFB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2022-02-02T05:49:54Z</dcterms:created>
  <dcterms:modified xsi:type="dcterms:W3CDTF">2022-03-25T06:57:17Z</dcterms:modified>
  <cp:category/>
</cp:coreProperties>
</file>