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core.xml" Type="http://schemas.openxmlformats.org/package/2006/relationships/metadata/core-properties" />
  <Relationship Id="rId3" Target="docProps/app.xml" Type="http://schemas.openxmlformats.org/officeDocument/2006/relationships/extended-properties" />
  <Relationship Id="rId4" Target="docProps/custom.xml" Type="http://schemas.openxmlformats.org/officeDocument/2006/relationships/custom-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05 就労支援係/R7年度/37_指定・指導ガイドライン/02_発出/"/>
    </mc:Choice>
  </mc:AlternateContent>
  <xr:revisionPtr revIDLastSave="5" documentId="8_{DC123044-FE04-4591-834D-1FF866E3AD5A}" xr6:coauthVersionLast="47" xr6:coauthVersionMax="47" xr10:uidLastSave="{A92B1E27-164B-4EEA-9A4C-1C509C41D674}"/>
  <bookViews>
    <workbookView xWindow="-120" yWindow="-16320" windowWidth="29040" windowHeight="15720" tabRatio="907"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A型用!$A$1:$I$84</definedName>
    <definedName name="_xlnm.Print_Area" localSheetId="2">A型用【記入例】!$A$1:$H$91</definedName>
    <definedName name="_xlnm.Print_Area" localSheetId="3">B型用【記入例】!$A$1:$H$89</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<sst xmlns="http://schemas.openxmlformats.org/spreadsheetml/2006/main" count="735" uniqueCount="306">
  <si>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</si>
  <si>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</si>
  <si>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</si>
  <si>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</si>
  <si>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</si>
  <si>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</si>
  <si>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</si>
  <si>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</si>
  <si>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</si>
  <si>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</si>
  <si>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</si>
  <si>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</si>
  <si>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</si>
  <si>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</si>
  <si>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</si>
  <si>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</si>
  <si>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</si>
  <si>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</si>
  <si>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</si>
  <si>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</si>
  <si>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</si>
  <si>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</si>
  <si>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</si>
  <si>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</si>
  <si>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</si>
  <si>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</si>
  <si>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</si>
  <si>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</si>
  <si>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</si>
  <si>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</si>
  <si>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</si>
  <si>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</si>
  <si>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</si>
  <si>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</si>
  <si>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</si>
  <si>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</si>
  <si>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</si>
  <si>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</si>
  <si>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</si>
  <si>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</si>
  <si>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</si>
  <si>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</si>
  <si>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</si>
  <si>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</si>
  <si>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</si>
  <si>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</si>
  <si>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</si>
  <si>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</si>
  <si>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</si>
  <si>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</si>
  <si>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</si>
  <si>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</si>
  <si>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</si>
  <si>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</si>
  <si>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</si>
  <si>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</si>
  <si>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</si>
  <si>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</si>
  <si>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</si>
  <si>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</si>
  <si>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</si>
  <si>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</si>
  <si>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</si>
  <si>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</si>
  <si>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</si>
  <si>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</si>
  <si>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</si>
  <si>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</si>
  <si>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</si>
  <si>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</si>
  <si>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</si>
  <si>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</si>
  <si>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</si>
  <si>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</si>
  <si>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</si>
  <si>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</si>
  <si>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</si>
  <si>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</si>
  <si>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</si>
  <si>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</si>
  <si>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</si>
  <si>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</si>
  <si>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</si>
  <si>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</si>
  <si>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</si>
  <si>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</si>
  <si>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</si>
  <si>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</si>
  <si>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</si>
  <si>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</si>
  <si>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</si>
  <si>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</si>
  <si>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</si>
  <si>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</si>
  <si>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</si>
  <si>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</si>
  <si>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</si>
  <si>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</si>
  <si>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</si>
  <si>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</si>
  <si>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</si>
  <si>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</si>
  <si>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</si>
  <si>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</si>
  <si>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</si>
  <si>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</si>
  <si>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</si>
  <si>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</si>
  <si>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</si>
  <si>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</si>
  <si>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</si>
  <si>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</si>
  <si>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</si>
  <si>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</si>
  <si>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</si>
  <si>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</si>
  <si>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</si>
  <si>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</si>
  <si>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</si>
  <si>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</si>
  <si>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</si>
  <si>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</si>
  <si>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</si>
  <si>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</si>
  <si>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</si>
  <si>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</si>
  <si>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</si>
  <si>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</si>
  <si>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</si>
  <si>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</si>
  <si>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</si>
  <si>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</si>
  <si>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</si>
  <si>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</si>
  <si>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</si>
  <si>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</si>
  <si>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</si>
  <si>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</si>
  <si>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</si>
  <si>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</si>
  <si>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</si>
  <si>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</si>
  <si>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</si>
  <si>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</si>
  <si>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</si>
  <si>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</si>
  <si>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</si>
  <si>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</si>
  <si>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</si>
  <si>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</si>
  <si>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</si>
  <si>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</si>
  <si>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</si>
  <si>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</si>
  <si>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</si>
  <si>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</si>
  <si>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</si>
  <si>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</si>
  <si>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</si>
  <si>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</si>
  <si>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</si>
  <si>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</si>
  <si>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</si>
  <si>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</si>
  <si>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</si>
  <si>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</si>
  <si>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</si>
  <si>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</si>
  <si>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</si>
  <si>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</si>
  <si>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</si>
  <si>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</si>
  <si>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</si>
  <si>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</si>
  <si>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</si>
  <si>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</si>
  <si>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</si>
  <si>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</si>
  <si>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</si>
  <si>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</si>
  <si>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</si>
  <si>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</si>
  <si>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</si>
  <si>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</si>
  <si>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</si>
  <si>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</si>
  <si>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</si>
  <si>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</si>
  <si>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</si>
  <si>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</si>
  <si>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</si>
  <si>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</si>
  <si>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</si>
  <si>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</si>
  <si>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</si>
  <si>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</si>
  <si>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</si>
  <si>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</si>
  <si>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</si>
  <si>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</si>
  <si>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</si>
  <si>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</si>
  <si>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</si>
  <si>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</si>
  <si>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</si>
  <si>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</si>
  <si>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</si>
  <si>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</si>
  <si>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</si>
  <si>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</si>
  <si>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</si>
  <si>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</si>
  <si>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</si>
  <si>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</si>
  <si>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</si>
  <si>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</si>
  <si>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</si>
  <si>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</si>
  <si>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</si>
  <si>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</si>
  <si>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</si>
  <si>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</si>
  <si>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</si>
  <si>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</si>
  <si>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</si>
  <si>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</si>
  <si>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</si>
  <si>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</si>
  <si>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</si>
  <si>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</si>
  <si>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</si>
  <si>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</si>
  <si>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</si>
  <si>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</si>
  <si>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</si>
  <si>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</si>
  <si>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</si>
  <si>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</si>
  <si>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</si>
  <si>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</si>
  <si>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</si>
  <si>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</si>
  <si>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</si>
  <si>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</si>
  <si>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</si>
  <si>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</si>
  <si>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</si>
  <si>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</si>
  <si>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</si>
  <si>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</si>
  <si>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</si>
  <si>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</si>
  <si>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</si>
  <si>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</si>
  <si>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</si>
  <si>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</si>
  <si>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</si>
  <si>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</si>
  <si>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</si>
  <si>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</si>
  <si>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</si>
  <si>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</si>
  <si>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</si>
  <si>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</si>
  <si>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</si>
  <si>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</si>
  <si>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</si>
  <si>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</si>
  <si>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</si>
  <si>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</si>
  <si>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</si>
  <si>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</si>
  <si>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</si>
  <si>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</si>
  <si>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</si>
  <si>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</si>
  <si>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</si>
  <si>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</si>
  <si>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</si>
  <si>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</si>
  <si>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</si>
  <si>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</si>
  <si>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</si>
  <si>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</si>
  <si>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</si>
  <si>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</si>
  <si>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</si>
  <si>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</si>
  <si>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</si>
  <si>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</si>
  <si>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</si>
  <si>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</si>
  <si>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</si>
  <si>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</si>
  <si>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</si>
  <si>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</si>
  <si>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</si>
  <si>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</si>
  <si>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</si>
  <si>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</si>
  <si>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</si>
  <si>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</si>
  <si>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</si>
  <si>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</si>
  <si>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56" eb="58">
      <t>サンショウ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</si>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</sst>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Fill="1" applyBorder="1" applyAlignment="1">
      <alignment horizontal="left" vertical="center" wrapText="1" indent="1" readingOrder="1"/>
    </xf>
    <xf numFmtId="0" fontId="26" fillId="0" borderId="78" xfId="0" applyFont="1" applyFill="1" applyBorder="1" applyAlignment="1">
      <alignment horizontal="left" vertical="center" wrapText="1" readingOrder="1"/>
    </xf>
    <xf numFmtId="0" fontId="27" fillId="0" borderId="80" xfId="0" applyFont="1" applyFill="1" applyBorder="1" applyAlignment="1">
      <alignment horizontal="left" vertical="center" wrapText="1" indent="1" readingOrder="1"/>
    </xf>
    <xf numFmtId="0" fontId="41" fillId="0" borderId="0" xfId="0" applyFont="1">
      <alignmen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32" fillId="6" borderId="0" xfId="0" applyFont="1" applyFill="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176" fontId="3" fillId="0" borderId="20" xfId="0" applyNumberFormat="1" applyFont="1" applyBorder="1" applyAlignment="1">
      <alignment horizontal="left" vertical="center" shrinkToFit="1"/>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7" fillId="2" borderId="2" xfId="0" applyFont="1" applyFill="1" applyBorder="1" applyAlignment="1">
      <alignment horizontal="righ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40" fillId="0" borderId="0" xfId="0" applyFont="1" applyAlignment="1">
      <alignment horizontal="left" vertical="center" wrapText="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shrinkToFit="1"/>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0" fillId="6" borderId="0" xfId="0" applyFont="1" applyFill="1" applyAlignment="1">
      <alignment horizontal="center" vertical="center"/>
    </xf>
    <xf numFmtId="0" fontId="0" fillId="0" borderId="1" xfId="0" applyBorder="1" applyAlignment="1">
      <alignment horizontal="center" vertical="center" shrinkToFit="1"/>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10" Target="styles.xml" Type="http://schemas.openxmlformats.org/officeDocument/2006/relationships/styles" />
  <Relationship Id="rId11" Target="sharedStrings.xml" Type="http://schemas.openxmlformats.org/officeDocument/2006/relationships/sharedStrings" />
  <Relationship Id="rId12" Target="calcChain.xml" Type="http://schemas.openxmlformats.org/officeDocument/2006/relationships/calcChain" />
  <Relationship Id="rId13" Target="../customXml/item1.xml" Type="http://schemas.openxmlformats.org/officeDocument/2006/relationships/customXml" />
  <Relationship Id="rId14" Target="../customXml/item2.xml" Type="http://schemas.openxmlformats.org/officeDocument/2006/relationships/customXml" />
  <Relationship Id="rId15" Target="../customXml/item3.xml" Type="http://schemas.openxmlformats.org/officeDocument/2006/relationships/customXml" />
  <Relationship Id="rId16" Target="../customXml/item4.xml" Type="http://schemas.openxmlformats.org/officeDocument/2006/relationships/customXml"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worksheets/sheet6.xml" Type="http://schemas.openxmlformats.org/officeDocument/2006/relationships/worksheet" />
  <Relationship Id="rId7" Target="worksheets/sheet7.xml" Type="http://schemas.openxmlformats.org/officeDocument/2006/relationships/worksheet" />
  <Relationship Id="rId8" Target="worksheets/sheet8.xml" Type="http://schemas.openxmlformats.org/officeDocument/2006/relationships/worksheet" />
  <Relationship Id="rId9" Target="theme/theme1.xml" Type="http://schemas.openxmlformats.org/officeDocument/2006/relationships/theme"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209550</xdr:colOff>
          <xdr:row>22</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57150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arget="../drawings/drawing1.xml" Type="http://schemas.openxmlformats.org/officeDocument/2006/relationships/drawing" />
  <Relationship Id="rId3" Target="../drawings/vmlDrawing1.vml" Type="http://schemas.openxmlformats.org/officeDocument/2006/relationships/vmlDrawing" />
  <Relationship Id="rId4" Target="../ctrlProps/ctrlProp1.xml" Type="http://schemas.openxmlformats.org/officeDocument/2006/relationships/ctrlProp" />
  <Relationship Id="rId5" Target="../ctrlProps/ctrlProp2.xml" Type="http://schemas.openxmlformats.org/officeDocument/2006/relationships/ctrlProp" />
  <Relationship Id="rId6" Target="../ctrlProps/ctrlProp3.xml" Type="http://schemas.openxmlformats.org/officeDocument/2006/relationships/ctrlProp" />
  <Relationship Id="rId7" Target="../ctrlProps/ctrlProp4.xml" Type="http://schemas.openxmlformats.org/officeDocument/2006/relationships/ctrlProp" />
  <Relationship Id="rId8" Target="../ctrlProps/ctrlProp5.xml" Type="http://schemas.openxmlformats.org/officeDocument/2006/relationships/ctrlProp" />
  <Relationship Id="rId9" Target="../ctrlProps/ctrlProp6.xml" Type="http://schemas.openxmlformats.org/officeDocument/2006/relationships/ctrlProp"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2" Target="../drawings/drawing2.xml" Type="http://schemas.openxmlformats.org/officeDocument/2006/relationships/drawing" />
  <Relationship Id="rId3" Target="../drawings/vmlDrawing2.vml" Type="http://schemas.openxmlformats.org/officeDocument/2006/relationships/vmlDrawing" />
  <Relationship Id="rId4" Target="../ctrlProps/ctrlProp7.xml" Type="http://schemas.openxmlformats.org/officeDocument/2006/relationships/ctrlProp" />
  <Relationship Id="rId5" Target="../ctrlProps/ctrlProp8.xml" Type="http://schemas.openxmlformats.org/officeDocument/2006/relationships/ctrlProp" />
  <Relationship Id="rId6" Target="../ctrlProps/ctrlProp9.xml" Type="http://schemas.openxmlformats.org/officeDocument/2006/relationships/ctrlProp" />
  <Relationship Id="rId7" Target="../ctrlProps/ctrlProp10.xml" Type="http://schemas.openxmlformats.org/officeDocument/2006/relationships/ctrlProp" />
  <Relationship Id="rId8" Target="../ctrlProps/ctrlProp11.xml" Type="http://schemas.openxmlformats.org/officeDocument/2006/relationships/ctrlProp" />
  <Relationship Id="rId9" Target="../ctrlProps/ctrlProp12.xml" Type="http://schemas.openxmlformats.org/officeDocument/2006/relationships/ctrlProp"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6"/>
  <sheetViews>
    <sheetView showGridLines="0" tabSelected="1" zoomScale="107" zoomScaleNormal="50" workbookViewId="0">
      <selection activeCell="E2" sqref="E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34" t="s">
        <v>0</v>
      </c>
      <c r="B1" s="235"/>
      <c r="C1" s="236"/>
      <c r="D1" s="131"/>
      <c r="G1" s="132" t="s">
        <v>1</v>
      </c>
      <c r="H1" s="115"/>
    </row>
    <row r="2" spans="1:13" ht="30.75" thickBot="1">
      <c r="A2" s="237"/>
      <c r="B2" s="238"/>
      <c r="C2" s="239"/>
      <c r="D2" s="131"/>
      <c r="G2" s="133" t="s">
        <v>2</v>
      </c>
      <c r="H2" s="116"/>
    </row>
    <row r="3" spans="1:13" ht="32.25" customHeight="1" thickBot="1">
      <c r="G3" s="133" t="s">
        <v>3</v>
      </c>
      <c r="H3" s="117"/>
    </row>
    <row r="4" spans="1:13" ht="15" customHeight="1"/>
    <row r="5" spans="1:13" ht="32.25" customHeight="1">
      <c r="A5" s="240" t="s">
        <v>4</v>
      </c>
      <c r="B5" s="240"/>
      <c r="C5" s="240"/>
      <c r="D5" s="240"/>
      <c r="E5" s="240"/>
      <c r="F5" s="240"/>
      <c r="G5" s="240"/>
      <c r="H5" s="240"/>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c r="E12" s="212"/>
      <c r="F12" s="212"/>
      <c r="G12" s="213"/>
      <c r="M12" t="s">
        <v>10</v>
      </c>
    </row>
    <row r="13" spans="1:13" ht="19.5" customHeight="1">
      <c r="B13" s="209" t="s">
        <v>11</v>
      </c>
      <c r="C13" s="210"/>
      <c r="D13" s="214"/>
      <c r="E13" s="215"/>
      <c r="F13" s="215"/>
      <c r="G13" s="216"/>
    </row>
    <row r="14" spans="1:13">
      <c r="B14" s="209" t="s">
        <v>12</v>
      </c>
      <c r="C14" s="210"/>
      <c r="D14" s="214"/>
      <c r="E14" s="215"/>
      <c r="F14" s="215"/>
      <c r="G14" s="216"/>
      <c r="M14" t="s">
        <v>13</v>
      </c>
    </row>
    <row r="15" spans="1:13">
      <c r="B15" s="209" t="s">
        <v>14</v>
      </c>
      <c r="C15" s="210"/>
      <c r="D15" s="214"/>
      <c r="E15" s="215"/>
      <c r="F15" s="215"/>
      <c r="G15" s="216"/>
      <c r="M15" t="s">
        <v>15</v>
      </c>
    </row>
    <row r="16" spans="1:13">
      <c r="B16" s="209" t="s">
        <v>16</v>
      </c>
      <c r="C16" s="210"/>
      <c r="D16" s="214"/>
      <c r="E16" s="215"/>
      <c r="F16" s="215"/>
      <c r="G16" s="216"/>
      <c r="M16" t="s">
        <v>17</v>
      </c>
    </row>
    <row r="17" spans="1:13">
      <c r="B17" s="209" t="s">
        <v>18</v>
      </c>
      <c r="C17" s="210"/>
      <c r="D17" s="214"/>
      <c r="E17" s="215"/>
      <c r="F17" s="215"/>
      <c r="G17" s="216"/>
      <c r="H17" s="65"/>
      <c r="M17" t="s">
        <v>19</v>
      </c>
    </row>
    <row r="18" spans="1:13">
      <c r="B18" s="209" t="s">
        <v>20</v>
      </c>
      <c r="C18" s="210"/>
      <c r="D18" s="214"/>
      <c r="E18" s="215"/>
      <c r="F18" s="215"/>
      <c r="G18" s="216"/>
      <c r="H18" s="65"/>
    </row>
    <row r="19" spans="1:13">
      <c r="B19" s="207" t="s">
        <v>21</v>
      </c>
      <c r="C19" s="208"/>
      <c r="D19" s="247"/>
      <c r="E19" s="248"/>
      <c r="F19" s="151"/>
      <c r="G19" s="152"/>
      <c r="H19" s="64" t="s">
        <v>25</v>
      </c>
      <c r="M19" t="s">
        <v>26</v>
      </c>
    </row>
    <row r="20" spans="1:13">
      <c r="B20" s="207" t="s">
        <v>27</v>
      </c>
      <c r="C20" s="208"/>
      <c r="D20" s="217"/>
      <c r="E20" s="218"/>
      <c r="F20" s="218"/>
      <c r="G20" s="219"/>
      <c r="H20" s="64"/>
      <c r="M20" t="s">
        <v>28</v>
      </c>
    </row>
    <row r="21" spans="1:13">
      <c r="B21" s="241" t="s">
        <v>29</v>
      </c>
      <c r="C21" s="93" t="s">
        <v>30</v>
      </c>
      <c r="D21" s="217"/>
      <c r="E21" s="218"/>
      <c r="F21" s="218"/>
      <c r="G21" s="219"/>
      <c r="H21" s="16"/>
      <c r="M21" t="s">
        <v>31</v>
      </c>
    </row>
    <row r="22" spans="1:13">
      <c r="B22" s="242"/>
      <c r="C22" s="93" t="s">
        <v>32</v>
      </c>
      <c r="D22" s="220"/>
      <c r="E22" s="221"/>
      <c r="F22" s="221"/>
      <c r="G22" s="222"/>
      <c r="H22" s="16"/>
      <c r="M22" t="s">
        <v>33</v>
      </c>
    </row>
    <row r="23" spans="1:13" ht="19.5" thickBot="1">
      <c r="B23" s="243"/>
      <c r="C23" s="93" t="s">
        <v>34</v>
      </c>
      <c r="D23" s="223"/>
      <c r="E23" s="224"/>
      <c r="F23" s="224"/>
      <c r="G23" s="225"/>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00" t="s">
        <v>43</v>
      </c>
      <c r="F29" s="202"/>
      <c r="G29" s="122" t="s">
        <v>44</v>
      </c>
      <c r="I29" s="76"/>
      <c r="J29" s="75"/>
      <c r="K29" s="75"/>
      <c r="M29" t="s">
        <v>45</v>
      </c>
    </row>
    <row r="30" spans="1:13">
      <c r="B30" s="70" t="s">
        <v>46</v>
      </c>
      <c r="C30" s="108"/>
      <c r="D30" s="124"/>
      <c r="E30" s="244"/>
      <c r="F30" s="245"/>
      <c r="G30" s="109">
        <v>0</v>
      </c>
      <c r="I30" s="76"/>
      <c r="J30" s="75"/>
      <c r="K30" s="75"/>
    </row>
    <row r="31" spans="1:13">
      <c r="B31" s="70" t="s">
        <v>47</v>
      </c>
      <c r="C31" s="110"/>
      <c r="D31" s="125"/>
      <c r="E31" s="203"/>
      <c r="F31" s="204"/>
      <c r="G31" s="111">
        <v>0</v>
      </c>
      <c r="I31" s="76"/>
      <c r="J31" s="75"/>
      <c r="K31" s="75"/>
    </row>
    <row r="32" spans="1:13">
      <c r="B32" s="70" t="s">
        <v>48</v>
      </c>
      <c r="C32" s="110"/>
      <c r="D32" s="125"/>
      <c r="E32" s="203"/>
      <c r="F32" s="204"/>
      <c r="G32" s="111">
        <v>0</v>
      </c>
      <c r="I32" s="76"/>
      <c r="J32" s="75"/>
      <c r="K32" s="75"/>
    </row>
    <row r="33" spans="1:11">
      <c r="B33" s="70" t="s">
        <v>49</v>
      </c>
      <c r="C33" s="110"/>
      <c r="D33" s="125"/>
      <c r="E33" s="203"/>
      <c r="F33" s="204"/>
      <c r="G33" s="111">
        <v>0</v>
      </c>
      <c r="I33" s="76"/>
      <c r="J33" s="75"/>
      <c r="K33" s="75"/>
    </row>
    <row r="34" spans="1:11">
      <c r="B34" s="70" t="s">
        <v>50</v>
      </c>
      <c r="C34" s="110"/>
      <c r="D34" s="125"/>
      <c r="E34" s="203"/>
      <c r="F34" s="204"/>
      <c r="G34" s="111">
        <v>0</v>
      </c>
      <c r="I34" s="76"/>
      <c r="J34" s="75"/>
      <c r="K34" s="75"/>
    </row>
    <row r="35" spans="1:11" ht="19.5" thickBot="1">
      <c r="B35" s="70" t="s">
        <v>51</v>
      </c>
      <c r="C35" s="112"/>
      <c r="D35" s="126"/>
      <c r="E35" s="205"/>
      <c r="F35" s="206"/>
      <c r="G35" s="113">
        <v>0</v>
      </c>
      <c r="I35" s="76"/>
      <c r="J35" s="75"/>
      <c r="K35" s="75"/>
    </row>
    <row r="36" spans="1:11">
      <c r="B36" s="96"/>
      <c r="F36" s="107" t="s">
        <v>52</v>
      </c>
      <c r="G36" s="114">
        <f>SUM(G30:G35)</f>
        <v>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00" t="s">
        <v>60</v>
      </c>
      <c r="E42" s="201"/>
      <c r="F42" s="202"/>
    </row>
    <row r="43" spans="1:11" ht="52.5" customHeight="1" thickBot="1">
      <c r="A43" s="62"/>
      <c r="B43" s="92" t="s">
        <v>61</v>
      </c>
      <c r="C43" s="89">
        <v>0</v>
      </c>
      <c r="D43" s="197" t="str">
        <f>IF(G36=C43,"２.生産活動内容の収入合計と一致しています
（問題なし）","２.生産活動内容の収入合計と不一致であるため、確認のうえ修正してください")</f>
        <v>２.生産活動内容の収入合計と一致しています
（問題なし）</v>
      </c>
      <c r="E43" s="198"/>
      <c r="F43" s="199"/>
    </row>
    <row r="44" spans="1:11" ht="19.5" customHeight="1">
      <c r="A44" s="62"/>
      <c r="B44" s="62"/>
      <c r="C44" s="62"/>
      <c r="D44" s="62"/>
      <c r="I44" s="62"/>
    </row>
    <row r="45" spans="1:11" ht="22.5" customHeight="1">
      <c r="A45" s="66" t="s">
        <v>62</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304</v>
      </c>
      <c r="C50" s="62"/>
      <c r="D50" s="62"/>
      <c r="E50" s="62"/>
      <c r="F50" s="95"/>
      <c r="G50" s="62"/>
      <c r="H50" s="62"/>
      <c r="I50" s="62"/>
    </row>
    <row r="51" spans="1:9" ht="19.5" thickBot="1">
      <c r="B51" s="138" t="s">
        <v>67</v>
      </c>
      <c r="C51" s="139" t="s">
        <v>68</v>
      </c>
      <c r="D51" s="193" t="s">
        <v>69</v>
      </c>
      <c r="E51" s="194"/>
      <c r="F51" s="138" t="s">
        <v>70</v>
      </c>
      <c r="G51" s="138" t="s">
        <v>71</v>
      </c>
      <c r="H51" s="138" t="s">
        <v>72</v>
      </c>
    </row>
    <row r="52" spans="1:9" ht="23.25" customHeight="1">
      <c r="B52" s="83">
        <v>0</v>
      </c>
      <c r="C52" s="91" t="e">
        <f>B52/C43</f>
        <v>#DIV/0!</v>
      </c>
      <c r="D52" s="195"/>
      <c r="E52" s="196"/>
      <c r="F52" s="135"/>
      <c r="G52" s="86"/>
      <c r="H52" s="80"/>
    </row>
    <row r="53" spans="1:9" ht="23.25" customHeight="1">
      <c r="B53" s="84">
        <v>0</v>
      </c>
      <c r="C53" s="91" t="e">
        <f>B53/C43</f>
        <v>#DIV/0!</v>
      </c>
      <c r="D53" s="182"/>
      <c r="E53" s="183"/>
      <c r="F53" s="87"/>
      <c r="G53" s="87"/>
      <c r="H53" s="81"/>
    </row>
    <row r="54" spans="1:9" ht="23.25" customHeight="1" thickBot="1">
      <c r="B54" s="85">
        <v>0</v>
      </c>
      <c r="C54" s="91" t="e">
        <f>B54/C43</f>
        <v>#DIV/0!</v>
      </c>
      <c r="D54" s="184"/>
      <c r="E54" s="185"/>
      <c r="F54" s="88"/>
      <c r="G54" s="88"/>
      <c r="H54" s="82"/>
    </row>
    <row r="55" spans="1:9" ht="19.5">
      <c r="B55" s="71"/>
      <c r="C55" t="s">
        <v>74</v>
      </c>
    </row>
    <row r="56" spans="1:9" ht="17.25" customHeight="1">
      <c r="B56" s="71"/>
    </row>
    <row r="57" spans="1:9" ht="19.5">
      <c r="A57" s="67" t="s">
        <v>75</v>
      </c>
    </row>
    <row r="58" spans="1:9" ht="21.75" customHeight="1">
      <c r="A58" s="62"/>
      <c r="B58" s="177" t="s">
        <v>58</v>
      </c>
      <c r="C58" s="178"/>
      <c r="D58" s="179"/>
      <c r="E58" s="137" t="s">
        <v>59</v>
      </c>
      <c r="F58" s="177" t="s">
        <v>76</v>
      </c>
      <c r="G58" s="178"/>
      <c r="H58" s="179"/>
    </row>
    <row r="59" spans="1:9" ht="22.5" customHeight="1">
      <c r="A59" s="62"/>
      <c r="B59" s="189" t="s">
        <v>77</v>
      </c>
      <c r="C59" s="190"/>
      <c r="D59" s="191"/>
      <c r="E59" s="79">
        <f>SUM(E61:E68)</f>
        <v>0</v>
      </c>
      <c r="F59" s="180" t="s">
        <v>78</v>
      </c>
      <c r="G59" s="180"/>
      <c r="H59" s="181"/>
    </row>
    <row r="60" spans="1:9" ht="24.75" customHeight="1" thickBot="1">
      <c r="A60" s="62"/>
      <c r="B60" s="186" t="s">
        <v>79</v>
      </c>
      <c r="C60" s="187"/>
      <c r="D60" s="192"/>
      <c r="E60" s="78"/>
      <c r="F60" s="175"/>
      <c r="G60" s="175"/>
      <c r="H60" s="176"/>
    </row>
    <row r="61" spans="1:9" ht="27" customHeight="1">
      <c r="A61" s="62"/>
      <c r="B61" s="186" t="s">
        <v>80</v>
      </c>
      <c r="C61" s="187"/>
      <c r="D61" s="188"/>
      <c r="E61" s="83">
        <v>0</v>
      </c>
      <c r="F61" s="226" t="s">
        <v>81</v>
      </c>
      <c r="G61" s="226"/>
      <c r="H61" s="227"/>
    </row>
    <row r="62" spans="1:9" ht="27" customHeight="1">
      <c r="A62" s="62"/>
      <c r="B62" s="120" t="s">
        <v>82</v>
      </c>
      <c r="C62" s="121"/>
      <c r="D62" s="121"/>
      <c r="E62" s="90">
        <v>0</v>
      </c>
      <c r="F62" s="226" t="s">
        <v>83</v>
      </c>
      <c r="G62" s="226"/>
      <c r="H62" s="227"/>
    </row>
    <row r="63" spans="1:9" ht="27" customHeight="1">
      <c r="A63" s="62"/>
      <c r="B63" s="172" t="s">
        <v>84</v>
      </c>
      <c r="C63" s="173"/>
      <c r="D63" s="174"/>
      <c r="E63" s="90">
        <v>0</v>
      </c>
      <c r="F63" s="226" t="s">
        <v>85</v>
      </c>
      <c r="G63" s="226"/>
      <c r="H63" s="227"/>
    </row>
    <row r="64" spans="1:9" ht="27" customHeight="1">
      <c r="A64" s="62"/>
      <c r="B64" s="172" t="s">
        <v>86</v>
      </c>
      <c r="C64" s="173"/>
      <c r="D64" s="174"/>
      <c r="E64" s="90">
        <v>0</v>
      </c>
      <c r="F64" s="246" t="s">
        <v>87</v>
      </c>
      <c r="G64" s="226"/>
      <c r="H64" s="227"/>
    </row>
    <row r="65" spans="1:9" ht="27" customHeight="1">
      <c r="A65" s="62"/>
      <c r="B65" s="186" t="s">
        <v>88</v>
      </c>
      <c r="C65" s="187"/>
      <c r="D65" s="188"/>
      <c r="E65" s="90">
        <v>0</v>
      </c>
      <c r="F65" s="226" t="s">
        <v>89</v>
      </c>
      <c r="G65" s="226"/>
      <c r="H65" s="227"/>
    </row>
    <row r="66" spans="1:9" ht="27" customHeight="1">
      <c r="A66" s="62"/>
      <c r="B66" s="186" t="s">
        <v>90</v>
      </c>
      <c r="C66" s="187"/>
      <c r="D66" s="188"/>
      <c r="E66" s="90">
        <v>0</v>
      </c>
      <c r="F66" s="226" t="s">
        <v>91</v>
      </c>
      <c r="G66" s="226"/>
      <c r="H66" s="227"/>
    </row>
    <row r="67" spans="1:9" ht="27" customHeight="1">
      <c r="A67" s="62"/>
      <c r="B67" s="186" t="s">
        <v>92</v>
      </c>
      <c r="C67" s="187"/>
      <c r="D67" s="188"/>
      <c r="E67" s="90">
        <v>0</v>
      </c>
      <c r="F67" s="226" t="s">
        <v>93</v>
      </c>
      <c r="G67" s="226"/>
      <c r="H67" s="227"/>
    </row>
    <row r="68" spans="1:9" ht="27" customHeight="1" thickBot="1">
      <c r="A68" s="62"/>
      <c r="B68" s="276" t="s">
        <v>94</v>
      </c>
      <c r="C68" s="277"/>
      <c r="D68" s="278"/>
      <c r="E68" s="128">
        <v>0</v>
      </c>
      <c r="F68" s="228" t="s">
        <v>95</v>
      </c>
      <c r="G68" s="229"/>
      <c r="H68" s="230"/>
    </row>
    <row r="69" spans="1:9" ht="39" customHeight="1" thickTop="1" thickBot="1">
      <c r="A69" s="62"/>
      <c r="B69" s="251" t="s">
        <v>96</v>
      </c>
      <c r="C69" s="252"/>
      <c r="D69" s="253"/>
      <c r="E69" s="129">
        <f>C43-E59</f>
        <v>0</v>
      </c>
      <c r="F69" s="180" t="s">
        <v>78</v>
      </c>
      <c r="G69" s="180"/>
      <c r="H69" s="181"/>
    </row>
    <row r="70" spans="1:9" ht="42.75" customHeight="1">
      <c r="A70" s="62"/>
      <c r="B70" s="254" t="s">
        <v>97</v>
      </c>
      <c r="C70" s="255"/>
      <c r="D70" s="256"/>
      <c r="E70" s="83">
        <v>0</v>
      </c>
      <c r="F70" s="232" t="s">
        <v>98</v>
      </c>
      <c r="G70" s="232"/>
      <c r="H70" s="233"/>
    </row>
    <row r="71" spans="1:9" ht="42.75" customHeight="1" thickBot="1">
      <c r="A71" s="62"/>
      <c r="B71" s="257" t="s">
        <v>99</v>
      </c>
      <c r="C71" s="258"/>
      <c r="D71" s="259"/>
      <c r="E71" s="119">
        <v>0</v>
      </c>
      <c r="F71" s="231"/>
      <c r="G71" s="232"/>
      <c r="H71" s="233"/>
    </row>
    <row r="72" spans="1:9" ht="28.5" customHeight="1" thickBot="1">
      <c r="A72" s="62"/>
      <c r="B72" s="260" t="s">
        <v>100</v>
      </c>
      <c r="C72" s="261"/>
      <c r="D72" s="262"/>
      <c r="E72" s="130">
        <f>C43-(E59+E70)</f>
        <v>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s="66" t="s">
        <v>106</v>
      </c>
      <c r="F79"/>
      <c r="G79"/>
    </row>
    <row r="80" spans="1:9" ht="26.25" customHeight="1" thickBot="1">
      <c r="B80" s="249">
        <v>0</v>
      </c>
      <c r="C80" s="250"/>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ht="19.5" customHeight="1"/>
    <row r="85" spans="1:7" ht="19.5" customHeight="1"/>
    <row r="86" spans="1:7" ht="24" customHeight="1">
      <c r="E86" s="73"/>
      <c r="F86" s="73"/>
      <c r="G86" s="74"/>
    </row>
  </sheetData>
  <mergeCells count="71">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 ref="F65:H65"/>
    <mergeCell ref="F66:H66"/>
    <mergeCell ref="F61:H61"/>
    <mergeCell ref="F62:H62"/>
    <mergeCell ref="F63:H63"/>
    <mergeCell ref="F64:H64"/>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D51:E51"/>
    <mergeCell ref="D52:E52"/>
    <mergeCell ref="D43:F43"/>
    <mergeCell ref="D42:F42"/>
    <mergeCell ref="E34:F34"/>
    <mergeCell ref="E35:F35"/>
    <mergeCell ref="D53:E53"/>
    <mergeCell ref="D54:E54"/>
    <mergeCell ref="B58:D58"/>
    <mergeCell ref="B61:D61"/>
    <mergeCell ref="B59:D59"/>
    <mergeCell ref="B60:D60"/>
    <mergeCell ref="B64:D64"/>
    <mergeCell ref="F60:H60"/>
    <mergeCell ref="B63:D63"/>
    <mergeCell ref="F58:H58"/>
    <mergeCell ref="F59:H59"/>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314325</xdr:colOff>
                    <xdr:row>20</xdr:row>
                    <xdr:rowOff>200025</xdr:rowOff>
                  </from>
                  <to>
                    <xdr:col>4</xdr:col>
                    <xdr:colOff>209550</xdr:colOff>
                    <xdr:row>22</xdr:row>
                    <xdr:rowOff>47625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topLeftCell="A72" zoomScaleNormal="150" zoomScalePageLayoutView="90" workbookViewId="0">
      <selection activeCell="D14" sqref="D14:G15"/>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81" t="s">
        <v>110</v>
      </c>
      <c r="B1" s="282"/>
      <c r="C1" s="283"/>
      <c r="D1" s="131"/>
      <c r="G1" s="132" t="s">
        <v>1</v>
      </c>
      <c r="H1" s="115"/>
    </row>
    <row r="2" spans="1:13" ht="30.75" thickBot="1">
      <c r="A2" s="284"/>
      <c r="B2" s="285"/>
      <c r="C2" s="286"/>
      <c r="D2" s="131"/>
      <c r="G2" s="133" t="s">
        <v>2</v>
      </c>
      <c r="H2" s="116"/>
    </row>
    <row r="3" spans="1:13" ht="32.25" customHeight="1" thickBot="1">
      <c r="G3" s="133" t="s">
        <v>3</v>
      </c>
      <c r="H3" s="117"/>
    </row>
    <row r="4" spans="1:13" ht="15" customHeight="1"/>
    <row r="5" spans="1:13" ht="32.25" customHeight="1">
      <c r="A5" s="287" t="s">
        <v>4</v>
      </c>
      <c r="B5" s="287"/>
      <c r="C5" s="287"/>
      <c r="D5" s="287"/>
      <c r="E5" s="287"/>
      <c r="F5" s="287"/>
      <c r="G5" s="287"/>
      <c r="H5" s="28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88"/>
      <c r="E12" s="289"/>
      <c r="F12" s="289"/>
      <c r="G12" s="290"/>
      <c r="M12" t="s">
        <v>10</v>
      </c>
    </row>
    <row r="13" spans="1:13" ht="19.5" customHeight="1">
      <c r="B13" s="209" t="s">
        <v>11</v>
      </c>
      <c r="C13" s="210"/>
      <c r="D13" s="291"/>
      <c r="E13" s="292"/>
      <c r="F13" s="292"/>
      <c r="G13" s="293"/>
    </row>
    <row r="14" spans="1:13">
      <c r="B14" s="209" t="s">
        <v>12</v>
      </c>
      <c r="C14" s="210"/>
      <c r="D14" s="291"/>
      <c r="E14" s="292"/>
      <c r="F14" s="292"/>
      <c r="G14" s="293"/>
      <c r="M14" t="s">
        <v>13</v>
      </c>
    </row>
    <row r="15" spans="1:13">
      <c r="B15" s="209" t="s">
        <v>14</v>
      </c>
      <c r="C15" s="210"/>
      <c r="D15" s="291"/>
      <c r="E15" s="292"/>
      <c r="F15" s="292"/>
      <c r="G15" s="293"/>
      <c r="M15" t="s">
        <v>15</v>
      </c>
    </row>
    <row r="16" spans="1:13">
      <c r="B16" s="209" t="s">
        <v>16</v>
      </c>
      <c r="C16" s="210"/>
      <c r="D16" s="291"/>
      <c r="E16" s="292"/>
      <c r="F16" s="292"/>
      <c r="G16" s="293"/>
      <c r="M16" t="s">
        <v>17</v>
      </c>
    </row>
    <row r="17" spans="1:13">
      <c r="B17" s="209" t="s">
        <v>18</v>
      </c>
      <c r="C17" s="210"/>
      <c r="D17" s="291"/>
      <c r="E17" s="292"/>
      <c r="F17" s="292"/>
      <c r="G17" s="293"/>
      <c r="H17" s="65"/>
      <c r="M17" t="s">
        <v>19</v>
      </c>
    </row>
    <row r="18" spans="1:13">
      <c r="B18" s="209" t="s">
        <v>20</v>
      </c>
      <c r="C18" s="210"/>
      <c r="D18" s="291"/>
      <c r="E18" s="292"/>
      <c r="F18" s="292"/>
      <c r="G18" s="293"/>
      <c r="H18" s="65"/>
    </row>
    <row r="19" spans="1:13">
      <c r="B19" s="298" t="s">
        <v>21</v>
      </c>
      <c r="C19" s="299"/>
      <c r="D19" s="217"/>
      <c r="E19" s="300"/>
      <c r="F19" s="151"/>
      <c r="G19" s="149"/>
      <c r="H19" s="64" t="s">
        <v>25</v>
      </c>
      <c r="M19" t="s">
        <v>26</v>
      </c>
    </row>
    <row r="20" spans="1:13">
      <c r="B20" s="207" t="s">
        <v>111</v>
      </c>
      <c r="C20" s="294"/>
      <c r="D20" s="295"/>
      <c r="E20" s="296"/>
      <c r="F20" s="296"/>
      <c r="G20" s="297"/>
    </row>
    <row r="21" spans="1:13">
      <c r="B21" s="207" t="s">
        <v>112</v>
      </c>
      <c r="C21" s="294"/>
      <c r="D21" s="295"/>
      <c r="E21" s="296"/>
      <c r="F21" s="296"/>
      <c r="G21" s="297"/>
      <c r="I21" s="64"/>
    </row>
    <row r="22" spans="1:13">
      <c r="B22" s="207" t="s">
        <v>113</v>
      </c>
      <c r="C22" s="294"/>
      <c r="D22" s="295"/>
      <c r="E22" s="296"/>
      <c r="F22" s="296"/>
      <c r="G22" s="297"/>
      <c r="H22" s="64" t="s">
        <v>25</v>
      </c>
      <c r="J22" s="75"/>
    </row>
    <row r="23" spans="1:13">
      <c r="B23" s="298" t="s">
        <v>114</v>
      </c>
      <c r="C23" s="301"/>
      <c r="D23" s="295"/>
      <c r="E23" s="296"/>
      <c r="F23" s="296"/>
      <c r="G23" s="297"/>
      <c r="H23" s="64" t="s">
        <v>25</v>
      </c>
      <c r="J23" s="75"/>
    </row>
    <row r="24" spans="1:13" ht="19.5" thickBot="1">
      <c r="B24" s="302" t="s">
        <v>115</v>
      </c>
      <c r="C24" s="303"/>
      <c r="D24" s="304"/>
      <c r="E24" s="304"/>
      <c r="F24" s="304"/>
      <c r="G24" s="305"/>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9.5" thickBot="1">
      <c r="B30" s="69"/>
      <c r="C30" s="127" t="s">
        <v>41</v>
      </c>
      <c r="D30" s="127" t="s">
        <v>42</v>
      </c>
      <c r="E30" s="200" t="s">
        <v>43</v>
      </c>
      <c r="F30" s="202"/>
      <c r="G30" s="122" t="s">
        <v>44</v>
      </c>
      <c r="I30" s="76"/>
      <c r="J30" s="75"/>
      <c r="K30" s="75"/>
      <c r="M30" t="s">
        <v>45</v>
      </c>
    </row>
    <row r="31" spans="1:13">
      <c r="B31" s="70" t="s">
        <v>46</v>
      </c>
      <c r="C31" s="108"/>
      <c r="D31" s="124"/>
      <c r="E31" s="244"/>
      <c r="F31" s="245"/>
      <c r="G31" s="109">
        <v>0</v>
      </c>
      <c r="I31" s="76"/>
      <c r="J31" s="75"/>
      <c r="K31" s="75"/>
    </row>
    <row r="32" spans="1:13">
      <c r="B32" s="70" t="s">
        <v>47</v>
      </c>
      <c r="C32" s="110"/>
      <c r="D32" s="125"/>
      <c r="E32" s="203"/>
      <c r="F32" s="204"/>
      <c r="G32" s="111">
        <v>0</v>
      </c>
      <c r="I32" s="76"/>
      <c r="J32" s="75"/>
      <c r="K32" s="75"/>
    </row>
    <row r="33" spans="1:11">
      <c r="B33" s="70" t="s">
        <v>48</v>
      </c>
      <c r="C33" s="110"/>
      <c r="D33" s="125"/>
      <c r="E33" s="203"/>
      <c r="F33" s="204"/>
      <c r="G33" s="111">
        <v>0</v>
      </c>
      <c r="I33" s="76"/>
      <c r="J33" s="75"/>
      <c r="K33" s="75"/>
    </row>
    <row r="34" spans="1:11">
      <c r="B34" s="70" t="s">
        <v>49</v>
      </c>
      <c r="C34" s="110"/>
      <c r="D34" s="125"/>
      <c r="E34" s="203"/>
      <c r="F34" s="204"/>
      <c r="G34" s="111">
        <v>0</v>
      </c>
      <c r="I34" s="76"/>
      <c r="J34" s="75"/>
      <c r="K34" s="75"/>
    </row>
    <row r="35" spans="1:11">
      <c r="B35" s="70" t="s">
        <v>50</v>
      </c>
      <c r="C35" s="110"/>
      <c r="D35" s="125"/>
      <c r="E35" s="203"/>
      <c r="F35" s="204"/>
      <c r="G35" s="111">
        <v>0</v>
      </c>
      <c r="I35" s="76"/>
      <c r="J35" s="75"/>
      <c r="K35" s="75"/>
    </row>
    <row r="36" spans="1:11" ht="19.5" thickBot="1">
      <c r="B36" s="70" t="s">
        <v>51</v>
      </c>
      <c r="C36" s="112"/>
      <c r="D36" s="126"/>
      <c r="E36" s="205"/>
      <c r="F36" s="206"/>
      <c r="G36" s="113">
        <v>0</v>
      </c>
      <c r="I36" s="76"/>
      <c r="J36" s="75"/>
      <c r="K36" s="75"/>
    </row>
    <row r="37" spans="1:11">
      <c r="B37" s="96"/>
      <c r="F37" s="107" t="s">
        <v>52</v>
      </c>
      <c r="G37" s="114">
        <f>SUM(G31:G36)</f>
        <v>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00" t="s">
        <v>60</v>
      </c>
      <c r="E43" s="201"/>
      <c r="F43" s="202"/>
    </row>
    <row r="44" spans="1:11" ht="52.5" customHeight="1" thickBot="1">
      <c r="A44" s="62"/>
      <c r="B44" s="92" t="s">
        <v>61</v>
      </c>
      <c r="C44" s="89">
        <v>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305</v>
      </c>
      <c r="C51" s="62"/>
      <c r="D51" s="62"/>
      <c r="E51" s="62"/>
      <c r="F51" s="95"/>
      <c r="G51" s="62"/>
      <c r="H51" s="62"/>
      <c r="I51" s="62"/>
    </row>
    <row r="52" spans="1:9" ht="19.5" thickBot="1">
      <c r="B52" s="138" t="s">
        <v>67</v>
      </c>
      <c r="C52" s="139" t="s">
        <v>68</v>
      </c>
      <c r="D52" s="193" t="s">
        <v>69</v>
      </c>
      <c r="E52" s="194"/>
      <c r="F52" s="138" t="s">
        <v>70</v>
      </c>
      <c r="G52" s="138" t="s">
        <v>71</v>
      </c>
      <c r="H52" s="138" t="s">
        <v>72</v>
      </c>
    </row>
    <row r="53" spans="1:9" ht="23.25" customHeight="1">
      <c r="B53" s="83">
        <v>0</v>
      </c>
      <c r="C53" s="91" t="e">
        <f>B53/C44</f>
        <v>#DIV/0!</v>
      </c>
      <c r="D53" s="195"/>
      <c r="E53" s="196"/>
      <c r="F53" s="135"/>
      <c r="G53" s="86"/>
      <c r="H53" s="80"/>
    </row>
    <row r="54" spans="1:9" ht="23.25" customHeight="1">
      <c r="B54" s="84">
        <v>0</v>
      </c>
      <c r="C54" s="91" t="e">
        <f>B54/C44</f>
        <v>#DIV/0!</v>
      </c>
      <c r="D54" s="182"/>
      <c r="E54" s="183"/>
      <c r="F54" s="87"/>
      <c r="G54" s="87"/>
      <c r="H54" s="81"/>
    </row>
    <row r="55" spans="1:9" ht="23.25" customHeight="1" thickBot="1">
      <c r="B55" s="85">
        <v>0</v>
      </c>
      <c r="C55" s="91" t="e">
        <f>B55/C44</f>
        <v>#DIV/0!</v>
      </c>
      <c r="D55" s="184"/>
      <c r="E55" s="185"/>
      <c r="F55" s="88"/>
      <c r="G55" s="88"/>
      <c r="H55" s="82"/>
    </row>
    <row r="56" spans="1:9" ht="19.5">
      <c r="B56" s="71"/>
      <c r="C56" t="s">
        <v>74</v>
      </c>
    </row>
    <row r="57" spans="1:9" ht="17.25" customHeight="1">
      <c r="B57" s="71"/>
    </row>
    <row r="58" spans="1:9" ht="19.5">
      <c r="A58" s="67" t="s">
        <v>75</v>
      </c>
    </row>
    <row r="59" spans="1:9" ht="21.75" customHeight="1">
      <c r="A59" s="62"/>
      <c r="B59" s="177" t="s">
        <v>58</v>
      </c>
      <c r="C59" s="178"/>
      <c r="D59" s="179"/>
      <c r="E59" s="137" t="s">
        <v>59</v>
      </c>
      <c r="F59" s="177" t="s">
        <v>76</v>
      </c>
      <c r="G59" s="178"/>
      <c r="H59" s="179"/>
    </row>
    <row r="60" spans="1:9" ht="22.5" customHeight="1">
      <c r="A60" s="62"/>
      <c r="B60" s="189" t="s">
        <v>77</v>
      </c>
      <c r="C60" s="190"/>
      <c r="D60" s="191"/>
      <c r="E60" s="79">
        <f>SUM(E62:E69)</f>
        <v>0</v>
      </c>
      <c r="F60" s="180" t="s">
        <v>78</v>
      </c>
      <c r="G60" s="180"/>
      <c r="H60" s="181"/>
    </row>
    <row r="61" spans="1:9" ht="24.75" customHeight="1" thickBot="1">
      <c r="A61" s="62"/>
      <c r="B61" s="186" t="s">
        <v>79</v>
      </c>
      <c r="C61" s="187"/>
      <c r="D61" s="192"/>
      <c r="E61" s="78"/>
      <c r="F61" s="175"/>
      <c r="G61" s="175"/>
      <c r="H61" s="176"/>
    </row>
    <row r="62" spans="1:9" ht="27" customHeight="1">
      <c r="A62" s="62"/>
      <c r="B62" s="186" t="s">
        <v>80</v>
      </c>
      <c r="C62" s="187"/>
      <c r="D62" s="188"/>
      <c r="E62" s="83">
        <v>0</v>
      </c>
      <c r="F62" s="226" t="s">
        <v>81</v>
      </c>
      <c r="G62" s="226"/>
      <c r="H62" s="227"/>
    </row>
    <row r="63" spans="1:9" ht="27" customHeight="1">
      <c r="A63" s="62"/>
      <c r="B63" s="120" t="s">
        <v>82</v>
      </c>
      <c r="C63" s="121"/>
      <c r="D63" s="121"/>
      <c r="E63" s="90">
        <v>0</v>
      </c>
      <c r="F63" s="226" t="s">
        <v>83</v>
      </c>
      <c r="G63" s="226"/>
      <c r="H63" s="227"/>
    </row>
    <row r="64" spans="1:9" ht="27" customHeight="1">
      <c r="A64" s="62"/>
      <c r="B64" s="172" t="s">
        <v>84</v>
      </c>
      <c r="C64" s="173"/>
      <c r="D64" s="174"/>
      <c r="E64" s="90">
        <v>0</v>
      </c>
      <c r="F64" s="226" t="s">
        <v>85</v>
      </c>
      <c r="G64" s="226"/>
      <c r="H64" s="227"/>
    </row>
    <row r="65" spans="1:9" ht="27" customHeight="1">
      <c r="A65" s="62"/>
      <c r="B65" s="172" t="s">
        <v>86</v>
      </c>
      <c r="C65" s="173"/>
      <c r="D65" s="174"/>
      <c r="E65" s="90">
        <v>0</v>
      </c>
      <c r="F65" s="246" t="s">
        <v>87</v>
      </c>
      <c r="G65" s="226"/>
      <c r="H65" s="227"/>
    </row>
    <row r="66" spans="1:9" ht="27" customHeight="1">
      <c r="A66" s="62"/>
      <c r="B66" s="186" t="s">
        <v>88</v>
      </c>
      <c r="C66" s="187"/>
      <c r="D66" s="188"/>
      <c r="E66" s="90">
        <v>0</v>
      </c>
      <c r="F66" s="226" t="s">
        <v>89</v>
      </c>
      <c r="G66" s="226"/>
      <c r="H66" s="227"/>
    </row>
    <row r="67" spans="1:9" ht="27" customHeight="1">
      <c r="A67" s="62"/>
      <c r="B67" s="186" t="s">
        <v>90</v>
      </c>
      <c r="C67" s="187"/>
      <c r="D67" s="188"/>
      <c r="E67" s="90">
        <v>0</v>
      </c>
      <c r="F67" s="226" t="s">
        <v>91</v>
      </c>
      <c r="G67" s="226"/>
      <c r="H67" s="227"/>
    </row>
    <row r="68" spans="1:9" ht="27" customHeight="1">
      <c r="A68" s="62"/>
      <c r="B68" s="186" t="s">
        <v>92</v>
      </c>
      <c r="C68" s="187"/>
      <c r="D68" s="188"/>
      <c r="E68" s="90">
        <v>0</v>
      </c>
      <c r="F68" s="226" t="s">
        <v>93</v>
      </c>
      <c r="G68" s="226"/>
      <c r="H68" s="227"/>
    </row>
    <row r="69" spans="1:9" ht="27" customHeight="1" thickBot="1">
      <c r="A69" s="62"/>
      <c r="B69" s="276" t="s">
        <v>94</v>
      </c>
      <c r="C69" s="277"/>
      <c r="D69" s="278"/>
      <c r="E69" s="128">
        <v>0</v>
      </c>
      <c r="F69" s="228" t="s">
        <v>95</v>
      </c>
      <c r="G69" s="229"/>
      <c r="H69" s="230"/>
    </row>
    <row r="70" spans="1:9" ht="39" customHeight="1" thickTop="1" thickBot="1">
      <c r="A70" s="62"/>
      <c r="B70" s="251" t="s">
        <v>96</v>
      </c>
      <c r="C70" s="252"/>
      <c r="D70" s="253"/>
      <c r="E70" s="141">
        <f>C44-E60</f>
        <v>0</v>
      </c>
      <c r="F70" s="180" t="s">
        <v>78</v>
      </c>
      <c r="G70" s="180"/>
      <c r="H70" s="181"/>
    </row>
    <row r="71" spans="1:9" ht="42.75" customHeight="1" thickBot="1">
      <c r="A71" s="62"/>
      <c r="B71" s="254" t="s">
        <v>117</v>
      </c>
      <c r="C71" s="255"/>
      <c r="D71" s="255"/>
      <c r="E71" s="89">
        <v>0</v>
      </c>
      <c r="F71" s="232" t="s">
        <v>98</v>
      </c>
      <c r="G71" s="232"/>
      <c r="H71" s="233"/>
    </row>
    <row r="72" spans="1:9" ht="28.5" customHeight="1" thickBot="1">
      <c r="A72" s="62"/>
      <c r="B72" s="260" t="s">
        <v>118</v>
      </c>
      <c r="C72" s="261"/>
      <c r="D72" s="262"/>
      <c r="E72" s="130">
        <f>C44-(E60+E71)</f>
        <v>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c r="F79"/>
      <c r="G79"/>
    </row>
    <row r="80" spans="1:9" ht="26.25" customHeight="1" thickBot="1">
      <c r="B80" s="249">
        <v>0</v>
      </c>
      <c r="C80" s="250"/>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B21:C21"/>
    <mergeCell ref="B22:C22"/>
    <mergeCell ref="B23:C23"/>
    <mergeCell ref="B24:C24"/>
    <mergeCell ref="D21:G21"/>
    <mergeCell ref="D22:G22"/>
    <mergeCell ref="D23:G23"/>
    <mergeCell ref="D24:G24"/>
    <mergeCell ref="B77:H77"/>
    <mergeCell ref="B80:C80"/>
    <mergeCell ref="B72:D72"/>
    <mergeCell ref="F72:H72"/>
    <mergeCell ref="B73:D73"/>
    <mergeCell ref="F73:H74"/>
    <mergeCell ref="B74:D74"/>
    <mergeCell ref="B69:D69"/>
    <mergeCell ref="F69:H69"/>
    <mergeCell ref="B70:D70"/>
    <mergeCell ref="F70:H70"/>
    <mergeCell ref="B71:D71"/>
    <mergeCell ref="F71:H71"/>
    <mergeCell ref="B66:D66"/>
    <mergeCell ref="F66:H66"/>
    <mergeCell ref="B67:D67"/>
    <mergeCell ref="F67:H67"/>
    <mergeCell ref="B68:D68"/>
    <mergeCell ref="F68:H68"/>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D54:E54"/>
    <mergeCell ref="E30:F30"/>
    <mergeCell ref="E31:F31"/>
    <mergeCell ref="E32:F32"/>
    <mergeCell ref="E33:F33"/>
    <mergeCell ref="E34:F34"/>
    <mergeCell ref="E35:F35"/>
    <mergeCell ref="E36:F36"/>
    <mergeCell ref="D43:F43"/>
    <mergeCell ref="D44:F44"/>
    <mergeCell ref="D52:E52"/>
    <mergeCell ref="D53:E53"/>
    <mergeCell ref="B20:C20"/>
    <mergeCell ref="D20:G2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topLeftCell="A2" zoomScaleNormal="70" zoomScaleSheetLayoutView="100" workbookViewId="0">
      <selection activeCell="B50" sqref="B5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34" t="s">
        <v>0</v>
      </c>
      <c r="B1" s="235"/>
      <c r="C1" s="236"/>
      <c r="D1" s="131"/>
      <c r="G1" s="132" t="s">
        <v>1</v>
      </c>
      <c r="H1" s="115"/>
    </row>
    <row r="2" spans="1:13" ht="30.75" thickBot="1">
      <c r="A2" s="237"/>
      <c r="B2" s="238"/>
      <c r="C2" s="239"/>
      <c r="D2" s="131"/>
      <c r="G2" s="133" t="s">
        <v>2</v>
      </c>
      <c r="H2" s="116"/>
    </row>
    <row r="3" spans="1:13" ht="32.25" customHeight="1" thickBot="1">
      <c r="G3" s="133" t="s">
        <v>3</v>
      </c>
      <c r="H3" s="117"/>
    </row>
    <row r="4" spans="1:13" ht="15" customHeight="1"/>
    <row r="5" spans="1:13" ht="32.25" customHeight="1">
      <c r="A5" s="240" t="s">
        <v>4</v>
      </c>
      <c r="B5" s="240"/>
      <c r="C5" s="240"/>
      <c r="D5" s="240"/>
      <c r="E5" s="240"/>
      <c r="F5" s="240"/>
      <c r="G5" s="240"/>
      <c r="H5" s="240"/>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t="s">
        <v>119</v>
      </c>
      <c r="E12" s="212"/>
      <c r="F12" s="212"/>
      <c r="G12" s="213"/>
      <c r="M12" t="s">
        <v>10</v>
      </c>
    </row>
    <row r="13" spans="1:13" ht="19.5" customHeight="1">
      <c r="B13" s="209" t="s">
        <v>11</v>
      </c>
      <c r="C13" s="210"/>
      <c r="D13" s="214">
        <v>1234567890</v>
      </c>
      <c r="E13" s="215"/>
      <c r="F13" s="215"/>
      <c r="G13" s="216"/>
    </row>
    <row r="14" spans="1:13">
      <c r="B14" s="209" t="s">
        <v>12</v>
      </c>
      <c r="C14" s="210"/>
      <c r="D14" s="214" t="s">
        <v>120</v>
      </c>
      <c r="E14" s="215"/>
      <c r="F14" s="215"/>
      <c r="G14" s="216"/>
      <c r="M14" t="s">
        <v>13</v>
      </c>
    </row>
    <row r="15" spans="1:13">
      <c r="B15" s="209" t="s">
        <v>14</v>
      </c>
      <c r="C15" s="210"/>
      <c r="D15" s="214" t="s">
        <v>121</v>
      </c>
      <c r="E15" s="215"/>
      <c r="F15" s="215"/>
      <c r="G15" s="216"/>
      <c r="M15" t="s">
        <v>15</v>
      </c>
    </row>
    <row r="16" spans="1:13">
      <c r="B16" s="209" t="s">
        <v>16</v>
      </c>
      <c r="C16" s="210"/>
      <c r="D16" s="306">
        <v>43922</v>
      </c>
      <c r="E16" s="215"/>
      <c r="F16" s="215"/>
      <c r="G16" s="216"/>
      <c r="M16" t="s">
        <v>17</v>
      </c>
    </row>
    <row r="17" spans="1:13">
      <c r="B17" s="209" t="s">
        <v>18</v>
      </c>
      <c r="C17" s="210"/>
      <c r="D17" s="214">
        <v>20</v>
      </c>
      <c r="E17" s="215"/>
      <c r="F17" s="215"/>
      <c r="G17" s="216"/>
      <c r="H17" s="65"/>
      <c r="M17" t="s">
        <v>19</v>
      </c>
    </row>
    <row r="18" spans="1:13">
      <c r="B18" s="209" t="s">
        <v>20</v>
      </c>
      <c r="C18" s="210"/>
      <c r="D18" s="214">
        <v>18</v>
      </c>
      <c r="E18" s="215"/>
      <c r="F18" s="215"/>
      <c r="G18" s="216"/>
      <c r="H18" s="65"/>
    </row>
    <row r="19" spans="1:13">
      <c r="B19" s="207" t="s">
        <v>21</v>
      </c>
      <c r="C19" s="208"/>
      <c r="D19" s="217" t="s">
        <v>22</v>
      </c>
      <c r="E19" s="218"/>
      <c r="F19" s="148" t="s">
        <v>23</v>
      </c>
      <c r="G19" s="149" t="s">
        <v>24</v>
      </c>
      <c r="H19" s="64" t="s">
        <v>25</v>
      </c>
      <c r="M19" t="s">
        <v>26</v>
      </c>
    </row>
    <row r="20" spans="1:13">
      <c r="B20" s="207" t="s">
        <v>27</v>
      </c>
      <c r="C20" s="208"/>
      <c r="D20" s="217" t="s">
        <v>122</v>
      </c>
      <c r="E20" s="218"/>
      <c r="F20" s="218"/>
      <c r="G20" s="219"/>
      <c r="H20" s="64"/>
      <c r="M20" t="s">
        <v>28</v>
      </c>
    </row>
    <row r="21" spans="1:13">
      <c r="B21" s="241" t="s">
        <v>29</v>
      </c>
      <c r="C21" s="93" t="s">
        <v>30</v>
      </c>
      <c r="D21" s="217"/>
      <c r="E21" s="218"/>
      <c r="F21" s="218"/>
      <c r="G21" s="219"/>
      <c r="H21" s="16"/>
      <c r="M21" t="s">
        <v>31</v>
      </c>
    </row>
    <row r="22" spans="1:13">
      <c r="B22" s="242"/>
      <c r="C22" s="93" t="s">
        <v>32</v>
      </c>
      <c r="D22" s="217"/>
      <c r="E22" s="218"/>
      <c r="F22" s="218"/>
      <c r="G22" s="219"/>
      <c r="H22" s="16"/>
      <c r="M22" t="s">
        <v>33</v>
      </c>
    </row>
    <row r="23" spans="1:13" ht="19.5" thickBot="1">
      <c r="B23" s="243"/>
      <c r="C23" s="93" t="s">
        <v>34</v>
      </c>
      <c r="D23" s="223"/>
      <c r="E23" s="224"/>
      <c r="F23" s="224"/>
      <c r="G23" s="225"/>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00" t="s">
        <v>43</v>
      </c>
      <c r="F29" s="202"/>
      <c r="G29" s="122" t="s">
        <v>44</v>
      </c>
      <c r="I29" s="76"/>
      <c r="J29" s="75"/>
      <c r="K29" s="75"/>
      <c r="M29" t="s">
        <v>45</v>
      </c>
    </row>
    <row r="30" spans="1:13">
      <c r="B30" s="70" t="s">
        <v>46</v>
      </c>
      <c r="C30" s="108" t="s">
        <v>123</v>
      </c>
      <c r="D30" s="124" t="s">
        <v>124</v>
      </c>
      <c r="E30" s="244" t="s">
        <v>125</v>
      </c>
      <c r="F30" s="245"/>
      <c r="G30" s="109">
        <v>9000000</v>
      </c>
      <c r="I30" s="76"/>
      <c r="J30" s="75"/>
      <c r="K30" s="75"/>
    </row>
    <row r="31" spans="1:13">
      <c r="B31" s="70" t="s">
        <v>47</v>
      </c>
      <c r="C31" s="110" t="s">
        <v>126</v>
      </c>
      <c r="D31" s="125"/>
      <c r="E31" s="203"/>
      <c r="F31" s="204"/>
      <c r="G31" s="111">
        <v>9000000</v>
      </c>
      <c r="I31" s="76"/>
      <c r="J31" s="75"/>
      <c r="K31" s="75"/>
    </row>
    <row r="32" spans="1:13">
      <c r="B32" s="70" t="s">
        <v>48</v>
      </c>
      <c r="C32" s="110" t="s">
        <v>127</v>
      </c>
      <c r="D32" s="125"/>
      <c r="E32" s="203"/>
      <c r="F32" s="204"/>
      <c r="G32" s="111">
        <v>3000000</v>
      </c>
      <c r="I32" s="76"/>
      <c r="J32" s="75"/>
      <c r="K32" s="75"/>
    </row>
    <row r="33" spans="1:11">
      <c r="B33" s="70" t="s">
        <v>49</v>
      </c>
      <c r="C33" s="110"/>
      <c r="D33" s="125"/>
      <c r="E33" s="203"/>
      <c r="F33" s="204"/>
      <c r="G33" s="111">
        <v>0</v>
      </c>
      <c r="I33" s="76"/>
      <c r="J33" s="75"/>
      <c r="K33" s="75"/>
    </row>
    <row r="34" spans="1:11">
      <c r="B34" s="70" t="s">
        <v>50</v>
      </c>
      <c r="C34" s="110"/>
      <c r="D34" s="125"/>
      <c r="E34" s="203"/>
      <c r="F34" s="204"/>
      <c r="G34" s="111">
        <v>0</v>
      </c>
      <c r="I34" s="76"/>
      <c r="J34" s="75"/>
      <c r="K34" s="75"/>
    </row>
    <row r="35" spans="1:11" ht="19.5" thickBot="1">
      <c r="B35" s="70" t="s">
        <v>51</v>
      </c>
      <c r="C35" s="112"/>
      <c r="D35" s="126"/>
      <c r="E35" s="205"/>
      <c r="F35" s="206"/>
      <c r="G35" s="113">
        <v>0</v>
      </c>
      <c r="I35" s="76"/>
      <c r="J35" s="75"/>
      <c r="K35" s="75"/>
    </row>
    <row r="36" spans="1:11">
      <c r="B36" s="96"/>
      <c r="F36" s="107" t="s">
        <v>52</v>
      </c>
      <c r="G36" s="114">
        <f>SUM(G30:G35)</f>
        <v>21000000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00" t="s">
        <v>60</v>
      </c>
      <c r="E42" s="201"/>
      <c r="F42" s="202"/>
    </row>
    <row r="43" spans="1:11" ht="52.5" customHeight="1" thickBot="1">
      <c r="A43" s="62"/>
      <c r="B43" s="92" t="s">
        <v>61</v>
      </c>
      <c r="C43" s="89">
        <v>21000000</v>
      </c>
      <c r="D43" s="197" t="str">
        <f>IF(G36=C43,"２.生産活動内容の収入合計と一致しています
（問題なし）","２.生産活動内容の収入合計と不一致であるため、確認のうえ修正してください")</f>
        <v>２.生産活動内容の収入合計と一致しています
（問題なし）</v>
      </c>
      <c r="E43" s="198"/>
      <c r="F43" s="199"/>
    </row>
    <row r="44" spans="1:11" ht="19.5" customHeight="1">
      <c r="A44" s="62"/>
      <c r="B44" s="62"/>
      <c r="C44" s="62"/>
      <c r="D44" s="62"/>
      <c r="I44" s="62"/>
    </row>
    <row r="45" spans="1:11" ht="22.5" customHeight="1">
      <c r="A45" s="66" t="s">
        <v>128</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305</v>
      </c>
      <c r="C50" s="62"/>
      <c r="D50" s="62"/>
      <c r="E50" s="62"/>
      <c r="F50" s="95"/>
      <c r="G50" s="62"/>
      <c r="H50" s="62"/>
      <c r="I50" s="62"/>
    </row>
    <row r="51" spans="1:9" ht="19.5" thickBot="1">
      <c r="B51" s="138" t="s">
        <v>67</v>
      </c>
      <c r="C51" s="139" t="s">
        <v>68</v>
      </c>
      <c r="D51" s="193" t="s">
        <v>69</v>
      </c>
      <c r="E51" s="194"/>
      <c r="F51" s="138" t="s">
        <v>129</v>
      </c>
      <c r="G51" s="138" t="s">
        <v>71</v>
      </c>
      <c r="H51" s="138" t="s">
        <v>72</v>
      </c>
    </row>
    <row r="52" spans="1:9" ht="23.25" customHeight="1">
      <c r="B52" s="83">
        <v>12000000</v>
      </c>
      <c r="C52" s="91">
        <f>B52/C43</f>
        <v>0.5714285714285714</v>
      </c>
      <c r="D52" s="195" t="s">
        <v>130</v>
      </c>
      <c r="E52" s="196"/>
      <c r="F52" s="135" t="s">
        <v>73</v>
      </c>
      <c r="G52" s="86" t="s">
        <v>131</v>
      </c>
      <c r="H52" s="80" t="s">
        <v>132</v>
      </c>
    </row>
    <row r="53" spans="1:9" ht="23.25" customHeight="1">
      <c r="B53" s="84">
        <v>6000000</v>
      </c>
      <c r="C53" s="91">
        <f>B53/C43</f>
        <v>0.2857142857142857</v>
      </c>
      <c r="D53" s="182" t="s">
        <v>133</v>
      </c>
      <c r="E53" s="183"/>
      <c r="F53" s="142" t="s">
        <v>73</v>
      </c>
      <c r="G53" s="87" t="s">
        <v>131</v>
      </c>
      <c r="H53" s="81" t="s">
        <v>131</v>
      </c>
    </row>
    <row r="54" spans="1:9" ht="23.25" customHeight="1">
      <c r="B54" s="85">
        <v>3000000</v>
      </c>
      <c r="C54" s="91">
        <f>B54/C43</f>
        <v>0.14285714285714285</v>
      </c>
      <c r="D54" s="184" t="s">
        <v>134</v>
      </c>
      <c r="E54" s="185"/>
      <c r="F54" s="143" t="s">
        <v>135</v>
      </c>
      <c r="G54" s="88" t="s">
        <v>131</v>
      </c>
      <c r="H54" s="82" t="s">
        <v>136</v>
      </c>
    </row>
    <row r="55" spans="1:9" ht="19.5">
      <c r="B55" s="71"/>
      <c r="C55" t="s">
        <v>74</v>
      </c>
    </row>
    <row r="56" spans="1:9" ht="17.25" customHeight="1">
      <c r="B56" s="71"/>
    </row>
    <row r="57" spans="1:9" ht="19.5">
      <c r="A57" s="67" t="s">
        <v>75</v>
      </c>
    </row>
    <row r="58" spans="1:9" ht="21.75" customHeight="1">
      <c r="A58" s="62"/>
      <c r="B58" s="177" t="s">
        <v>58</v>
      </c>
      <c r="C58" s="178"/>
      <c r="D58" s="179"/>
      <c r="E58" s="137" t="s">
        <v>59</v>
      </c>
      <c r="F58" s="177" t="s">
        <v>76</v>
      </c>
      <c r="G58" s="178"/>
      <c r="H58" s="179"/>
    </row>
    <row r="59" spans="1:9" ht="22.5" customHeight="1">
      <c r="A59" s="62"/>
      <c r="B59" s="189" t="s">
        <v>77</v>
      </c>
      <c r="C59" s="190"/>
      <c r="D59" s="191"/>
      <c r="E59" s="79">
        <f>SUM(E61:E68)</f>
        <v>3000000</v>
      </c>
      <c r="F59" s="180" t="s">
        <v>78</v>
      </c>
      <c r="G59" s="180"/>
      <c r="H59" s="181"/>
    </row>
    <row r="60" spans="1:9" ht="24.75" customHeight="1" thickBot="1">
      <c r="A60" s="62"/>
      <c r="B60" s="186" t="s">
        <v>79</v>
      </c>
      <c r="C60" s="187"/>
      <c r="D60" s="192"/>
      <c r="E60" s="78"/>
      <c r="F60" s="175"/>
      <c r="G60" s="175"/>
      <c r="H60" s="176"/>
    </row>
    <row r="61" spans="1:9" ht="27" customHeight="1">
      <c r="A61" s="62"/>
      <c r="B61" s="186" t="s">
        <v>80</v>
      </c>
      <c r="C61" s="187"/>
      <c r="D61" s="188"/>
      <c r="E61" s="83">
        <v>0</v>
      </c>
      <c r="F61" s="226" t="s">
        <v>81</v>
      </c>
      <c r="G61" s="226"/>
      <c r="H61" s="227"/>
    </row>
    <row r="62" spans="1:9" ht="27" customHeight="1">
      <c r="A62" s="62"/>
      <c r="B62" s="120" t="s">
        <v>82</v>
      </c>
      <c r="C62" s="121"/>
      <c r="D62" s="121"/>
      <c r="E62" s="90">
        <v>0</v>
      </c>
      <c r="F62" s="226" t="s">
        <v>83</v>
      </c>
      <c r="G62" s="226"/>
      <c r="H62" s="227"/>
    </row>
    <row r="63" spans="1:9" ht="27" customHeight="1">
      <c r="A63" s="62"/>
      <c r="B63" s="172" t="s">
        <v>84</v>
      </c>
      <c r="C63" s="173"/>
      <c r="D63" s="174"/>
      <c r="E63" s="90">
        <v>0</v>
      </c>
      <c r="F63" s="226" t="s">
        <v>85</v>
      </c>
      <c r="G63" s="226"/>
      <c r="H63" s="227"/>
    </row>
    <row r="64" spans="1:9" ht="27" customHeight="1">
      <c r="A64" s="62"/>
      <c r="B64" s="172" t="s">
        <v>86</v>
      </c>
      <c r="C64" s="173"/>
      <c r="D64" s="174"/>
      <c r="E64" s="90">
        <v>0</v>
      </c>
      <c r="F64" s="246" t="s">
        <v>87</v>
      </c>
      <c r="G64" s="226"/>
      <c r="H64" s="227"/>
    </row>
    <row r="65" spans="1:9" ht="27" customHeight="1">
      <c r="A65" s="62"/>
      <c r="B65" s="186" t="s">
        <v>88</v>
      </c>
      <c r="C65" s="187"/>
      <c r="D65" s="188"/>
      <c r="E65" s="90">
        <v>0</v>
      </c>
      <c r="F65" s="226" t="s">
        <v>89</v>
      </c>
      <c r="G65" s="226"/>
      <c r="H65" s="227"/>
    </row>
    <row r="66" spans="1:9" ht="27" customHeight="1">
      <c r="A66" s="62"/>
      <c r="B66" s="186" t="s">
        <v>90</v>
      </c>
      <c r="C66" s="187"/>
      <c r="D66" s="188"/>
      <c r="E66" s="90">
        <v>3000000</v>
      </c>
      <c r="F66" s="226" t="s">
        <v>91</v>
      </c>
      <c r="G66" s="226"/>
      <c r="H66" s="227"/>
    </row>
    <row r="67" spans="1:9" ht="27" customHeight="1">
      <c r="A67" s="62"/>
      <c r="B67" s="186" t="s">
        <v>92</v>
      </c>
      <c r="C67" s="187"/>
      <c r="D67" s="188"/>
      <c r="E67" s="90">
        <v>0</v>
      </c>
      <c r="F67" s="226" t="s">
        <v>93</v>
      </c>
      <c r="G67" s="226"/>
      <c r="H67" s="227"/>
    </row>
    <row r="68" spans="1:9" ht="27" customHeight="1" thickBot="1">
      <c r="A68" s="62"/>
      <c r="B68" s="276" t="s">
        <v>94</v>
      </c>
      <c r="C68" s="277"/>
      <c r="D68" s="278"/>
      <c r="E68" s="128">
        <v>0</v>
      </c>
      <c r="F68" s="228" t="s">
        <v>95</v>
      </c>
      <c r="G68" s="229"/>
      <c r="H68" s="230"/>
    </row>
    <row r="69" spans="1:9" ht="39" customHeight="1" thickTop="1" thickBot="1">
      <c r="A69" s="62"/>
      <c r="B69" s="251" t="s">
        <v>96</v>
      </c>
      <c r="C69" s="252"/>
      <c r="D69" s="253"/>
      <c r="E69" s="129">
        <f>C43-E59</f>
        <v>18000000</v>
      </c>
      <c r="F69" s="180" t="s">
        <v>78</v>
      </c>
      <c r="G69" s="180"/>
      <c r="H69" s="181"/>
    </row>
    <row r="70" spans="1:9" ht="42.75" customHeight="1">
      <c r="A70" s="62"/>
      <c r="B70" s="254" t="s">
        <v>97</v>
      </c>
      <c r="C70" s="255"/>
      <c r="D70" s="256"/>
      <c r="E70" s="83">
        <f>90000*18*12</f>
        <v>19440000</v>
      </c>
      <c r="F70" s="232" t="s">
        <v>98</v>
      </c>
      <c r="G70" s="232"/>
      <c r="H70" s="233"/>
    </row>
    <row r="71" spans="1:9" ht="42.75" customHeight="1" thickBot="1">
      <c r="A71" s="62"/>
      <c r="B71" s="257" t="s">
        <v>99</v>
      </c>
      <c r="C71" s="258"/>
      <c r="D71" s="259"/>
      <c r="E71" s="119">
        <v>0</v>
      </c>
      <c r="F71" s="231"/>
      <c r="G71" s="232"/>
      <c r="H71" s="233"/>
    </row>
    <row r="72" spans="1:9" ht="28.5" customHeight="1" thickBot="1">
      <c r="A72" s="62"/>
      <c r="B72" s="260" t="s">
        <v>100</v>
      </c>
      <c r="C72" s="261"/>
      <c r="D72" s="262"/>
      <c r="E72" s="130">
        <f>C43-(E59+E70)</f>
        <v>-1440000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s="66" t="s">
        <v>106</v>
      </c>
      <c r="F79"/>
      <c r="G79"/>
    </row>
    <row r="80" spans="1:9" ht="26.25" customHeight="1" thickBot="1">
      <c r="B80" s="249">
        <v>0</v>
      </c>
      <c r="C80" s="250"/>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s="1" customFormat="1" ht="19.5" customHeight="1">
      <c r="A84" s="1" t="s">
        <v>137</v>
      </c>
    </row>
    <row r="85" spans="1:7" s="1" customFormat="1" ht="19.5" customHeight="1">
      <c r="A85" s="1" t="s">
        <v>138</v>
      </c>
      <c r="C85" s="144">
        <f>C43/12</f>
        <v>1750000</v>
      </c>
    </row>
    <row r="86" spans="1:7" s="1" customFormat="1" ht="24" customHeight="1">
      <c r="A86" s="1" t="s">
        <v>139</v>
      </c>
      <c r="C86" s="144">
        <f>E59/12</f>
        <v>250000</v>
      </c>
      <c r="E86" s="145"/>
      <c r="F86" s="145"/>
      <c r="G86" s="146"/>
    </row>
    <row r="87" spans="1:7" s="1" customFormat="1" ht="18">
      <c r="A87" s="1" t="s">
        <v>140</v>
      </c>
      <c r="C87" s="144">
        <f>E69/12</f>
        <v>1500000</v>
      </c>
    </row>
    <row r="88" spans="1:7" s="1" customFormat="1" ht="18">
      <c r="A88" s="1" t="s">
        <v>141</v>
      </c>
      <c r="C88" s="144">
        <f>SUM(E70:E71)/12</f>
        <v>1620000</v>
      </c>
    </row>
    <row r="89" spans="1:7" s="1" customFormat="1" ht="18">
      <c r="A89" s="1" t="s">
        <v>142</v>
      </c>
      <c r="C89" s="147">
        <f>C87/C88</f>
        <v>0.92592592592592593</v>
      </c>
    </row>
    <row r="90" spans="1:7" s="1" customFormat="1" ht="18">
      <c r="A90" s="1" t="s">
        <v>143</v>
      </c>
      <c r="C90" s="144">
        <f>E72/12</f>
        <v>-120000</v>
      </c>
    </row>
    <row r="91" spans="1:7" s="1" customFormat="1" ht="18">
      <c r="A91" s="1" t="s">
        <v>144</v>
      </c>
      <c r="C91" s="144">
        <f>C90/D18</f>
        <v>-6666.666666666667</v>
      </c>
    </row>
  </sheetData>
  <mergeCells count="71">
    <mergeCell ref="B77:H77"/>
    <mergeCell ref="B80:C80"/>
    <mergeCell ref="B71:D71"/>
    <mergeCell ref="F71:H71"/>
    <mergeCell ref="B72:D72"/>
    <mergeCell ref="F72:H72"/>
    <mergeCell ref="B73:D73"/>
    <mergeCell ref="F73:H74"/>
    <mergeCell ref="B74:D74"/>
    <mergeCell ref="B68:D68"/>
    <mergeCell ref="F68:H68"/>
    <mergeCell ref="B69:D69"/>
    <mergeCell ref="F69:H69"/>
    <mergeCell ref="B70:D70"/>
    <mergeCell ref="F70:H70"/>
    <mergeCell ref="B65:D65"/>
    <mergeCell ref="F65:H65"/>
    <mergeCell ref="B66:D66"/>
    <mergeCell ref="F66:H66"/>
    <mergeCell ref="B67:D67"/>
    <mergeCell ref="F67:H67"/>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D53:E53"/>
    <mergeCell ref="E29:F29"/>
    <mergeCell ref="E30:F30"/>
    <mergeCell ref="E31:F31"/>
    <mergeCell ref="E32:F32"/>
    <mergeCell ref="E33:F33"/>
    <mergeCell ref="E34:F34"/>
    <mergeCell ref="E35:F35"/>
    <mergeCell ref="D42:F42"/>
    <mergeCell ref="D43:F43"/>
    <mergeCell ref="D51:E51"/>
    <mergeCell ref="D52:E52"/>
    <mergeCell ref="B20:C20"/>
    <mergeCell ref="D20:G20"/>
    <mergeCell ref="B21:B23"/>
    <mergeCell ref="D21:G21"/>
    <mergeCell ref="D22:G22"/>
    <mergeCell ref="D23:G23"/>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314325</xdr:colOff>
                    <xdr:row>20</xdr:row>
                    <xdr:rowOff>200025</xdr:rowOff>
                  </from>
                  <to>
                    <xdr:col>4</xdr:col>
                    <xdr:colOff>200025</xdr:colOff>
                    <xdr:row>22</xdr:row>
                    <xdr:rowOff>57150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topLeftCell="A22" zoomScaleNormal="70" zoomScaleSheetLayoutView="100" workbookViewId="0">
      <selection activeCell="E50" sqref="E5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81" t="s">
        <v>110</v>
      </c>
      <c r="B1" s="282"/>
      <c r="C1" s="283"/>
      <c r="D1" s="131"/>
      <c r="G1" s="132" t="s">
        <v>1</v>
      </c>
      <c r="H1" s="115"/>
    </row>
    <row r="2" spans="1:13" ht="30.75" thickBot="1">
      <c r="A2" s="284"/>
      <c r="B2" s="285"/>
      <c r="C2" s="286"/>
      <c r="D2" s="131"/>
      <c r="G2" s="133" t="s">
        <v>2</v>
      </c>
      <c r="H2" s="116"/>
    </row>
    <row r="3" spans="1:13" ht="32.25" customHeight="1" thickBot="1">
      <c r="G3" s="133" t="s">
        <v>3</v>
      </c>
      <c r="H3" s="117"/>
    </row>
    <row r="4" spans="1:13" ht="15" customHeight="1"/>
    <row r="5" spans="1:13" ht="32.25" customHeight="1">
      <c r="A5" s="287" t="s">
        <v>145</v>
      </c>
      <c r="B5" s="287"/>
      <c r="C5" s="287"/>
      <c r="D5" s="287"/>
      <c r="E5" s="287"/>
      <c r="F5" s="287"/>
      <c r="G5" s="287"/>
      <c r="H5" s="28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t="s">
        <v>119</v>
      </c>
      <c r="E12" s="212"/>
      <c r="F12" s="212"/>
      <c r="G12" s="213"/>
      <c r="M12" t="s">
        <v>10</v>
      </c>
    </row>
    <row r="13" spans="1:13" ht="19.5" customHeight="1">
      <c r="B13" s="209" t="s">
        <v>11</v>
      </c>
      <c r="C13" s="210"/>
      <c r="D13" s="214">
        <v>1234567890</v>
      </c>
      <c r="E13" s="215"/>
      <c r="F13" s="215"/>
      <c r="G13" s="216"/>
    </row>
    <row r="14" spans="1:13">
      <c r="B14" s="209" t="s">
        <v>12</v>
      </c>
      <c r="C14" s="210"/>
      <c r="D14" s="214" t="s">
        <v>120</v>
      </c>
      <c r="E14" s="215"/>
      <c r="F14" s="215"/>
      <c r="G14" s="216"/>
      <c r="M14" t="s">
        <v>13</v>
      </c>
    </row>
    <row r="15" spans="1:13">
      <c r="B15" s="209" t="s">
        <v>14</v>
      </c>
      <c r="C15" s="210"/>
      <c r="D15" s="214" t="s">
        <v>121</v>
      </c>
      <c r="E15" s="215"/>
      <c r="F15" s="215"/>
      <c r="G15" s="216"/>
      <c r="M15" t="s">
        <v>15</v>
      </c>
    </row>
    <row r="16" spans="1:13">
      <c r="B16" s="209" t="s">
        <v>16</v>
      </c>
      <c r="C16" s="210"/>
      <c r="D16" s="306">
        <v>43922</v>
      </c>
      <c r="E16" s="215"/>
      <c r="F16" s="215"/>
      <c r="G16" s="216"/>
      <c r="M16" t="s">
        <v>17</v>
      </c>
    </row>
    <row r="17" spans="1:13">
      <c r="B17" s="209" t="s">
        <v>18</v>
      </c>
      <c r="C17" s="210"/>
      <c r="D17" s="214">
        <v>20</v>
      </c>
      <c r="E17" s="215"/>
      <c r="F17" s="215"/>
      <c r="G17" s="216"/>
      <c r="H17" s="65"/>
      <c r="M17" t="s">
        <v>19</v>
      </c>
    </row>
    <row r="18" spans="1:13">
      <c r="B18" s="209" t="s">
        <v>20</v>
      </c>
      <c r="C18" s="210"/>
      <c r="D18" s="214">
        <v>18</v>
      </c>
      <c r="E18" s="215"/>
      <c r="F18" s="215"/>
      <c r="G18" s="216"/>
      <c r="H18" s="65"/>
    </row>
    <row r="19" spans="1:13">
      <c r="B19" s="298" t="s">
        <v>21</v>
      </c>
      <c r="C19" s="299"/>
      <c r="D19" s="217" t="s">
        <v>22</v>
      </c>
      <c r="E19" s="300"/>
      <c r="F19" s="151" t="s">
        <v>23</v>
      </c>
      <c r="G19" s="149" t="s">
        <v>24</v>
      </c>
      <c r="H19" s="64" t="s">
        <v>25</v>
      </c>
      <c r="M19" t="s">
        <v>26</v>
      </c>
    </row>
    <row r="20" spans="1:13">
      <c r="B20" s="207" t="s">
        <v>111</v>
      </c>
      <c r="C20" s="294"/>
      <c r="D20" s="307"/>
      <c r="E20" s="308"/>
      <c r="F20" s="308"/>
      <c r="G20" s="309"/>
    </row>
    <row r="21" spans="1:13">
      <c r="B21" s="207" t="s">
        <v>112</v>
      </c>
      <c r="C21" s="294"/>
      <c r="D21" s="295"/>
      <c r="E21" s="296"/>
      <c r="F21" s="296"/>
      <c r="G21" s="297"/>
      <c r="I21" s="64"/>
    </row>
    <row r="22" spans="1:13">
      <c r="B22" s="207" t="s">
        <v>113</v>
      </c>
      <c r="C22" s="294"/>
      <c r="D22" s="295"/>
      <c r="E22" s="296"/>
      <c r="F22" s="296"/>
      <c r="G22" s="297"/>
      <c r="H22" s="64" t="s">
        <v>25</v>
      </c>
      <c r="J22" s="75"/>
    </row>
    <row r="23" spans="1:13">
      <c r="B23" s="298" t="s">
        <v>114</v>
      </c>
      <c r="C23" s="301"/>
      <c r="D23" s="295"/>
      <c r="E23" s="296"/>
      <c r="F23" s="296"/>
      <c r="G23" s="297"/>
      <c r="H23" s="64" t="s">
        <v>25</v>
      </c>
      <c r="J23" s="75"/>
    </row>
    <row r="24" spans="1:13" ht="19.5" thickBot="1">
      <c r="B24" s="302" t="s">
        <v>115</v>
      </c>
      <c r="C24" s="303"/>
      <c r="D24" s="304"/>
      <c r="E24" s="304"/>
      <c r="F24" s="304"/>
      <c r="G24" s="305"/>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9.5" thickBot="1">
      <c r="B30" s="69"/>
      <c r="C30" s="127" t="s">
        <v>41</v>
      </c>
      <c r="D30" s="127" t="s">
        <v>42</v>
      </c>
      <c r="E30" s="200" t="s">
        <v>43</v>
      </c>
      <c r="F30" s="202"/>
      <c r="G30" s="122" t="s">
        <v>44</v>
      </c>
      <c r="I30" s="76"/>
      <c r="J30" s="75"/>
      <c r="K30" s="75"/>
      <c r="M30" t="s">
        <v>45</v>
      </c>
    </row>
    <row r="31" spans="1:13">
      <c r="B31" s="70" t="s">
        <v>46</v>
      </c>
      <c r="C31" s="108" t="s">
        <v>123</v>
      </c>
      <c r="D31" s="124" t="s">
        <v>124</v>
      </c>
      <c r="E31" s="244" t="s">
        <v>125</v>
      </c>
      <c r="F31" s="245"/>
      <c r="G31" s="109">
        <v>4500000</v>
      </c>
      <c r="I31" s="76"/>
      <c r="J31" s="75"/>
      <c r="K31" s="75"/>
    </row>
    <row r="32" spans="1:13">
      <c r="B32" s="70" t="s">
        <v>47</v>
      </c>
      <c r="C32" s="110" t="s">
        <v>126</v>
      </c>
      <c r="D32" s="125"/>
      <c r="E32" s="203"/>
      <c r="F32" s="204"/>
      <c r="G32" s="111">
        <v>1500000</v>
      </c>
      <c r="I32" s="76"/>
      <c r="J32" s="75"/>
      <c r="K32" s="75"/>
    </row>
    <row r="33" spans="1:11">
      <c r="B33" s="70" t="s">
        <v>48</v>
      </c>
      <c r="C33" s="110" t="s">
        <v>127</v>
      </c>
      <c r="D33" s="125"/>
      <c r="E33" s="203"/>
      <c r="F33" s="204"/>
      <c r="G33" s="111">
        <v>1500000</v>
      </c>
      <c r="I33" s="76"/>
      <c r="J33" s="75"/>
      <c r="K33" s="75"/>
    </row>
    <row r="34" spans="1:11">
      <c r="B34" s="70" t="s">
        <v>49</v>
      </c>
      <c r="C34" s="110"/>
      <c r="D34" s="125"/>
      <c r="E34" s="203"/>
      <c r="F34" s="204"/>
      <c r="G34" s="111">
        <v>0</v>
      </c>
      <c r="I34" s="76"/>
      <c r="J34" s="75"/>
      <c r="K34" s="75"/>
    </row>
    <row r="35" spans="1:11">
      <c r="B35" s="70" t="s">
        <v>50</v>
      </c>
      <c r="C35" s="110"/>
      <c r="D35" s="125"/>
      <c r="E35" s="203"/>
      <c r="F35" s="204"/>
      <c r="G35" s="111">
        <v>0</v>
      </c>
      <c r="I35" s="76"/>
      <c r="J35" s="75"/>
      <c r="K35" s="75"/>
    </row>
    <row r="36" spans="1:11" ht="19.5" thickBot="1">
      <c r="B36" s="70" t="s">
        <v>51</v>
      </c>
      <c r="C36" s="112"/>
      <c r="D36" s="126"/>
      <c r="E36" s="205"/>
      <c r="F36" s="206"/>
      <c r="G36" s="113">
        <v>0</v>
      </c>
      <c r="I36" s="76"/>
      <c r="J36" s="75"/>
      <c r="K36" s="75"/>
    </row>
    <row r="37" spans="1:11">
      <c r="B37" s="96"/>
      <c r="F37" s="107" t="s">
        <v>52</v>
      </c>
      <c r="G37" s="114">
        <f>SUM(G31:G36)</f>
        <v>7500000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00" t="s">
        <v>60</v>
      </c>
      <c r="E43" s="201"/>
      <c r="F43" s="202"/>
    </row>
    <row r="44" spans="1:11" ht="52.5" customHeight="1" thickBot="1">
      <c r="A44" s="62"/>
      <c r="B44" s="92" t="s">
        <v>61</v>
      </c>
      <c r="C44" s="89">
        <v>7500000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305</v>
      </c>
      <c r="C51" s="62"/>
      <c r="D51" s="62"/>
      <c r="E51" s="62"/>
      <c r="F51" s="95"/>
      <c r="G51" s="62"/>
      <c r="H51" s="62"/>
      <c r="I51" s="62"/>
    </row>
    <row r="52" spans="1:9" ht="19.5" thickBot="1">
      <c r="B52" s="138" t="s">
        <v>67</v>
      </c>
      <c r="C52" s="139" t="s">
        <v>68</v>
      </c>
      <c r="D52" s="193" t="s">
        <v>69</v>
      </c>
      <c r="E52" s="194"/>
      <c r="F52" s="138" t="s">
        <v>70</v>
      </c>
      <c r="G52" s="138" t="s">
        <v>71</v>
      </c>
      <c r="H52" s="138" t="s">
        <v>72</v>
      </c>
    </row>
    <row r="53" spans="1:9" ht="23.25" customHeight="1">
      <c r="B53" s="83">
        <v>6000000</v>
      </c>
      <c r="C53" s="91">
        <f>B53/C44</f>
        <v>0.8</v>
      </c>
      <c r="D53" s="195" t="s">
        <v>130</v>
      </c>
      <c r="E53" s="196"/>
      <c r="F53" s="135" t="s">
        <v>73</v>
      </c>
      <c r="G53" s="86" t="s">
        <v>131</v>
      </c>
      <c r="H53" s="80" t="s">
        <v>132</v>
      </c>
    </row>
    <row r="54" spans="1:9" ht="23.25" customHeight="1">
      <c r="B54" s="84">
        <v>3000000</v>
      </c>
      <c r="C54" s="91">
        <f>B54/C44</f>
        <v>0.4</v>
      </c>
      <c r="D54" s="182" t="s">
        <v>133</v>
      </c>
      <c r="E54" s="183"/>
      <c r="F54" s="142" t="s">
        <v>73</v>
      </c>
      <c r="G54" s="87" t="s">
        <v>131</v>
      </c>
      <c r="H54" s="81" t="s">
        <v>131</v>
      </c>
    </row>
    <row r="55" spans="1:9" ht="23.25" customHeight="1" thickBot="1">
      <c r="B55" s="85">
        <v>1500000</v>
      </c>
      <c r="C55" s="91">
        <f>B55/C44</f>
        <v>0.2</v>
      </c>
      <c r="D55" s="184" t="s">
        <v>134</v>
      </c>
      <c r="E55" s="185"/>
      <c r="F55" s="143" t="s">
        <v>135</v>
      </c>
      <c r="G55" s="88" t="s">
        <v>131</v>
      </c>
      <c r="H55" s="82" t="s">
        <v>136</v>
      </c>
    </row>
    <row r="56" spans="1:9" ht="19.5">
      <c r="B56" s="71"/>
      <c r="C56" t="s">
        <v>74</v>
      </c>
    </row>
    <row r="57" spans="1:9" ht="17.25" customHeight="1">
      <c r="B57" s="71"/>
    </row>
    <row r="58" spans="1:9" ht="19.5">
      <c r="A58" s="67" t="s">
        <v>75</v>
      </c>
    </row>
    <row r="59" spans="1:9" ht="21.75" customHeight="1">
      <c r="A59" s="62"/>
      <c r="B59" s="177" t="s">
        <v>58</v>
      </c>
      <c r="C59" s="178"/>
      <c r="D59" s="179"/>
      <c r="E59" s="137" t="s">
        <v>59</v>
      </c>
      <c r="F59" s="177" t="s">
        <v>76</v>
      </c>
      <c r="G59" s="178"/>
      <c r="H59" s="179"/>
    </row>
    <row r="60" spans="1:9" ht="22.5" customHeight="1">
      <c r="A60" s="62"/>
      <c r="B60" s="189" t="s">
        <v>77</v>
      </c>
      <c r="C60" s="190"/>
      <c r="D60" s="191"/>
      <c r="E60" s="79">
        <f>SUM(E62:E69)</f>
        <v>4500000</v>
      </c>
      <c r="F60" s="180" t="s">
        <v>78</v>
      </c>
      <c r="G60" s="180"/>
      <c r="H60" s="181"/>
    </row>
    <row r="61" spans="1:9" ht="24.75" customHeight="1" thickBot="1">
      <c r="A61" s="62"/>
      <c r="B61" s="186" t="s">
        <v>79</v>
      </c>
      <c r="C61" s="187"/>
      <c r="D61" s="192"/>
      <c r="E61" s="78"/>
      <c r="F61" s="175"/>
      <c r="G61" s="175"/>
      <c r="H61" s="176"/>
    </row>
    <row r="62" spans="1:9" ht="27" customHeight="1">
      <c r="A62" s="62"/>
      <c r="B62" s="186" t="s">
        <v>80</v>
      </c>
      <c r="C62" s="187"/>
      <c r="D62" s="188"/>
      <c r="E62" s="83">
        <v>0</v>
      </c>
      <c r="F62" s="226" t="s">
        <v>81</v>
      </c>
      <c r="G62" s="226"/>
      <c r="H62" s="227"/>
    </row>
    <row r="63" spans="1:9" ht="27" customHeight="1">
      <c r="A63" s="62"/>
      <c r="B63" s="120" t="s">
        <v>82</v>
      </c>
      <c r="C63" s="121"/>
      <c r="D63" s="121"/>
      <c r="E63" s="90">
        <v>0</v>
      </c>
      <c r="F63" s="226" t="s">
        <v>83</v>
      </c>
      <c r="G63" s="226"/>
      <c r="H63" s="227"/>
    </row>
    <row r="64" spans="1:9" ht="27" customHeight="1">
      <c r="A64" s="62"/>
      <c r="B64" s="172" t="s">
        <v>84</v>
      </c>
      <c r="C64" s="173"/>
      <c r="D64" s="174"/>
      <c r="E64" s="90">
        <v>1500000</v>
      </c>
      <c r="F64" s="226" t="s">
        <v>85</v>
      </c>
      <c r="G64" s="226"/>
      <c r="H64" s="227"/>
    </row>
    <row r="65" spans="1:9" ht="27" customHeight="1">
      <c r="A65" s="62"/>
      <c r="B65" s="172" t="s">
        <v>86</v>
      </c>
      <c r="C65" s="173"/>
      <c r="D65" s="174"/>
      <c r="E65" s="90">
        <v>0</v>
      </c>
      <c r="F65" s="246" t="s">
        <v>87</v>
      </c>
      <c r="G65" s="226"/>
      <c r="H65" s="227"/>
    </row>
    <row r="66" spans="1:9" ht="27" customHeight="1">
      <c r="A66" s="62"/>
      <c r="B66" s="186" t="s">
        <v>88</v>
      </c>
      <c r="C66" s="187"/>
      <c r="D66" s="188"/>
      <c r="E66" s="90">
        <v>0</v>
      </c>
      <c r="F66" s="226" t="s">
        <v>89</v>
      </c>
      <c r="G66" s="226"/>
      <c r="H66" s="227"/>
    </row>
    <row r="67" spans="1:9" ht="27" customHeight="1">
      <c r="A67" s="62"/>
      <c r="B67" s="186" t="s">
        <v>90</v>
      </c>
      <c r="C67" s="187"/>
      <c r="D67" s="188"/>
      <c r="E67" s="90">
        <v>3000000</v>
      </c>
      <c r="F67" s="226" t="s">
        <v>91</v>
      </c>
      <c r="G67" s="226"/>
      <c r="H67" s="227"/>
    </row>
    <row r="68" spans="1:9" ht="27" customHeight="1">
      <c r="A68" s="62"/>
      <c r="B68" s="186" t="s">
        <v>92</v>
      </c>
      <c r="C68" s="187"/>
      <c r="D68" s="188"/>
      <c r="E68" s="90">
        <v>0</v>
      </c>
      <c r="F68" s="226" t="s">
        <v>93</v>
      </c>
      <c r="G68" s="226"/>
      <c r="H68" s="227"/>
    </row>
    <row r="69" spans="1:9" ht="27" customHeight="1" thickBot="1">
      <c r="A69" s="62"/>
      <c r="B69" s="276" t="s">
        <v>94</v>
      </c>
      <c r="C69" s="277"/>
      <c r="D69" s="278"/>
      <c r="E69" s="128">
        <v>0</v>
      </c>
      <c r="F69" s="228" t="s">
        <v>95</v>
      </c>
      <c r="G69" s="229"/>
      <c r="H69" s="230"/>
    </row>
    <row r="70" spans="1:9" ht="39" customHeight="1" thickTop="1" thickBot="1">
      <c r="A70" s="62"/>
      <c r="B70" s="251" t="s">
        <v>96</v>
      </c>
      <c r="C70" s="252"/>
      <c r="D70" s="253"/>
      <c r="E70" s="141">
        <f>C44-E60</f>
        <v>3000000</v>
      </c>
      <c r="F70" s="180" t="s">
        <v>78</v>
      </c>
      <c r="G70" s="180"/>
      <c r="H70" s="181"/>
    </row>
    <row r="71" spans="1:9" ht="42.75" customHeight="1" thickBot="1">
      <c r="A71" s="62"/>
      <c r="B71" s="254" t="s">
        <v>117</v>
      </c>
      <c r="C71" s="255"/>
      <c r="D71" s="255"/>
      <c r="E71" s="89">
        <f>25000*18*12</f>
        <v>5400000</v>
      </c>
      <c r="F71" s="232" t="s">
        <v>98</v>
      </c>
      <c r="G71" s="232"/>
      <c r="H71" s="233"/>
    </row>
    <row r="72" spans="1:9" ht="28.5" customHeight="1" thickBot="1">
      <c r="A72" s="62"/>
      <c r="B72" s="260" t="s">
        <v>118</v>
      </c>
      <c r="C72" s="261"/>
      <c r="D72" s="262"/>
      <c r="E72" s="130">
        <f>C44-(E60+E71)</f>
        <v>-2400000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c r="F79"/>
      <c r="G79"/>
    </row>
    <row r="80" spans="1:9" ht="26.25" customHeight="1" thickBot="1">
      <c r="B80" s="249">
        <v>0</v>
      </c>
      <c r="C80" s="250"/>
    </row>
    <row r="81" spans="1:7" ht="26.25" customHeight="1">
      <c r="B81" s="68"/>
    </row>
    <row r="82" spans="1:7" s="1" customFormat="1" ht="19.5" customHeight="1">
      <c r="A82" s="1" t="s">
        <v>137</v>
      </c>
    </row>
    <row r="83" spans="1:7" s="1" customFormat="1" ht="19.5" customHeight="1">
      <c r="A83" s="1" t="s">
        <v>138</v>
      </c>
      <c r="C83" s="144">
        <f>C44/12</f>
        <v>625000</v>
      </c>
    </row>
    <row r="84" spans="1:7" s="1" customFormat="1" ht="24" customHeight="1">
      <c r="A84" s="1" t="s">
        <v>139</v>
      </c>
      <c r="C84" s="144">
        <f>E60/12</f>
        <v>375000</v>
      </c>
      <c r="E84" s="145"/>
      <c r="F84" s="145"/>
      <c r="G84" s="146"/>
    </row>
    <row r="85" spans="1:7" s="1" customFormat="1" ht="18">
      <c r="A85" s="1" t="s">
        <v>140</v>
      </c>
      <c r="C85" s="144">
        <f>E70/12</f>
        <v>250000</v>
      </c>
    </row>
    <row r="86" spans="1:7" s="1" customFormat="1" ht="18">
      <c r="A86" s="1" t="s">
        <v>141</v>
      </c>
      <c r="C86" s="144">
        <f>SUM(E71)/12</f>
        <v>450000</v>
      </c>
    </row>
    <row r="87" spans="1:7" s="1" customFormat="1" ht="18">
      <c r="A87" s="1" t="s">
        <v>142</v>
      </c>
      <c r="C87" s="147">
        <f>C85/C86</f>
        <v>0.55555555555555558</v>
      </c>
    </row>
    <row r="88" spans="1:7" s="1" customFormat="1" ht="18">
      <c r="A88" s="1" t="s">
        <v>143</v>
      </c>
      <c r="C88" s="144">
        <f>E72/12</f>
        <v>-200000</v>
      </c>
    </row>
    <row r="89" spans="1:7" s="1" customFormat="1" ht="18">
      <c r="A89" s="1" t="s">
        <v>144</v>
      </c>
      <c r="C89" s="144">
        <f>C88/D18</f>
        <v>-11111.111111111111</v>
      </c>
    </row>
  </sheetData>
  <mergeCells count="73">
    <mergeCell ref="B73:D73"/>
    <mergeCell ref="F73:H74"/>
    <mergeCell ref="B74:D74"/>
    <mergeCell ref="B77:H77"/>
    <mergeCell ref="B80:C80"/>
    <mergeCell ref="B70:D70"/>
    <mergeCell ref="F70:H70"/>
    <mergeCell ref="B71:D71"/>
    <mergeCell ref="F71:H71"/>
    <mergeCell ref="B72:D72"/>
    <mergeCell ref="F72:H72"/>
    <mergeCell ref="B67:D67"/>
    <mergeCell ref="F67:H67"/>
    <mergeCell ref="B68:D68"/>
    <mergeCell ref="F68:H68"/>
    <mergeCell ref="B69:D69"/>
    <mergeCell ref="F69:H69"/>
    <mergeCell ref="B66:D66"/>
    <mergeCell ref="F66:H66"/>
    <mergeCell ref="B60:D60"/>
    <mergeCell ref="F60:H60"/>
    <mergeCell ref="B61:D61"/>
    <mergeCell ref="F61:H61"/>
    <mergeCell ref="B62:D62"/>
    <mergeCell ref="F62:H62"/>
    <mergeCell ref="F63:H63"/>
    <mergeCell ref="B64:D64"/>
    <mergeCell ref="F64:H64"/>
    <mergeCell ref="B65:D65"/>
    <mergeCell ref="F65:H65"/>
    <mergeCell ref="B59:D59"/>
    <mergeCell ref="F59:H59"/>
    <mergeCell ref="E32:F32"/>
    <mergeCell ref="E33:F33"/>
    <mergeCell ref="E34:F34"/>
    <mergeCell ref="E35:F35"/>
    <mergeCell ref="E36:F36"/>
    <mergeCell ref="D43:F43"/>
    <mergeCell ref="D44:F44"/>
    <mergeCell ref="D52:E52"/>
    <mergeCell ref="D53:E53"/>
    <mergeCell ref="D54:E54"/>
    <mergeCell ref="D55:E55"/>
    <mergeCell ref="E31:F31"/>
    <mergeCell ref="B20:C20"/>
    <mergeCell ref="D20:G20"/>
    <mergeCell ref="B21:C21"/>
    <mergeCell ref="D21:G21"/>
    <mergeCell ref="B22:C22"/>
    <mergeCell ref="D22:G22"/>
    <mergeCell ref="B23:C23"/>
    <mergeCell ref="D23:G23"/>
    <mergeCell ref="B24:C24"/>
    <mergeCell ref="D24:G24"/>
    <mergeCell ref="E30:F3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activeCell="O14" sqref="O14"/>
    </sheetView>
  </sheetViews>
  <sheetFormatPr defaultRowHeight="18.75"/>
  <cols>
    <col min="1" max="1" width="4" customWidth="1"/>
    <col min="2" max="2" width="27.75" customWidth="1"/>
    <col min="3" max="5" width="43" customWidth="1"/>
  </cols>
  <sheetData>
    <row r="1" spans="1:7" ht="31.5" customHeight="1">
      <c r="A1" s="321" t="s">
        <v>146</v>
      </c>
      <c r="B1" s="321"/>
      <c r="C1" s="321"/>
      <c r="D1" s="321"/>
      <c r="E1" s="321"/>
    </row>
    <row r="2" spans="1:7" ht="21" customHeight="1">
      <c r="A2" s="167"/>
      <c r="B2" s="160" t="s">
        <v>147</v>
      </c>
    </row>
    <row r="3" spans="1:7" ht="21" customHeight="1">
      <c r="A3" s="167"/>
      <c r="B3" s="160" t="s">
        <v>148</v>
      </c>
    </row>
    <row r="4" spans="1:7" ht="21" customHeight="1">
      <c r="A4" s="167"/>
      <c r="B4" s="160"/>
    </row>
    <row r="5" spans="1:7">
      <c r="B5" s="160" t="s">
        <v>149</v>
      </c>
      <c r="C5" s="102"/>
    </row>
    <row r="6" spans="1:7">
      <c r="B6" s="101" t="s">
        <v>150</v>
      </c>
      <c r="C6" s="103" t="s">
        <v>151</v>
      </c>
    </row>
    <row r="7" spans="1:7">
      <c r="B7" s="99"/>
      <c r="C7" s="100" t="s">
        <v>152</v>
      </c>
    </row>
    <row r="8" spans="1:7">
      <c r="B8" s="100" t="s">
        <v>153</v>
      </c>
    </row>
    <row r="9" spans="1:7">
      <c r="B9" s="100" t="s">
        <v>154</v>
      </c>
    </row>
    <row r="10" spans="1:7" ht="19.5" thickBot="1"/>
    <row r="11" spans="1:7" ht="38.25" customHeight="1" thickBot="1">
      <c r="B11" s="153" t="s">
        <v>155</v>
      </c>
      <c r="C11" s="154" t="s">
        <v>156</v>
      </c>
      <c r="D11" s="154" t="s">
        <v>157</v>
      </c>
      <c r="E11" s="155" t="s">
        <v>158</v>
      </c>
    </row>
    <row r="12" spans="1:7" ht="73.5" customHeight="1" thickBot="1">
      <c r="B12" s="156" t="s">
        <v>159</v>
      </c>
      <c r="C12" s="157" t="s">
        <v>160</v>
      </c>
      <c r="D12" s="161" t="s">
        <v>161</v>
      </c>
      <c r="E12" s="168" t="s">
        <v>162</v>
      </c>
    </row>
    <row r="13" spans="1:7" ht="73.5" customHeight="1" thickBot="1">
      <c r="B13" s="156" t="s">
        <v>163</v>
      </c>
      <c r="C13" s="157" t="s">
        <v>164</v>
      </c>
      <c r="D13" s="161" t="s">
        <v>165</v>
      </c>
      <c r="E13" s="169" t="s">
        <v>166</v>
      </c>
    </row>
    <row r="14" spans="1:7" ht="73.5" customHeight="1">
      <c r="B14" s="158" t="s">
        <v>167</v>
      </c>
      <c r="C14" s="159" t="s">
        <v>168</v>
      </c>
      <c r="D14" s="162" t="s">
        <v>169</v>
      </c>
      <c r="E14" s="170" t="s">
        <v>170</v>
      </c>
    </row>
    <row r="15" spans="1:7" ht="73.5" customHeight="1">
      <c r="B15" s="158" t="s">
        <v>171</v>
      </c>
      <c r="C15" s="159" t="s">
        <v>172</v>
      </c>
      <c r="D15" s="162" t="s">
        <v>173</v>
      </c>
      <c r="E15" s="169" t="s">
        <v>174</v>
      </c>
      <c r="G15" s="171"/>
    </row>
    <row r="17" spans="1:5" ht="19.5">
      <c r="B17" s="66" t="s">
        <v>175</v>
      </c>
      <c r="C17" s="64"/>
      <c r="D17" s="64"/>
      <c r="E17" s="64"/>
    </row>
    <row r="18" spans="1:5" ht="21.75" customHeight="1" thickBot="1">
      <c r="A18" s="67"/>
      <c r="B18" s="322" t="s">
        <v>176</v>
      </c>
      <c r="C18" s="322"/>
      <c r="D18" s="322"/>
      <c r="E18" s="322"/>
    </row>
    <row r="19" spans="1:5" ht="29.25" customHeight="1" thickBot="1">
      <c r="B19" s="153"/>
      <c r="C19" s="154" t="s">
        <v>177</v>
      </c>
      <c r="D19" s="323" t="s">
        <v>178</v>
      </c>
      <c r="E19" s="324"/>
    </row>
    <row r="20" spans="1:5" ht="46.5" customHeight="1" thickBot="1">
      <c r="B20" s="310" t="s">
        <v>179</v>
      </c>
      <c r="C20" s="163" t="s">
        <v>180</v>
      </c>
      <c r="D20" s="313" t="s">
        <v>181</v>
      </c>
      <c r="E20" s="314"/>
    </row>
    <row r="21" spans="1:5" ht="46.5" customHeight="1" thickTop="1">
      <c r="B21" s="311"/>
      <c r="C21" s="164" t="s">
        <v>182</v>
      </c>
      <c r="D21" s="315" t="s">
        <v>183</v>
      </c>
      <c r="E21" s="316"/>
    </row>
    <row r="22" spans="1:5" ht="46.5" customHeight="1">
      <c r="B22" s="311"/>
      <c r="C22" s="165" t="s">
        <v>184</v>
      </c>
      <c r="D22" s="317" t="s">
        <v>185</v>
      </c>
      <c r="E22" s="318"/>
    </row>
    <row r="23" spans="1:5" ht="46.5" customHeight="1">
      <c r="B23" s="311"/>
      <c r="C23" s="165" t="s">
        <v>186</v>
      </c>
      <c r="D23" s="317" t="s">
        <v>187</v>
      </c>
      <c r="E23" s="318"/>
    </row>
    <row r="24" spans="1:5" ht="46.5" customHeight="1" thickBot="1">
      <c r="B24" s="312"/>
      <c r="C24" s="166" t="s">
        <v>188</v>
      </c>
      <c r="D24" s="319" t="s">
        <v>189</v>
      </c>
      <c r="E24" s="320"/>
    </row>
    <row r="25" spans="1:5" ht="46.5" customHeight="1" thickBot="1">
      <c r="B25" s="310" t="s">
        <v>190</v>
      </c>
      <c r="C25" s="163" t="s">
        <v>191</v>
      </c>
      <c r="D25" s="313" t="s">
        <v>192</v>
      </c>
      <c r="E25" s="314"/>
    </row>
    <row r="26" spans="1:5" ht="46.5" customHeight="1" thickTop="1">
      <c r="B26" s="311"/>
      <c r="C26" s="164" t="s">
        <v>193</v>
      </c>
      <c r="D26" s="315" t="s">
        <v>194</v>
      </c>
      <c r="E26" s="316"/>
    </row>
    <row r="27" spans="1:5" ht="46.5" customHeight="1">
      <c r="B27" s="311"/>
      <c r="C27" s="165" t="s">
        <v>195</v>
      </c>
      <c r="D27" s="317" t="s">
        <v>196</v>
      </c>
      <c r="E27" s="318"/>
    </row>
    <row r="28" spans="1:5" ht="46.5" customHeight="1">
      <c r="B28" s="311"/>
      <c r="C28" s="165" t="s">
        <v>197</v>
      </c>
      <c r="D28" s="317" t="s">
        <v>198</v>
      </c>
      <c r="E28" s="318"/>
    </row>
    <row r="29" spans="1:5" ht="46.5" customHeight="1" thickBot="1">
      <c r="B29" s="312"/>
      <c r="C29" s="166" t="s">
        <v>199</v>
      </c>
      <c r="D29" s="319" t="s">
        <v>200</v>
      </c>
      <c r="E29" s="320"/>
    </row>
  </sheetData>
  <mergeCells count="15">
    <mergeCell ref="A1:E1"/>
    <mergeCell ref="B20:B24"/>
    <mergeCell ref="B18:E18"/>
    <mergeCell ref="D19:E19"/>
    <mergeCell ref="D20:E20"/>
    <mergeCell ref="D21:E21"/>
    <mergeCell ref="D22:E22"/>
    <mergeCell ref="D23:E23"/>
    <mergeCell ref="D24:E24"/>
    <mergeCell ref="B25:B29"/>
    <mergeCell ref="D25:E25"/>
    <mergeCell ref="D26:E26"/>
    <mergeCell ref="D27:E27"/>
    <mergeCell ref="D28:E28"/>
    <mergeCell ref="D29:E29"/>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75"/>
  <cols>
    <col min="1" max="1" width="27.375" customWidth="1"/>
  </cols>
  <sheetData>
    <row r="2" spans="1:8">
      <c r="A2" t="s">
        <v>201</v>
      </c>
      <c r="C2" t="s">
        <v>73</v>
      </c>
      <c r="F2" t="s">
        <v>202</v>
      </c>
      <c r="H2" t="s">
        <v>203</v>
      </c>
    </row>
    <row r="3" spans="1:8">
      <c r="A3" t="s">
        <v>204</v>
      </c>
      <c r="C3" t="s">
        <v>135</v>
      </c>
      <c r="F3" t="s">
        <v>205</v>
      </c>
      <c r="H3" t="s">
        <v>206</v>
      </c>
    </row>
    <row r="4" spans="1:8">
      <c r="A4" t="s">
        <v>207</v>
      </c>
      <c r="H4" t="s">
        <v>208</v>
      </c>
    </row>
    <row r="5" spans="1:8">
      <c r="A5" t="s">
        <v>209</v>
      </c>
    </row>
    <row r="6" spans="1:8" ht="19.5">
      <c r="A6" t="s">
        <v>210</v>
      </c>
      <c r="C6" s="67" t="s">
        <v>211</v>
      </c>
      <c r="D6" s="150" t="s">
        <v>212</v>
      </c>
      <c r="E6" s="1" t="s">
        <v>24</v>
      </c>
    </row>
    <row r="7" spans="1:8" ht="19.5">
      <c r="A7" t="s">
        <v>213</v>
      </c>
      <c r="C7" s="67" t="s">
        <v>214</v>
      </c>
      <c r="D7" s="150" t="s">
        <v>215</v>
      </c>
      <c r="E7" s="1" t="s">
        <v>216</v>
      </c>
    </row>
    <row r="8" spans="1:8">
      <c r="A8" t="s">
        <v>217</v>
      </c>
      <c r="C8" s="1" t="s">
        <v>218</v>
      </c>
      <c r="D8" s="150" t="s">
        <v>219</v>
      </c>
      <c r="E8" s="1" t="s">
        <v>220</v>
      </c>
    </row>
    <row r="9" spans="1:8">
      <c r="A9" t="s">
        <v>221</v>
      </c>
      <c r="C9" s="1" t="s">
        <v>222</v>
      </c>
      <c r="D9" s="150" t="s">
        <v>223</v>
      </c>
      <c r="E9" s="1" t="s">
        <v>224</v>
      </c>
    </row>
    <row r="10" spans="1:8">
      <c r="A10" t="s">
        <v>225</v>
      </c>
      <c r="C10" s="1" t="s">
        <v>226</v>
      </c>
      <c r="D10" s="150" t="s">
        <v>227</v>
      </c>
      <c r="E10" s="1" t="s">
        <v>228</v>
      </c>
    </row>
    <row r="11" spans="1:8">
      <c r="A11" t="s">
        <v>229</v>
      </c>
      <c r="C11" s="1" t="s">
        <v>230</v>
      </c>
      <c r="D11" s="150"/>
      <c r="E11" s="1" t="s">
        <v>231</v>
      </c>
    </row>
    <row r="12" spans="1:8">
      <c r="A12" t="s">
        <v>232</v>
      </c>
      <c r="C12" s="1" t="s">
        <v>233</v>
      </c>
      <c r="D12" s="150"/>
      <c r="E12" s="1" t="s">
        <v>234</v>
      </c>
    </row>
    <row r="13" spans="1:8">
      <c r="A13" t="s">
        <v>235</v>
      </c>
      <c r="E13" s="1" t="s">
        <v>236</v>
      </c>
    </row>
    <row r="14" spans="1:8">
      <c r="A14" t="s">
        <v>237</v>
      </c>
    </row>
    <row r="15" spans="1:8">
      <c r="A15" t="s">
        <v>238</v>
      </c>
    </row>
    <row r="16" spans="1:8">
      <c r="A16" t="s">
        <v>239</v>
      </c>
    </row>
    <row r="17" spans="1:1">
      <c r="A17" t="s">
        <v>240</v>
      </c>
    </row>
    <row r="18" spans="1:1">
      <c r="A18" t="s">
        <v>241</v>
      </c>
    </row>
    <row r="19" spans="1:1">
      <c r="A19" t="s">
        <v>242</v>
      </c>
    </row>
    <row r="20" spans="1:1">
      <c r="A20" t="s">
        <v>243</v>
      </c>
    </row>
    <row r="21" spans="1:1">
      <c r="A21" t="s">
        <v>244</v>
      </c>
    </row>
    <row r="22" spans="1:1">
      <c r="A22" t="s">
        <v>123</v>
      </c>
    </row>
    <row r="23" spans="1:1">
      <c r="A23" t="s">
        <v>245</v>
      </c>
    </row>
    <row r="24" spans="1:1">
      <c r="A24" t="s">
        <v>246</v>
      </c>
    </row>
    <row r="25" spans="1:1">
      <c r="A25" t="s">
        <v>247</v>
      </c>
    </row>
    <row r="26" spans="1:1">
      <c r="A26" t="s">
        <v>127</v>
      </c>
    </row>
    <row r="27" spans="1:1">
      <c r="A27" t="s">
        <v>248</v>
      </c>
    </row>
    <row r="28" spans="1:1">
      <c r="A28" t="s">
        <v>249</v>
      </c>
    </row>
    <row r="29" spans="1:1">
      <c r="A29" t="s">
        <v>250</v>
      </c>
    </row>
    <row r="30" spans="1:1">
      <c r="A30" t="s">
        <v>251</v>
      </c>
    </row>
    <row r="31" spans="1:1">
      <c r="A31" t="s">
        <v>252</v>
      </c>
    </row>
    <row r="32" spans="1:1">
      <c r="A32" t="s">
        <v>253</v>
      </c>
    </row>
    <row r="33" spans="1:1">
      <c r="A33" t="s">
        <v>254</v>
      </c>
    </row>
    <row r="34" spans="1:1">
      <c r="A34" t="s">
        <v>255</v>
      </c>
    </row>
    <row r="35" spans="1:1">
      <c r="A35" t="s">
        <v>256</v>
      </c>
    </row>
    <row r="36" spans="1:1">
      <c r="A36" t="s">
        <v>257</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4">
      <c r="C2" s="334" t="s">
        <v>258</v>
      </c>
      <c r="D2" s="334"/>
      <c r="E2" s="334"/>
    </row>
    <row r="3" spans="2:6" ht="9" customHeight="1">
      <c r="C3" s="8"/>
      <c r="D3" s="8"/>
      <c r="E3" s="8"/>
    </row>
    <row r="4" spans="2:6">
      <c r="C4" s="17" t="s">
        <v>9</v>
      </c>
      <c r="D4" s="330"/>
      <c r="E4" s="330"/>
    </row>
    <row r="5" spans="2:6">
      <c r="C5" s="18" t="s">
        <v>12</v>
      </c>
      <c r="D5" s="330"/>
      <c r="E5" s="330"/>
    </row>
    <row r="6" spans="2:6">
      <c r="C6" s="19" t="s">
        <v>14</v>
      </c>
      <c r="D6" s="330"/>
      <c r="E6" s="330"/>
    </row>
    <row r="7" spans="2:6">
      <c r="C7" s="18" t="s">
        <v>11</v>
      </c>
      <c r="D7" s="330"/>
      <c r="E7" s="330"/>
    </row>
    <row r="8" spans="2:6">
      <c r="C8" s="18" t="s">
        <v>16</v>
      </c>
      <c r="D8" s="330"/>
      <c r="E8" s="330"/>
    </row>
    <row r="9" spans="2:6">
      <c r="C9" s="19" t="s">
        <v>259</v>
      </c>
      <c r="D9" s="330"/>
      <c r="E9" s="330"/>
      <c r="F9" s="16"/>
    </row>
    <row r="10" spans="2:6">
      <c r="C10" s="19" t="s">
        <v>260</v>
      </c>
      <c r="D10" s="330"/>
      <c r="E10" s="330"/>
    </row>
    <row r="11" spans="2:6">
      <c r="C11" s="19" t="s">
        <v>261</v>
      </c>
      <c r="D11" s="330"/>
      <c r="E11" s="330"/>
      <c r="F11" s="16"/>
    </row>
    <row r="12" spans="2:6">
      <c r="C12" s="19" t="s">
        <v>262</v>
      </c>
      <c r="D12" s="330"/>
      <c r="E12" s="330"/>
      <c r="F12" s="16"/>
    </row>
    <row r="13" spans="2:6" ht="12.75" customHeight="1">
      <c r="C13" s="6"/>
    </row>
    <row r="14" spans="2:6">
      <c r="B14" s="1" t="s">
        <v>263</v>
      </c>
    </row>
    <row r="15" spans="2:6">
      <c r="C15" s="20"/>
      <c r="D15" s="3" t="s">
        <v>43</v>
      </c>
      <c r="E15" s="3" t="s">
        <v>44</v>
      </c>
      <c r="F15" s="3" t="s">
        <v>264</v>
      </c>
    </row>
    <row r="16" spans="2:6">
      <c r="C16" s="19" t="s">
        <v>46</v>
      </c>
      <c r="D16" s="53"/>
      <c r="E16" s="5">
        <v>0</v>
      </c>
      <c r="F16" s="4">
        <v>0</v>
      </c>
    </row>
    <row r="17" spans="2:13">
      <c r="C17" s="19" t="s">
        <v>47</v>
      </c>
      <c r="D17" s="53"/>
      <c r="E17" s="5">
        <v>0</v>
      </c>
      <c r="F17" s="4">
        <v>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1" t="s">
        <v>265</v>
      </c>
      <c r="D21" s="331"/>
      <c r="E21" s="331"/>
    </row>
    <row r="22" spans="2:13">
      <c r="B22" s="14" t="s">
        <v>266</v>
      </c>
      <c r="D22" s="15"/>
    </row>
    <row r="23" spans="2:13" ht="24.75" customHeight="1" thickBot="1">
      <c r="B23" s="7"/>
      <c r="C23" s="3" t="s">
        <v>58</v>
      </c>
      <c r="D23" s="54" t="s">
        <v>267</v>
      </c>
      <c r="E23" s="55" t="s">
        <v>268</v>
      </c>
      <c r="F23" s="3" t="s">
        <v>76</v>
      </c>
      <c r="M23" t="s">
        <v>269</v>
      </c>
    </row>
    <row r="24" spans="2:13" ht="22.5" customHeight="1">
      <c r="B24" s="332" t="s">
        <v>270</v>
      </c>
      <c r="C24" s="21" t="s">
        <v>61</v>
      </c>
      <c r="D24" s="27">
        <v>0</v>
      </c>
      <c r="E24" s="28"/>
      <c r="F24" s="23"/>
      <c r="M24" t="s">
        <v>271</v>
      </c>
    </row>
    <row r="25" spans="2:13" ht="22.5" customHeight="1">
      <c r="B25" s="333"/>
      <c r="C25" s="21" t="s">
        <v>272</v>
      </c>
      <c r="D25" s="29"/>
      <c r="E25" s="30">
        <v>0</v>
      </c>
      <c r="F25" s="23"/>
    </row>
    <row r="26" spans="2:13" ht="22.5" customHeight="1">
      <c r="B26" s="333"/>
      <c r="C26" s="21" t="s">
        <v>273</v>
      </c>
      <c r="D26" s="40">
        <v>0</v>
      </c>
      <c r="E26" s="30">
        <v>0</v>
      </c>
      <c r="F26" s="23" t="s">
        <v>274</v>
      </c>
    </row>
    <row r="27" spans="2:13" ht="22.5" customHeight="1">
      <c r="B27" s="325" t="s">
        <v>275</v>
      </c>
      <c r="C27" s="37" t="s">
        <v>276</v>
      </c>
      <c r="D27" s="36">
        <f>SUM(D30:D34,D35:D35)</f>
        <v>0</v>
      </c>
      <c r="E27" s="38">
        <f>SUM(E30:E35)</f>
        <v>0</v>
      </c>
      <c r="F27" s="26" t="s">
        <v>277</v>
      </c>
    </row>
    <row r="28" spans="2:13" ht="22.5" customHeight="1">
      <c r="B28" s="325"/>
      <c r="C28" s="22" t="s">
        <v>79</v>
      </c>
      <c r="D28" s="31"/>
      <c r="E28" s="32"/>
      <c r="F28" s="24"/>
    </row>
    <row r="29" spans="2:13" ht="22.5" customHeight="1">
      <c r="B29" s="325"/>
      <c r="C29" s="51" t="s">
        <v>278</v>
      </c>
      <c r="D29" s="33"/>
      <c r="E29" s="34"/>
      <c r="F29" s="52" t="s">
        <v>279</v>
      </c>
    </row>
    <row r="30" spans="2:13" ht="22.5" customHeight="1">
      <c r="B30" s="325"/>
      <c r="C30" s="22" t="s">
        <v>280</v>
      </c>
      <c r="D30" s="35"/>
      <c r="E30" s="34"/>
      <c r="F30" s="25"/>
    </row>
    <row r="31" spans="2:13" ht="22.5" customHeight="1">
      <c r="B31" s="325"/>
      <c r="C31" s="22" t="s">
        <v>281</v>
      </c>
      <c r="D31" s="36"/>
      <c r="E31" s="34"/>
      <c r="F31" s="25"/>
    </row>
    <row r="32" spans="2:13" ht="22.5" customHeight="1">
      <c r="B32" s="325"/>
      <c r="C32" s="22" t="s">
        <v>88</v>
      </c>
      <c r="D32" s="36"/>
      <c r="E32" s="34"/>
      <c r="F32" s="25"/>
    </row>
    <row r="33" spans="2:6" ht="22.5" customHeight="1">
      <c r="B33" s="325"/>
      <c r="C33" s="22" t="s">
        <v>282</v>
      </c>
      <c r="D33" s="36"/>
      <c r="E33" s="34"/>
      <c r="F33" s="25"/>
    </row>
    <row r="34" spans="2:6" ht="22.5" customHeight="1">
      <c r="B34" s="325"/>
      <c r="C34" s="22" t="s">
        <v>283</v>
      </c>
      <c r="D34" s="36"/>
      <c r="E34" s="34"/>
      <c r="F34" s="25"/>
    </row>
    <row r="35" spans="2:6" ht="22.5" customHeight="1">
      <c r="B35" s="325"/>
      <c r="C35" s="39" t="s">
        <v>94</v>
      </c>
      <c r="D35" s="40"/>
      <c r="E35" s="41"/>
      <c r="F35" s="23"/>
    </row>
    <row r="36" spans="2:6" ht="39" customHeight="1">
      <c r="C36" s="42" t="s">
        <v>284</v>
      </c>
      <c r="D36" s="43">
        <f>D24-D27</f>
        <v>0</v>
      </c>
      <c r="E36" s="44"/>
      <c r="F36" s="26" t="s">
        <v>285</v>
      </c>
    </row>
    <row r="37" spans="2:6" ht="57.75" customHeight="1">
      <c r="C37" s="42" t="s">
        <v>286</v>
      </c>
      <c r="D37" s="43">
        <v>0</v>
      </c>
      <c r="E37" s="44"/>
      <c r="F37" s="50" t="s">
        <v>287</v>
      </c>
    </row>
    <row r="38" spans="2:6" ht="28.5" customHeight="1">
      <c r="C38" s="37" t="s">
        <v>288</v>
      </c>
      <c r="D38" s="43">
        <f>D24-(D27+D37)</f>
        <v>0</v>
      </c>
      <c r="E38" s="44"/>
      <c r="F38" s="26" t="s">
        <v>277</v>
      </c>
    </row>
    <row r="39" spans="2:6" ht="22.5" customHeight="1">
      <c r="C39" s="37" t="s">
        <v>289</v>
      </c>
      <c r="D39" s="43">
        <v>0</v>
      </c>
      <c r="E39" s="45"/>
      <c r="F39" s="326" t="s">
        <v>290</v>
      </c>
    </row>
    <row r="40" spans="2:6" ht="22.5" customHeight="1">
      <c r="C40" s="37" t="s">
        <v>291</v>
      </c>
      <c r="D40" s="43">
        <v>0</v>
      </c>
      <c r="E40" s="45"/>
      <c r="F40" s="326"/>
    </row>
    <row r="41" spans="2:6" ht="22.5" customHeight="1" thickBot="1">
      <c r="C41" s="48" t="s">
        <v>292</v>
      </c>
      <c r="D41" s="46">
        <v>0</v>
      </c>
      <c r="E41" s="47"/>
      <c r="F41" s="326"/>
    </row>
    <row r="42" spans="2:6" ht="22.5" customHeight="1">
      <c r="C42" s="10"/>
      <c r="D42" s="11"/>
      <c r="E42" s="13"/>
      <c r="F42" s="12"/>
    </row>
    <row r="43" spans="2:6">
      <c r="B43" s="49" t="s">
        <v>293</v>
      </c>
    </row>
    <row r="44" spans="2:6" ht="83.25" customHeight="1">
      <c r="C44" s="327"/>
      <c r="D44" s="328"/>
      <c r="E44" s="328"/>
      <c r="F44" s="329"/>
    </row>
    <row r="45" spans="2:6">
      <c r="C45" s="10"/>
      <c r="D45" s="10"/>
      <c r="E45" s="10"/>
      <c r="F45" s="10"/>
    </row>
    <row r="46" spans="2:6">
      <c r="C46" s="10"/>
      <c r="D46" s="10"/>
      <c r="E46" s="10"/>
      <c r="F46" s="10"/>
    </row>
    <row r="47" spans="2:6" ht="12.75" customHeight="1">
      <c r="C47" s="9"/>
      <c r="D47" s="9"/>
      <c r="E47" s="9"/>
    </row>
  </sheetData>
  <mergeCells count="15">
    <mergeCell ref="D8:E8"/>
    <mergeCell ref="C2:E2"/>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4">
      <c r="A2" s="336" t="s">
        <v>258</v>
      </c>
      <c r="B2" s="336"/>
      <c r="C2" s="336"/>
      <c r="D2" s="336"/>
      <c r="E2" s="336"/>
      <c r="F2" s="336"/>
    </row>
    <row r="3" spans="1:6" ht="9" customHeight="1">
      <c r="C3" s="8"/>
      <c r="D3" s="8"/>
      <c r="E3" s="8"/>
    </row>
    <row r="4" spans="1:6">
      <c r="C4" s="17" t="s">
        <v>9</v>
      </c>
      <c r="D4" s="335" t="s">
        <v>294</v>
      </c>
      <c r="E4" s="335"/>
    </row>
    <row r="5" spans="1:6">
      <c r="C5" s="18" t="s">
        <v>12</v>
      </c>
      <c r="D5" s="335" t="s">
        <v>295</v>
      </c>
      <c r="E5" s="335"/>
    </row>
    <row r="6" spans="1:6">
      <c r="C6" s="19" t="s">
        <v>14</v>
      </c>
      <c r="D6" s="337" t="s">
        <v>296</v>
      </c>
      <c r="E6" s="335"/>
    </row>
    <row r="7" spans="1:6">
      <c r="C7" s="18" t="s">
        <v>11</v>
      </c>
      <c r="D7" s="335">
        <v>12345678</v>
      </c>
      <c r="E7" s="335"/>
    </row>
    <row r="8" spans="1:6">
      <c r="C8" s="18" t="s">
        <v>16</v>
      </c>
      <c r="D8" s="337">
        <v>45017</v>
      </c>
      <c r="E8" s="335"/>
    </row>
    <row r="9" spans="1:6">
      <c r="C9" s="19" t="s">
        <v>259</v>
      </c>
      <c r="D9" s="335" t="s">
        <v>269</v>
      </c>
      <c r="E9" s="335"/>
      <c r="F9" s="16"/>
    </row>
    <row r="10" spans="1:6">
      <c r="C10" s="19" t="s">
        <v>260</v>
      </c>
      <c r="D10" s="335" t="s">
        <v>297</v>
      </c>
      <c r="E10" s="335"/>
    </row>
    <row r="11" spans="1:6">
      <c r="C11" s="19" t="s">
        <v>261</v>
      </c>
      <c r="D11" s="335" t="s">
        <v>298</v>
      </c>
      <c r="E11" s="335"/>
      <c r="F11" s="16"/>
    </row>
    <row r="12" spans="1:6">
      <c r="C12" s="19" t="s">
        <v>262</v>
      </c>
      <c r="D12" s="335" t="s">
        <v>299</v>
      </c>
      <c r="E12" s="335"/>
      <c r="F12" s="16"/>
    </row>
    <row r="13" spans="1:6" ht="12.75" customHeight="1">
      <c r="C13" s="6"/>
    </row>
    <row r="14" spans="1:6">
      <c r="B14" s="1" t="s">
        <v>300</v>
      </c>
    </row>
    <row r="15" spans="1:6">
      <c r="C15" s="20"/>
      <c r="D15" s="3" t="s">
        <v>43</v>
      </c>
      <c r="E15" s="3" t="s">
        <v>44</v>
      </c>
      <c r="F15" s="3" t="s">
        <v>264</v>
      </c>
    </row>
    <row r="16" spans="1:6">
      <c r="C16" s="19" t="s">
        <v>46</v>
      </c>
      <c r="D16" s="2" t="s">
        <v>301</v>
      </c>
      <c r="E16" s="5">
        <v>6000000</v>
      </c>
      <c r="F16" s="4">
        <v>1000000</v>
      </c>
    </row>
    <row r="17" spans="2:13">
      <c r="C17" s="19" t="s">
        <v>47</v>
      </c>
      <c r="D17" s="2" t="s">
        <v>302</v>
      </c>
      <c r="E17" s="5">
        <v>1000000</v>
      </c>
      <c r="F17" s="4">
        <v>300000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1" t="s">
        <v>265</v>
      </c>
      <c r="D21" s="331"/>
      <c r="E21" s="331"/>
    </row>
    <row r="22" spans="2:13">
      <c r="B22" s="14" t="s">
        <v>303</v>
      </c>
      <c r="D22" s="15"/>
    </row>
    <row r="23" spans="2:13" ht="24.75" customHeight="1" thickBot="1">
      <c r="B23" s="7"/>
      <c r="C23" s="3" t="s">
        <v>58</v>
      </c>
      <c r="D23" s="54" t="s">
        <v>267</v>
      </c>
      <c r="E23" s="55" t="s">
        <v>268</v>
      </c>
      <c r="F23" s="3" t="s">
        <v>76</v>
      </c>
      <c r="M23" t="s">
        <v>269</v>
      </c>
    </row>
    <row r="24" spans="2:13" ht="22.5" customHeight="1">
      <c r="B24" s="332" t="s">
        <v>270</v>
      </c>
      <c r="C24" s="21" t="s">
        <v>61</v>
      </c>
      <c r="D24" s="58">
        <v>8000000</v>
      </c>
      <c r="E24" s="28"/>
      <c r="F24" s="23"/>
      <c r="M24" t="s">
        <v>271</v>
      </c>
    </row>
    <row r="25" spans="2:13" ht="22.5" customHeight="1">
      <c r="B25" s="333"/>
      <c r="C25" s="21" t="s">
        <v>272</v>
      </c>
      <c r="D25" s="29"/>
      <c r="E25" s="59">
        <v>25135790</v>
      </c>
      <c r="F25" s="23"/>
    </row>
    <row r="26" spans="2:13" ht="22.5" customHeight="1">
      <c r="B26" s="333"/>
      <c r="C26" s="21" t="s">
        <v>273</v>
      </c>
      <c r="D26" s="60">
        <v>0</v>
      </c>
      <c r="E26" s="59">
        <v>3600000</v>
      </c>
      <c r="F26" s="23" t="s">
        <v>274</v>
      </c>
    </row>
    <row r="27" spans="2:13" ht="22.5" customHeight="1">
      <c r="B27" s="325" t="s">
        <v>275</v>
      </c>
      <c r="C27" s="37" t="s">
        <v>276</v>
      </c>
      <c r="D27" s="36">
        <v>1300000</v>
      </c>
      <c r="E27" s="38">
        <v>24750000</v>
      </c>
      <c r="F27" s="26" t="s">
        <v>277</v>
      </c>
    </row>
    <row r="28" spans="2:13" ht="22.5" customHeight="1">
      <c r="B28" s="325"/>
      <c r="C28" s="22" t="s">
        <v>79</v>
      </c>
      <c r="D28" s="31"/>
      <c r="E28" s="32"/>
      <c r="F28" s="24"/>
    </row>
    <row r="29" spans="2:13" ht="22.5" customHeight="1">
      <c r="B29" s="325"/>
      <c r="C29" s="51" t="s">
        <v>278</v>
      </c>
      <c r="D29" s="33"/>
      <c r="E29" s="34">
        <v>15000000</v>
      </c>
      <c r="F29" s="52" t="s">
        <v>279</v>
      </c>
    </row>
    <row r="30" spans="2:13" ht="22.5" customHeight="1">
      <c r="B30" s="325"/>
      <c r="C30" s="22" t="s">
        <v>280</v>
      </c>
      <c r="D30" s="35">
        <v>300000</v>
      </c>
      <c r="E30" s="34">
        <v>0</v>
      </c>
      <c r="F30" s="25"/>
    </row>
    <row r="31" spans="2:13" ht="22.5" customHeight="1">
      <c r="B31" s="325"/>
      <c r="C31" s="22" t="s">
        <v>281</v>
      </c>
      <c r="D31" s="36">
        <v>10000</v>
      </c>
      <c r="E31" s="34">
        <v>50000</v>
      </c>
      <c r="F31" s="25"/>
    </row>
    <row r="32" spans="2:13" ht="22.5" customHeight="1">
      <c r="B32" s="325"/>
      <c r="C32" s="22" t="s">
        <v>88</v>
      </c>
      <c r="D32" s="56">
        <v>50000</v>
      </c>
      <c r="E32" s="57">
        <v>300000</v>
      </c>
      <c r="F32" s="25"/>
    </row>
    <row r="33" spans="2:6" ht="22.5" customHeight="1">
      <c r="B33" s="325"/>
      <c r="C33" s="22" t="s">
        <v>282</v>
      </c>
      <c r="D33" s="36">
        <v>300000</v>
      </c>
      <c r="E33" s="34">
        <v>900000</v>
      </c>
      <c r="F33" s="25"/>
    </row>
    <row r="34" spans="2:6" ht="22.5" customHeight="1">
      <c r="B34" s="325"/>
      <c r="C34" s="22" t="s">
        <v>283</v>
      </c>
      <c r="D34" s="36">
        <v>500000</v>
      </c>
      <c r="E34" s="34">
        <v>2000000</v>
      </c>
      <c r="F34" s="25"/>
    </row>
    <row r="35" spans="2:6" ht="22.5" customHeight="1">
      <c r="B35" s="325"/>
      <c r="C35" s="39" t="s">
        <v>94</v>
      </c>
      <c r="D35" s="40">
        <v>800000</v>
      </c>
      <c r="E35" s="41">
        <v>6000000</v>
      </c>
      <c r="F35" s="23"/>
    </row>
    <row r="36" spans="2:6" ht="39" customHeight="1">
      <c r="C36" s="42" t="s">
        <v>284</v>
      </c>
      <c r="D36" s="43">
        <f>D24-D27</f>
        <v>6700000</v>
      </c>
      <c r="E36" s="44"/>
      <c r="F36" s="26" t="s">
        <v>285</v>
      </c>
    </row>
    <row r="37" spans="2:6" ht="57.75" customHeight="1">
      <c r="C37" s="42" t="s">
        <v>286</v>
      </c>
      <c r="D37" s="43">
        <v>6700000</v>
      </c>
      <c r="E37" s="44"/>
      <c r="F37" s="50" t="s">
        <v>287</v>
      </c>
    </row>
    <row r="38" spans="2:6" ht="28.5" customHeight="1">
      <c r="C38" s="37" t="s">
        <v>288</v>
      </c>
      <c r="D38" s="43">
        <f>D24-(D27+D37)</f>
        <v>0</v>
      </c>
      <c r="E38" s="44"/>
      <c r="F38" s="26" t="s">
        <v>277</v>
      </c>
    </row>
    <row r="39" spans="2:6" ht="22.5" customHeight="1">
      <c r="C39" s="37" t="s">
        <v>289</v>
      </c>
      <c r="D39" s="43">
        <v>0</v>
      </c>
      <c r="E39" s="45"/>
      <c r="F39" s="326" t="s">
        <v>290</v>
      </c>
    </row>
    <row r="40" spans="2:6" ht="22.5" customHeight="1">
      <c r="C40" s="37" t="s">
        <v>291</v>
      </c>
      <c r="D40" s="43">
        <v>0</v>
      </c>
      <c r="E40" s="45"/>
      <c r="F40" s="326"/>
    </row>
    <row r="41" spans="2:6" ht="22.5" customHeight="1" thickBot="1">
      <c r="C41" s="48" t="s">
        <v>292</v>
      </c>
      <c r="D41" s="46">
        <v>0</v>
      </c>
      <c r="E41" s="47"/>
      <c r="F41" s="326"/>
    </row>
    <row r="42" spans="2:6" ht="22.5" customHeight="1">
      <c r="C42" s="10"/>
      <c r="D42" s="11"/>
      <c r="E42" s="13"/>
      <c r="F42" s="12"/>
    </row>
    <row r="43" spans="2:6">
      <c r="B43" s="49" t="s">
        <v>293</v>
      </c>
    </row>
    <row r="44" spans="2:6" ht="83.25" customHeight="1">
      <c r="C44" s="327"/>
      <c r="D44" s="328"/>
      <c r="E44" s="328"/>
      <c r="F44" s="329"/>
    </row>
    <row r="45" spans="2:6">
      <c r="C45" s="10"/>
      <c r="D45" s="10"/>
      <c r="E45" s="10"/>
      <c r="F45" s="10"/>
    </row>
    <row r="46" spans="2:6">
      <c r="C46" s="10"/>
      <c r="D46" s="10"/>
      <c r="E46" s="10"/>
      <c r="F46" s="10"/>
    </row>
    <row r="47" spans="2:6" ht="12.75" customHeight="1">
      <c r="C47" s="9"/>
      <c r="D47" s="9"/>
      <c r="E47" s="9"/>
    </row>
  </sheetData>
  <mergeCells count="15">
    <mergeCell ref="A2:F2"/>
    <mergeCell ref="D8:E8"/>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worksheet>
</file>

<file path=customXml/_rels/item1.xml.rels>&#65279;<?xml version="1.0" encoding="utf-8" standalone="yes"?>
<Relationships xmlns="http://schemas.openxmlformats.org/package/2006/relationships">
  <Relationship Id="rId1" Target="itemProps1.xml" Type="http://schemas.openxmlformats.org/officeDocument/2006/relationships/customXmlProps" />
</Relationships>
</file>

<file path=customXml/_rels/item2.xml.rels>&#65279;<?xml version="1.0" encoding="utf-8" standalone="yes"?>
<Relationships xmlns="http://schemas.openxmlformats.org/package/2006/relationships">
  <Relationship Id="rId1" Target="itemProps2.xml" Type="http://schemas.openxmlformats.org/officeDocument/2006/relationships/customXmlProps" />
</Relationships>
</file>

<file path=customXml/_rels/item3.xml.rels>&#65279;<?xml version="1.0" encoding="utf-8" standalone="yes"?>
<Relationships xmlns="http://schemas.openxmlformats.org/package/2006/relationships">
  <Relationship Id="rId1" Target="itemProps3.xml" Type="http://schemas.openxmlformats.org/officeDocument/2006/relationships/customXmlProps" />
</Relationships>
</file>

<file path=customXml/_rels/item4.xml.rels>&#65279;<?xml version="1.0" encoding="utf-8" standalone="yes"?>
<Relationships xmlns="http://schemas.openxmlformats.org/package/2006/relationships">
  <Relationship Id="rId1" Target="itemProps4.xml" Type="http://schemas.openxmlformats.org/officeDocument/2006/relationships/customXmlProps"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