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372" windowWidth="15600" windowHeight="7476" tabRatio="921"/>
  </bookViews>
  <sheets>
    <sheet name="参考様式5" sheetId="171" r:id="rId1"/>
    <sheet name="別紙●24" sheetId="66" state="hidden" r:id="rId2"/>
  </sheets>
  <definedNames>
    <definedName name="_xlnm.Print_Area" localSheetId="0">参考様式5!$A$1:$P$170</definedName>
    <definedName name="_xlnm.Print_Area" localSheetId="1">別紙●24!$A$1:$AM$77</definedName>
  </definedNames>
  <calcPr calcId="145621"/>
</workbook>
</file>

<file path=xl/calcChain.xml><?xml version="1.0" encoding="utf-8"?>
<calcChain xmlns="http://schemas.openxmlformats.org/spreadsheetml/2006/main">
  <c r="H94" i="171" l="1"/>
  <c r="I123" i="171"/>
  <c r="J123" i="171"/>
  <c r="H123" i="171"/>
  <c r="I112" i="171"/>
  <c r="J112" i="171"/>
  <c r="H112" i="171"/>
  <c r="I104" i="171"/>
  <c r="J104" i="171"/>
  <c r="H104" i="171"/>
  <c r="I94" i="171"/>
  <c r="J94" i="171"/>
  <c r="I80" i="171"/>
  <c r="J80" i="171"/>
  <c r="H80" i="171"/>
  <c r="I56" i="171"/>
  <c r="J56" i="171"/>
  <c r="H56" i="171"/>
  <c r="I44" i="171"/>
  <c r="J44" i="171"/>
  <c r="H44" i="171"/>
  <c r="K81" i="171"/>
  <c r="K95" i="171"/>
  <c r="E15" i="171"/>
  <c r="E16" i="171" s="1"/>
  <c r="K17" i="171"/>
  <c r="J34" i="171"/>
  <c r="K122" i="171"/>
  <c r="K121" i="171"/>
  <c r="K123" i="171" s="1"/>
  <c r="N123" i="171" s="1"/>
  <c r="K111" i="171"/>
  <c r="K110" i="171"/>
  <c r="K103" i="171"/>
  <c r="K104" i="171" s="1"/>
  <c r="N104" i="171" s="1"/>
  <c r="K102" i="171"/>
  <c r="K93" i="171"/>
  <c r="K94" i="171" s="1"/>
  <c r="N94" i="171" s="1"/>
  <c r="K92" i="171"/>
  <c r="K91" i="171"/>
  <c r="K90" i="171"/>
  <c r="K79" i="171"/>
  <c r="K78" i="171"/>
  <c r="K77" i="171"/>
  <c r="K76" i="171"/>
  <c r="L68" i="171"/>
  <c r="N68" i="171" s="1"/>
  <c r="K55" i="171"/>
  <c r="K54" i="171"/>
  <c r="K43" i="171"/>
  <c r="K44" i="171" s="1"/>
  <c r="N44" i="171" s="1"/>
  <c r="K42" i="171"/>
  <c r="J29" i="171"/>
  <c r="J30" i="171"/>
  <c r="I29" i="171"/>
  <c r="I30" i="171"/>
  <c r="H29" i="171"/>
  <c r="H30" i="171"/>
  <c r="K28" i="171"/>
  <c r="K27" i="171"/>
  <c r="K26" i="171"/>
  <c r="J15" i="171"/>
  <c r="J16" i="171" s="1"/>
  <c r="I15" i="171"/>
  <c r="I16" i="171"/>
  <c r="H15" i="171"/>
  <c r="H16" i="171" s="1"/>
  <c r="G15" i="171"/>
  <c r="G16" i="171"/>
  <c r="F15" i="171"/>
  <c r="F16" i="171" s="1"/>
  <c r="K14" i="171"/>
  <c r="K13" i="171"/>
  <c r="K12" i="171"/>
  <c r="K45" i="171"/>
  <c r="K124" i="171"/>
  <c r="K113" i="171"/>
  <c r="K105" i="171"/>
  <c r="K57" i="171"/>
  <c r="K112" i="171"/>
  <c r="N112" i="171" s="1"/>
  <c r="K56" i="171"/>
  <c r="N56" i="171"/>
  <c r="K80" i="171"/>
  <c r="N80" i="171" s="1"/>
  <c r="K29" i="171"/>
  <c r="K30" i="171"/>
  <c r="H32" i="171"/>
  <c r="J32" i="171" s="1"/>
  <c r="N32" i="171" s="1"/>
  <c r="K15" i="171" l="1"/>
  <c r="K16" i="171" s="1"/>
  <c r="N16" i="171" s="1"/>
  <c r="N128" i="171" s="1"/>
</calcChain>
</file>

<file path=xl/sharedStrings.xml><?xml version="1.0" encoding="utf-8"?>
<sst xmlns="http://schemas.openxmlformats.org/spreadsheetml/2006/main" count="363" uniqueCount="232">
  <si>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</si>
  <si>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</si>
  <si>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</si>
  <si>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</si>
  <si>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</si>
  <si>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</si>
  <si>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</si>
  <si>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</si>
  <si>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</si>
  <si>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</si>
  <si>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</si>
  <si>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</si>
  <si>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</si>
  <si>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</si>
  <si>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</si>
  <si>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</si>
  <si>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</si>
  <si>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</si>
  <si>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</si>
  <si>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</si>
  <si>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</si>
  <si>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</si>
  <si>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</si>
  <si>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</si>
  <si>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</si>
  <si>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</si>
  <si>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</si>
  <si>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</si>
  <si>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</si>
  <si>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</si>
  <si>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</si>
  <si>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</si>
  <si>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</si>
  <si>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</si>
  <si>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</si>
  <si>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</si>
  <si>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</si>
  <si>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</si>
  <si>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</si>
  <si>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</si>
  <si>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</si>
  <si>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</si>
  <si>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</si>
  <si>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</si>
  <si>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</si>
  <si>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</si>
  <si>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</si>
  <si>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</si>
  <si>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</si>
  <si>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</si>
  <si>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</si>
  <si>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</si>
  <si>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</si>
  <si>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</si>
  <si>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</si>
  <si>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</si>
  <si>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</si>
  <si>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</si>
  <si>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</si>
  <si>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</si>
  <si>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</si>
  <si>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</si>
  <si>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</si>
  <si>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</si>
  <si>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</si>
  <si>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</si>
  <si>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</si>
  <si>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</si>
  <si>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</si>
  <si>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</si>
  <si>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</si>
  <si>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</si>
  <si>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</si>
  <si>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</si>
  <si>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</si>
  <si>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</si>
  <si>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</si>
  <si>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</si>
  <si>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</si>
  <si>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</si>
  <si>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人</t>
    <rPh sb="0" eb="1">
      <t>ニン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</si>
  <si>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</si>
  <si>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</si>
  <si>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</si>
  <si>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</si>
  <si>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</si>
  <si>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</si>
  <si>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</si>
  <si>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時間</t>
    <rPh sb="0" eb="2">
      <t>ジカン</t>
    </rPh>
    <phoneticPr fontId="2"/>
  </si>
  <si>
    <t>日</t>
    <rPh sb="0" eb="1">
      <t>ニチ</t>
    </rPh>
    <phoneticPr fontId="2"/>
  </si>
  <si>
    <t>※新規に事業を開始し、又は再開した事業所については７月目以降届出が可能。</t>
    <rPh sb="1" eb="3">
      <t>シンキ</t>
    </rPh>
    <rPh sb="4" eb="6">
      <t>ジギョウ</t>
    </rPh>
    <rPh sb="7" eb="9">
      <t>カイシ</t>
    </rPh>
    <rPh sb="11" eb="12">
      <t>マタ</t>
    </rPh>
    <rPh sb="13" eb="15">
      <t>サイカイ</t>
    </rPh>
    <rPh sb="17" eb="20">
      <t>ジギョウショ</t>
    </rPh>
    <rPh sb="26" eb="27">
      <t>ツキ</t>
    </rPh>
    <rPh sb="27" eb="28">
      <t>メ</t>
    </rPh>
    <rPh sb="28" eb="30">
      <t>イコウ</t>
    </rPh>
    <rPh sb="30" eb="32">
      <t>トドケデ</t>
    </rPh>
    <rPh sb="33" eb="35">
      <t>カノウ</t>
    </rPh>
    <phoneticPr fontId="2"/>
  </si>
  <si>
    <t>※当該届出以降も、直近の割合を毎月記録し、所定の割合を下回った場合は、速やかに届出を行うこと。</t>
    <rPh sb="1" eb="3">
      <t>トウガイ</t>
    </rPh>
    <rPh sb="3" eb="5">
      <t>トドケデ</t>
    </rPh>
    <rPh sb="5" eb="7">
      <t>イコウ</t>
    </rPh>
    <rPh sb="9" eb="11">
      <t>チョッキン</t>
    </rPh>
    <rPh sb="12" eb="14">
      <t>ワリアイ</t>
    </rPh>
    <rPh sb="15" eb="17">
      <t>マイツキ</t>
    </rPh>
    <rPh sb="35" eb="36">
      <t>スミ</t>
    </rPh>
    <rPh sb="39" eb="41">
      <t>トドケデ</t>
    </rPh>
    <rPh sb="42" eb="43">
      <t>オコナ</t>
    </rPh>
    <phoneticPr fontId="2"/>
  </si>
  <si>
    <t>①</t>
    <phoneticPr fontId="2"/>
  </si>
  <si>
    <t>在宅復帰率</t>
    <rPh sb="4" eb="5">
      <t>リツ</t>
    </rPh>
    <phoneticPr fontId="2"/>
  </si>
  <si>
    <t>　</t>
    <phoneticPr fontId="2"/>
  </si>
  <si>
    <t>前6月間計</t>
    <rPh sb="4" eb="5">
      <t>ケイ</t>
    </rPh>
    <phoneticPr fontId="2"/>
  </si>
  <si>
    <t>当該施設内で死亡した者：C</t>
    <phoneticPr fontId="2"/>
  </si>
  <si>
    <t>％</t>
    <phoneticPr fontId="2"/>
  </si>
  <si>
    <t>点</t>
    <rPh sb="0" eb="1">
      <t>テン</t>
    </rPh>
    <phoneticPr fontId="2"/>
  </si>
  <si>
    <t>※１　</t>
    <phoneticPr fontId="2"/>
  </si>
  <si>
    <t>※２　</t>
    <phoneticPr fontId="2"/>
  </si>
  <si>
    <t>※３　</t>
    <phoneticPr fontId="2"/>
  </si>
  <si>
    <t>退所後直ちに短期入所生活介護又は短期入所療養介護しくは小規模多機能型居宅介護等の宿泊サービスを利用する者は居宅への退所者に含まない。</t>
    <phoneticPr fontId="2"/>
  </si>
  <si>
    <t>②</t>
    <phoneticPr fontId="2"/>
  </si>
  <si>
    <t>ベッド回転率</t>
    <phoneticPr fontId="2"/>
  </si>
  <si>
    <t>前3月間計</t>
    <rPh sb="4" eb="5">
      <t>ケイ</t>
    </rPh>
    <phoneticPr fontId="2"/>
  </si>
  <si>
    <t>（Ｂ＋Ｃ）÷２：Ｄ</t>
    <phoneticPr fontId="2"/>
  </si>
  <si>
    <t>Ａ÷Ｄ (平均在所日数）</t>
    <rPh sb="5" eb="7">
      <t>ヘイキン</t>
    </rPh>
    <rPh sb="7" eb="9">
      <t>ザイショ</t>
    </rPh>
    <rPh sb="9" eb="11">
      <t>ニッスウ</t>
    </rPh>
    <phoneticPr fontId="2"/>
  </si>
  <si>
    <t>÷</t>
    <phoneticPr fontId="2"/>
  </si>
  <si>
    <t>平均在所日数</t>
    <phoneticPr fontId="2"/>
  </si>
  <si>
    <t>＝</t>
    <phoneticPr fontId="2"/>
  </si>
  <si>
    <t>％</t>
    <phoneticPr fontId="2"/>
  </si>
  <si>
    <t>※４　</t>
    <phoneticPr fontId="2"/>
  </si>
  <si>
    <t>※５　</t>
    <phoneticPr fontId="2"/>
  </si>
  <si>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2"/>
  </si>
  <si>
    <t>※６　</t>
    <phoneticPr fontId="2"/>
  </si>
  <si>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2"/>
  </si>
  <si>
    <t>③</t>
    <phoneticPr fontId="2"/>
  </si>
  <si>
    <t>入所前後訪問指導割合</t>
  </si>
  <si>
    <t>％</t>
    <phoneticPr fontId="2"/>
  </si>
  <si>
    <t>※７　</t>
    <phoneticPr fontId="2"/>
  </si>
  <si>
    <t>※８　</t>
    <phoneticPr fontId="2"/>
  </si>
  <si>
    <t>※９　</t>
    <phoneticPr fontId="2"/>
  </si>
  <si>
    <t>④</t>
    <phoneticPr fontId="2"/>
  </si>
  <si>
    <t>退所前後訪問指導割合</t>
  </si>
  <si>
    <t>※１０　</t>
    <phoneticPr fontId="2"/>
  </si>
  <si>
    <t>※１１　</t>
    <phoneticPr fontId="2"/>
  </si>
  <si>
    <t>※１２　</t>
    <phoneticPr fontId="2"/>
  </si>
  <si>
    <t>⑤</t>
    <phoneticPr fontId="2"/>
  </si>
  <si>
    <t>居宅サービスの実施数</t>
  </si>
  <si>
    <t>※各サービスについて、プルダウンより「実施あり」、「実施なし」を選択してください。</t>
    <rPh sb="1" eb="2">
      <t>カク</t>
    </rPh>
    <rPh sb="19" eb="21">
      <t>ジッシ</t>
    </rPh>
    <rPh sb="26" eb="28">
      <t>ジッシ</t>
    </rPh>
    <rPh sb="32" eb="34">
      <t>センタク</t>
    </rPh>
    <phoneticPr fontId="2"/>
  </si>
  <si>
    <t>訪問リハビリテーション</t>
    <phoneticPr fontId="2"/>
  </si>
  <si>
    <t>通所リハビリテーション</t>
    <rPh sb="0" eb="2">
      <t>ツウショ</t>
    </rPh>
    <phoneticPr fontId="2"/>
  </si>
  <si>
    <t>短期入所療養介護</t>
    <rPh sb="0" eb="8">
      <t>タンキニュウショリョウヨウカイゴ</t>
    </rPh>
    <phoneticPr fontId="2"/>
  </si>
  <si>
    <t>.</t>
    <phoneticPr fontId="2"/>
  </si>
  <si>
    <t>「実施あり」数</t>
    <rPh sb="1" eb="3">
      <t>ジッシ</t>
    </rPh>
    <rPh sb="6" eb="7">
      <t>スウ</t>
    </rPh>
    <phoneticPr fontId="2"/>
  </si>
  <si>
    <t>※１３　　</t>
    <phoneticPr fontId="2"/>
  </si>
  <si>
    <t>⑥</t>
    <phoneticPr fontId="2"/>
  </si>
  <si>
    <t>リハ専門職の配置割合</t>
  </si>
  <si>
    <t>※１４　</t>
    <phoneticPr fontId="2"/>
  </si>
  <si>
    <t>※１５　</t>
    <phoneticPr fontId="2"/>
  </si>
  <si>
    <t>※１６　</t>
    <phoneticPr fontId="2"/>
  </si>
  <si>
    <t>⑦</t>
    <phoneticPr fontId="2"/>
  </si>
  <si>
    <t>支援相談員の配置割合</t>
    <phoneticPr fontId="2"/>
  </si>
  <si>
    <t>※１７　</t>
    <phoneticPr fontId="2"/>
  </si>
  <si>
    <t>⑧</t>
    <phoneticPr fontId="2"/>
  </si>
  <si>
    <t>要介護４又は５の割合</t>
    <phoneticPr fontId="2"/>
  </si>
  <si>
    <t>要介護４若しくは要介護５に該当する入所者の延日数：Ａ</t>
    <rPh sb="0" eb="3">
      <t>ヨウカイゴ</t>
    </rPh>
    <rPh sb="4" eb="5">
      <t>モ</t>
    </rPh>
    <rPh sb="8" eb="11">
      <t>ヨウカイゴ</t>
    </rPh>
    <rPh sb="13" eb="15">
      <t>ガイトウ</t>
    </rPh>
    <rPh sb="17" eb="20">
      <t>ニュウショシャ</t>
    </rPh>
    <rPh sb="21" eb="22">
      <t>ノブ</t>
    </rPh>
    <rPh sb="22" eb="23">
      <t>ニチ</t>
    </rPh>
    <rPh sb="23" eb="24">
      <t>スウ</t>
    </rPh>
    <phoneticPr fontId="2"/>
  </si>
  <si>
    <t>入所者延日数：Ｂ</t>
    <rPh sb="0" eb="3">
      <t>ニュウショシャ</t>
    </rPh>
    <rPh sb="3" eb="4">
      <t>ノブ</t>
    </rPh>
    <rPh sb="4" eb="5">
      <t>ニチ</t>
    </rPh>
    <rPh sb="5" eb="6">
      <t>スウ</t>
    </rPh>
    <phoneticPr fontId="2"/>
  </si>
  <si>
    <t>⑨</t>
    <phoneticPr fontId="2"/>
  </si>
  <si>
    <t>喀痰吸引の実施割合</t>
    <phoneticPr fontId="2"/>
  </si>
  <si>
    <t>延入所者数：Ｂ</t>
    <rPh sb="0" eb="1">
      <t>ノベ</t>
    </rPh>
    <rPh sb="1" eb="3">
      <t>ニュウショ</t>
    </rPh>
    <rPh sb="3" eb="4">
      <t>シャ</t>
    </rPh>
    <rPh sb="4" eb="5">
      <t>スウ</t>
    </rPh>
    <phoneticPr fontId="2"/>
  </si>
  <si>
    <t>※１８　</t>
    <phoneticPr fontId="2"/>
  </si>
  <si>
    <t>※１９　</t>
    <phoneticPr fontId="2"/>
  </si>
  <si>
    <t>⑩</t>
    <phoneticPr fontId="2"/>
  </si>
  <si>
    <t>経管栄養の実施割合</t>
    <phoneticPr fontId="2"/>
  </si>
  <si>
    <t>※２０　</t>
    <phoneticPr fontId="2"/>
  </si>
  <si>
    <t>　　「在宅復帰・在宅療養支援等指標」　合計　</t>
    <rPh sb="3" eb="7">
      <t>ザイタクフッキ</t>
    </rPh>
    <rPh sb="8" eb="14">
      <t>ザイタクリョウヨウシエン</t>
    </rPh>
    <rPh sb="14" eb="15">
      <t>トウ</t>
    </rPh>
    <rPh sb="15" eb="17">
      <t>シヒョウ</t>
    </rPh>
    <rPh sb="19" eb="21">
      <t>ゴウケイ</t>
    </rPh>
    <phoneticPr fontId="2"/>
  </si>
  <si>
    <t>入所者の居宅への退所時に、当該入所者及びその家族等に対して、退所後の療養上の指導を行っている。</t>
    <phoneticPr fontId="2"/>
  </si>
  <si>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phoneticPr fontId="2"/>
  </si>
  <si>
    <t>入所者の心身の諸機能の維持回復を図り、日常生活の自立を助けるため、理学療法、作業療法その他必要なリハビリテーションを計画的に行い、適宜その評価を行っている。</t>
    <phoneticPr fontId="2"/>
  </si>
  <si>
    <t>地域に貢献する活動を行っている。</t>
    <phoneticPr fontId="2"/>
  </si>
  <si>
    <t>※「実施あり」の場合、活動内容を記載（例：施設内に○○スペースがあり、地域交流の場として提供している、認知症カフェを行っている）</t>
    <rPh sb="2" eb="4">
      <t>ジッシ</t>
    </rPh>
    <rPh sb="8" eb="10">
      <t>バアイ</t>
    </rPh>
    <rPh sb="11" eb="15">
      <t>カツドウナイヨウ</t>
    </rPh>
    <rPh sb="16" eb="18">
      <t>キサイ</t>
    </rPh>
    <rPh sb="19" eb="20">
      <t>レイ</t>
    </rPh>
    <rPh sb="21" eb="23">
      <t>シセツ</t>
    </rPh>
    <rPh sb="23" eb="24">
      <t>ナイ</t>
    </rPh>
    <rPh sb="35" eb="37">
      <t>チイキ</t>
    </rPh>
    <rPh sb="37" eb="39">
      <t>コウリュウ</t>
    </rPh>
    <rPh sb="40" eb="41">
      <t>バ</t>
    </rPh>
    <rPh sb="44" eb="46">
      <t>テイキョウ</t>
    </rPh>
    <rPh sb="51" eb="54">
      <t>ニンチショウ</t>
    </rPh>
    <rPh sb="58" eb="59">
      <t>オコナ</t>
    </rPh>
    <phoneticPr fontId="2"/>
  </si>
  <si>
    <t>入所者に対し、少なくとも週三回程度のリハビリテーションを実施している。</t>
    <phoneticPr fontId="2"/>
  </si>
  <si>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t>
    <rPh sb="73" eb="74">
      <t>オヨ</t>
    </rPh>
    <phoneticPr fontId="2"/>
  </si>
  <si>
    <t>（１）在宅復帰・在宅療養支援機能指標</t>
    <phoneticPr fontId="2"/>
  </si>
  <si>
    <t>　算定日が属する月の前６月間において、居宅への退所者のうち、在宅において介護を受けることとなったもの（当該施設における入所期間が１月間を超えていた退所者に限る。）の占める割合</t>
    <rPh sb="19" eb="21">
      <t>キョタク</t>
    </rPh>
    <phoneticPr fontId="2"/>
  </si>
  <si>
    <t>　算定日が属する月の前3月間における入所者のうち、要介護状態区分が要介護4又は要介護5の者の占める割合</t>
    <phoneticPr fontId="2"/>
  </si>
  <si>
    <t>　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phoneticPr fontId="2"/>
  </si>
  <si>
    <t>　当該施設を退所後、直ちに病院又は診療所に入院し、一週間以内に退院した後、直ちに当該施設に入所したものについては、当該入院期間を入所期間とみなす。</t>
    <phoneticPr fontId="2"/>
  </si>
  <si>
    <t>　居宅とは、病院、診療所及び介護保険施設を除くもの。</t>
    <phoneticPr fontId="2"/>
  </si>
  <si>
    <t>　退所後直ちに短期入所生活介護又は短期入所療養介護しくは小規模多機能型居宅介護等の宿泊サービスを利用する者は居宅への退所者に含まない。</t>
    <phoneticPr fontId="2"/>
  </si>
  <si>
    <t>　３０．４を当該施設の平均在所日数で除して得た数</t>
    <phoneticPr fontId="2"/>
  </si>
  <si>
    <t>　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2"/>
  </si>
  <si>
    <t>　入所者とは、毎日24時現在当該施設に入所中の者。この他に、当該施設に入所してその日のうちに退所又は死亡した者を含む。</t>
    <phoneticPr fontId="2"/>
  </si>
  <si>
    <t>　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2"/>
  </si>
  <si>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Ph sb="53" eb="54">
      <t>ニチ</t>
    </rPh>
    <phoneticPr fontId="2"/>
  </si>
  <si>
    <t>　居宅を訪問し、当該者及びその家族等に対して退所後の療養上の指導を行った者の数。また、居宅とは、病院、診療所及び介護保険施設を除くものである。</t>
    <phoneticPr fontId="2"/>
  </si>
  <si>
    <t>　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2"/>
  </si>
  <si>
    <t>　当該施設を退所後、直ちに病院又は診療所に入院し、一週間以内に退院した後、直ちに再度当該施設に入所した者については、入所者数には算入しない。</t>
    <phoneticPr fontId="2"/>
  </si>
  <si>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phoneticPr fontId="2"/>
  </si>
  <si>
    <t>　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2"/>
  </si>
  <si>
    <t>　当該施設を退所後、直ちに病院又は診療所に入院し、一週間以内に退院した後、直ちに再度当該施設に入所した者については、当該入院期間は入所期間とみなす。</t>
    <phoneticPr fontId="2"/>
  </si>
  <si>
    <t>　当該施設と同一敷地内又は隣接若しくは近接する敷地の病院、診療所、介護老人保健施設又は介護医療院であって、相互に職員の兼務や施設の共用等が行われているものにおいて、算定日が属する月の前３月間に提供実績のある訪問リハビリテーション、通所リハビリテーション及び短期入所療養介護の種類数を含む。</t>
    <phoneticPr fontId="2"/>
  </si>
  <si>
    <t>　当該施設において、常勤換算方法で算定したリハビリテーションを担当する理学療法士、作業療法士又は言語聴覚士の数を入所者の数で除した数に100を乗じた数</t>
    <phoneticPr fontId="2"/>
  </si>
  <si>
    <t>　当該施設において、常勤換算方法で算定した支援相談員の数を入所者の数で除した数に100を乗じた数</t>
    <phoneticPr fontId="2"/>
  </si>
  <si>
    <t>　理学療法士等とは、当該介護老人保健施設の入所者に対して主としてリハビリテーションを提供する業務に従事している理学療法士等。</t>
    <phoneticPr fontId="2"/>
  </si>
  <si>
    <t>　１週間に勤務すべき時間数が32時間を下回る場合は32時間を基本とする。</t>
    <phoneticPr fontId="2"/>
  </si>
  <si>
    <t>　毎日24時現在当該施設に入所中の者をいい、当該施設に入所してその日のうちに退所又は死亡した者を含む。</t>
    <phoneticPr fontId="2"/>
  </si>
  <si>
    <t>　算定日が属する月の前3月間における入所者のうち、喀痰吸引が実施された者の占める割合</t>
    <phoneticPr fontId="2"/>
  </si>
  <si>
    <t>　喀痰吸引及び経管栄養のいずれにも該当する者については、各々該当する欄の人数に含める。</t>
    <phoneticPr fontId="2"/>
  </si>
  <si>
    <t>　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phoneticPr fontId="2"/>
  </si>
  <si>
    <t>　算定日が属する月の前3月間における入所者のうち、経管栄養が実施された者の占める割合</t>
    <phoneticPr fontId="2"/>
  </si>
  <si>
    <t>　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phoneticPr fontId="2"/>
  </si>
  <si>
    <t>（５）充実したリハビリテーションの実施　</t>
    <phoneticPr fontId="2"/>
  </si>
  <si>
    <t>（４）地域に貢献する活動の実施</t>
    <phoneticPr fontId="2"/>
  </si>
  <si>
    <t>（３）リハビリテーションマネジメントの実施</t>
    <phoneticPr fontId="2"/>
  </si>
  <si>
    <t>（２）退所時指導等の実施</t>
    <phoneticPr fontId="2"/>
  </si>
  <si>
    <t>月の日数：D</t>
    <rPh sb="0" eb="1">
      <t>ツキ</t>
    </rPh>
    <rPh sb="2" eb="4">
      <t>ニッスウ</t>
    </rPh>
    <phoneticPr fontId="2"/>
  </si>
  <si>
    <t>日数：D</t>
    <rPh sb="0" eb="2">
      <t>ニッスウ</t>
    </rPh>
    <phoneticPr fontId="2"/>
  </si>
  <si>
    <t>D=(B－C)</t>
    <phoneticPr fontId="2"/>
  </si>
  <si>
    <t>　退所後生活することが見込まれる居宅を訪問し、当該者及びその家族等に対して退所後の療養上の指導を行った者。居宅とは、病院、診療所及び介護保険施設を除くもの。</t>
    <phoneticPr fontId="2"/>
  </si>
  <si>
    <t>％</t>
  </si>
  <si>
    <r>
      <t>　訪問リハビリテーション、通所リハビリテーション及び短期入所療養介護について、当該施設（当該施設に併設する病院、診療所、介護老人保健施設及び介護医療院を含む）におけるサービス実施数　</t>
    </r>
    <r>
      <rPr>
        <sz val="11"/>
        <color indexed="10"/>
        <rFont val="HGSｺﾞｼｯｸM"/>
        <family val="3"/>
        <charset val="128"/>
      </rPr>
      <t>※１３</t>
    </r>
    <rPh sb="87" eb="89">
      <t>ジッシ</t>
    </rPh>
    <rPh sb="89" eb="90">
      <t>スウ</t>
    </rPh>
    <phoneticPr fontId="2"/>
  </si>
  <si>
    <r>
      <t xml:space="preserve">Ａ÷Ｂ×１００
</t>
    </r>
    <r>
      <rPr>
        <sz val="11"/>
        <color indexed="10"/>
        <rFont val="HGSｺﾞｼｯｸM"/>
        <family val="3"/>
        <charset val="128"/>
      </rPr>
      <t>※小数点第３位切捨て</t>
    </r>
    <rPh sb="9" eb="12">
      <t>ショウスウテン</t>
    </rPh>
    <rPh sb="12" eb="13">
      <t>ダイ</t>
    </rPh>
    <rPh sb="14" eb="15">
      <t>イ</t>
    </rPh>
    <rPh sb="15" eb="17">
      <t>キリス</t>
    </rPh>
    <phoneticPr fontId="2"/>
  </si>
  <si>
    <r>
      <t xml:space="preserve">Ａ÷Ｂ×１００
</t>
    </r>
    <r>
      <rPr>
        <sz val="11"/>
        <color indexed="10"/>
        <rFont val="HGSｺﾞｼｯｸM"/>
        <family val="3"/>
        <charset val="128"/>
      </rPr>
      <t>※小数点第３位切捨て</t>
    </r>
    <phoneticPr fontId="2"/>
  </si>
  <si>
    <r>
      <t xml:space="preserve">A÷B÷C×D×１００
</t>
    </r>
    <r>
      <rPr>
        <sz val="11"/>
        <color indexed="10"/>
        <rFont val="HGSｺﾞｼｯｸM"/>
        <family val="3"/>
        <charset val="128"/>
      </rPr>
      <t>※小数点第３位切捨て</t>
    </r>
    <phoneticPr fontId="2"/>
  </si>
  <si>
    <r>
      <t xml:space="preserve">A÷B×１００
</t>
    </r>
    <r>
      <rPr>
        <sz val="11"/>
        <color indexed="10"/>
        <rFont val="HGSｺﾞｼｯｸM"/>
        <family val="3"/>
        <charset val="128"/>
      </rPr>
      <t>※小数点第３位切捨て</t>
    </r>
    <phoneticPr fontId="2"/>
  </si>
  <si>
    <r>
      <t xml:space="preserve">A÷B×１００
</t>
    </r>
    <r>
      <rPr>
        <sz val="11"/>
        <color indexed="10"/>
        <rFont val="HGSｺﾞｼｯｸM"/>
        <family val="3"/>
        <charset val="128"/>
      </rPr>
      <t>※小数点第３位切捨て</t>
    </r>
    <phoneticPr fontId="2"/>
  </si>
  <si>
    <t>※小数点第３位切捨て</t>
    <phoneticPr fontId="2"/>
  </si>
  <si>
    <r>
      <t xml:space="preserve">Ａ÷D×１００
</t>
    </r>
    <r>
      <rPr>
        <sz val="9"/>
        <color indexed="10"/>
        <rFont val="HGSｺﾞｼｯｸM"/>
        <family val="3"/>
        <charset val="128"/>
      </rPr>
      <t>※小数点第３位切捨て</t>
    </r>
    <phoneticPr fontId="2"/>
  </si>
  <si>
    <r>
      <t xml:space="preserve">入所者ごとの経管栄養を実施した延入所者数：Ａ
</t>
    </r>
    <r>
      <rPr>
        <sz val="11"/>
        <color indexed="10"/>
        <rFont val="HGSｺﾞｼｯｸM"/>
        <family val="3"/>
        <charset val="128"/>
      </rPr>
      <t>※１８、※２０</t>
    </r>
    <rPh sb="0" eb="3">
      <t>ニュウショシャ</t>
    </rPh>
    <rPh sb="6" eb="10">
      <t>ケイカンエイヨウ</t>
    </rPh>
    <rPh sb="11" eb="13">
      <t>ジッシ</t>
    </rPh>
    <rPh sb="15" eb="16">
      <t>ノブ</t>
    </rPh>
    <rPh sb="16" eb="19">
      <t>ニュウショシャ</t>
    </rPh>
    <rPh sb="19" eb="20">
      <t>スウ</t>
    </rPh>
    <phoneticPr fontId="2"/>
  </si>
  <si>
    <t>　ａ：退所時指導</t>
    <rPh sb="3" eb="5">
      <t>タイショ</t>
    </rPh>
    <rPh sb="5" eb="6">
      <t>ジ</t>
    </rPh>
    <rPh sb="6" eb="8">
      <t>シドウ</t>
    </rPh>
    <phoneticPr fontId="2"/>
  </si>
  <si>
    <t>　ｂ：退所後の
　　　状況確認</t>
    <rPh sb="3" eb="5">
      <t>タイショ</t>
    </rPh>
    <rPh sb="5" eb="6">
      <t>ゴ</t>
    </rPh>
    <rPh sb="11" eb="13">
      <t>ジョウキョウ</t>
    </rPh>
    <rPh sb="13" eb="15">
      <t>カクニン</t>
    </rPh>
    <phoneticPr fontId="2"/>
  </si>
  <si>
    <r>
      <t xml:space="preserve">入所者ごとの喀痰吸引を実施した延入所者数：Ａ
</t>
    </r>
    <r>
      <rPr>
        <sz val="11"/>
        <color indexed="10"/>
        <rFont val="HGSｺﾞｼｯｸM"/>
        <family val="3"/>
        <charset val="128"/>
      </rPr>
      <t>※１８、※１９</t>
    </r>
    <rPh sb="0" eb="3">
      <t>ニュウショシャ</t>
    </rPh>
    <rPh sb="6" eb="8">
      <t>カクタン</t>
    </rPh>
    <rPh sb="8" eb="10">
      <t>キュウイン</t>
    </rPh>
    <rPh sb="11" eb="13">
      <t>ジッシ</t>
    </rPh>
    <rPh sb="15" eb="16">
      <t>ノブ</t>
    </rPh>
    <rPh sb="16" eb="19">
      <t>ニュウショシャ</t>
    </rPh>
    <rPh sb="19" eb="20">
      <t>スウ</t>
    </rPh>
    <phoneticPr fontId="2"/>
  </si>
  <si>
    <r>
      <t xml:space="preserve">常勤の支援相談員が月に勤務すべき時間：B
</t>
    </r>
    <r>
      <rPr>
        <sz val="11"/>
        <color indexed="10"/>
        <rFont val="HGSｺﾞｼｯｸM"/>
        <family val="3"/>
        <charset val="128"/>
      </rPr>
      <t>※１５</t>
    </r>
    <rPh sb="3" eb="5">
      <t>シエン</t>
    </rPh>
    <rPh sb="5" eb="8">
      <t>ソウダンイン</t>
    </rPh>
    <rPh sb="11" eb="13">
      <t>キンム</t>
    </rPh>
    <rPh sb="16" eb="18">
      <t>ジカン</t>
    </rPh>
    <phoneticPr fontId="2"/>
  </si>
  <si>
    <r>
      <t xml:space="preserve">支援相談員が当該介護保健施設サービスの提供に従事する勤務延時間数：Ａ
</t>
    </r>
    <r>
      <rPr>
        <sz val="11"/>
        <color indexed="10"/>
        <rFont val="HGSｺﾞｼｯｸM"/>
        <family val="3"/>
        <charset val="128"/>
      </rPr>
      <t>※１７</t>
    </r>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2"/>
  </si>
  <si>
    <r>
      <t xml:space="preserve">延入所者数：C
</t>
    </r>
    <r>
      <rPr>
        <sz val="11"/>
        <color indexed="10"/>
        <rFont val="HGSｺﾞｼｯｸM"/>
        <family val="3"/>
        <charset val="128"/>
      </rPr>
      <t>※１６</t>
    </r>
    <rPh sb="0" eb="1">
      <t>ノベ</t>
    </rPh>
    <rPh sb="1" eb="4">
      <t>ニュウショシャ</t>
    </rPh>
    <rPh sb="4" eb="5">
      <t>スウ</t>
    </rPh>
    <phoneticPr fontId="2"/>
  </si>
  <si>
    <r>
      <t xml:space="preserve">理学療法士等の当該介護保健施設サービスの提供に従事する勤務延時間数：Ａ
</t>
    </r>
    <r>
      <rPr>
        <sz val="11"/>
        <color indexed="10"/>
        <rFont val="HGSｺﾞｼｯｸM"/>
        <family val="3"/>
        <charset val="128"/>
      </rPr>
      <t>※１４</t>
    </r>
    <rPh sb="0" eb="2">
      <t>リガク</t>
    </rPh>
    <rPh sb="2" eb="5">
      <t>リョウホウシ</t>
    </rPh>
    <rPh sb="5" eb="6">
      <t>トウ</t>
    </rPh>
    <rPh sb="7" eb="9">
      <t>トウガイ</t>
    </rPh>
    <rPh sb="9" eb="11">
      <t>カイゴ</t>
    </rPh>
    <rPh sb="11" eb="13">
      <t>ホケン</t>
    </rPh>
    <rPh sb="13" eb="15">
      <t>シセツ</t>
    </rPh>
    <rPh sb="20" eb="22">
      <t>テイキョウ</t>
    </rPh>
    <rPh sb="23" eb="25">
      <t>ジュウジ</t>
    </rPh>
    <rPh sb="27" eb="29">
      <t>キンム</t>
    </rPh>
    <rPh sb="29" eb="30">
      <t>ノブ</t>
    </rPh>
    <rPh sb="30" eb="32">
      <t>ジカン</t>
    </rPh>
    <rPh sb="32" eb="33">
      <t>スウ</t>
    </rPh>
    <phoneticPr fontId="2"/>
  </si>
  <si>
    <r>
      <t xml:space="preserve">常勤の理学療法士等が月に勤務すべき時間：B
</t>
    </r>
    <r>
      <rPr>
        <sz val="11"/>
        <color indexed="10"/>
        <rFont val="HGSｺﾞｼｯｸM"/>
        <family val="3"/>
        <charset val="128"/>
      </rPr>
      <t>※１４、※１５</t>
    </r>
    <rPh sb="0" eb="2">
      <t>ジョウキン</t>
    </rPh>
    <rPh sb="3" eb="5">
      <t>リガク</t>
    </rPh>
    <rPh sb="5" eb="8">
      <t>リョウホウシ</t>
    </rPh>
    <rPh sb="8" eb="9">
      <t>トウ</t>
    </rPh>
    <rPh sb="10" eb="11">
      <t>ツキ</t>
    </rPh>
    <rPh sb="12" eb="14">
      <t>キンム</t>
    </rPh>
    <rPh sb="17" eb="19">
      <t>ジカン</t>
    </rPh>
    <phoneticPr fontId="2"/>
  </si>
  <si>
    <r>
      <t xml:space="preserve">新規退所者のうち、退所前後訪問指導を行った者の延数：Ａ
</t>
    </r>
    <r>
      <rPr>
        <sz val="11"/>
        <color indexed="10"/>
        <rFont val="HGSｺﾞｼｯｸM"/>
        <family val="3"/>
        <charset val="128"/>
      </rPr>
      <t>※１０、※１１、※１２</t>
    </r>
    <rPh sb="0" eb="2">
      <t>シンキ</t>
    </rPh>
    <rPh sb="2" eb="4">
      <t>タイショ</t>
    </rPh>
    <rPh sb="4" eb="5">
      <t>シャ</t>
    </rPh>
    <rPh sb="18" eb="19">
      <t>オコナ</t>
    </rPh>
    <rPh sb="21" eb="22">
      <t>モノ</t>
    </rPh>
    <rPh sb="23" eb="24">
      <t>ノベ</t>
    </rPh>
    <rPh sb="24" eb="25">
      <t>スウ</t>
    </rPh>
    <phoneticPr fontId="2"/>
  </si>
  <si>
    <r>
      <t xml:space="preserve">居宅への新規退所者の延数：Ｂ
</t>
    </r>
    <r>
      <rPr>
        <sz val="11"/>
        <color indexed="10"/>
        <rFont val="HGSｺﾞｼｯｸM"/>
        <family val="3"/>
        <charset val="128"/>
      </rPr>
      <t>※１２</t>
    </r>
    <rPh sb="0" eb="2">
      <t>キョタク</t>
    </rPh>
    <rPh sb="4" eb="6">
      <t>シンキ</t>
    </rPh>
    <rPh sb="6" eb="8">
      <t>タイショ</t>
    </rPh>
    <rPh sb="8" eb="9">
      <t>シャ</t>
    </rPh>
    <rPh sb="10" eb="11">
      <t>ノベ</t>
    </rPh>
    <rPh sb="11" eb="12">
      <t>スウ</t>
    </rPh>
    <phoneticPr fontId="2"/>
  </si>
  <si>
    <r>
      <t xml:space="preserve">新規入所者のうち、入所前後訪問指導を行った者の延数：Ａ
</t>
    </r>
    <r>
      <rPr>
        <sz val="11"/>
        <color indexed="10"/>
        <rFont val="HGSｺﾞｼｯｸM"/>
        <family val="3"/>
        <charset val="128"/>
      </rPr>
      <t>※７、※８、※９</t>
    </r>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2"/>
  </si>
  <si>
    <r>
      <t xml:space="preserve">新規入所者の延数：Ｂ
</t>
    </r>
    <r>
      <rPr>
        <sz val="11"/>
        <color indexed="10"/>
        <rFont val="HGSｺﾞｼｯｸM"/>
        <family val="3"/>
        <charset val="128"/>
      </rPr>
      <t>※９</t>
    </r>
    <rPh sb="0" eb="2">
      <t>シンキ</t>
    </rPh>
    <rPh sb="2" eb="5">
      <t>ニュウショシャ</t>
    </rPh>
    <rPh sb="6" eb="7">
      <t>ノベ</t>
    </rPh>
    <rPh sb="7" eb="8">
      <t>スウ</t>
    </rPh>
    <phoneticPr fontId="2"/>
  </si>
  <si>
    <r>
      <t xml:space="preserve">延入所者数：Ａ　　　
</t>
    </r>
    <r>
      <rPr>
        <sz val="11"/>
        <color indexed="10"/>
        <rFont val="HGSｺﾞｼｯｸM"/>
        <family val="3"/>
        <charset val="128"/>
      </rPr>
      <t>※４</t>
    </r>
    <rPh sb="0" eb="1">
      <t>ノ</t>
    </rPh>
    <rPh sb="1" eb="2">
      <t>ニュウ</t>
    </rPh>
    <phoneticPr fontId="2"/>
  </si>
  <si>
    <r>
      <t xml:space="preserve">新規入所者延数：Ｂ
</t>
    </r>
    <r>
      <rPr>
        <sz val="11"/>
        <color indexed="10"/>
        <rFont val="HGSｺﾞｼｯｸM"/>
        <family val="3"/>
        <charset val="128"/>
      </rPr>
      <t>※４、※５</t>
    </r>
    <rPh sb="0" eb="2">
      <t>シンキ</t>
    </rPh>
    <rPh sb="2" eb="3">
      <t>ニュウ</t>
    </rPh>
    <phoneticPr fontId="2"/>
  </si>
  <si>
    <r>
      <t xml:space="preserve">新規退所者数：Ｃ
</t>
    </r>
    <r>
      <rPr>
        <sz val="11"/>
        <color indexed="10"/>
        <rFont val="HGSｺﾞｼｯｸM"/>
        <family val="3"/>
        <charset val="128"/>
      </rPr>
      <t>※６</t>
    </r>
    <rPh sb="0" eb="2">
      <t>シンキ</t>
    </rPh>
    <rPh sb="2" eb="4">
      <t>タイショ</t>
    </rPh>
    <phoneticPr fontId="2"/>
  </si>
  <si>
    <r>
      <t xml:space="preserve">居宅への退所者の延数（当該施設における入所期間が1月を超える入所者に限る。）：Ａ
</t>
    </r>
    <r>
      <rPr>
        <sz val="11"/>
        <color indexed="10"/>
        <rFont val="HGSｺﾞｼｯｸM"/>
        <family val="3"/>
        <charset val="128"/>
      </rPr>
      <t>※１、※２、※３</t>
    </r>
    <rPh sb="0" eb="2">
      <t>キョタク</t>
    </rPh>
    <rPh sb="4" eb="6">
      <t>タイショ</t>
    </rPh>
    <rPh sb="6" eb="7">
      <t>シャ</t>
    </rPh>
    <rPh sb="8" eb="9">
      <t>ノ</t>
    </rPh>
    <rPh sb="9" eb="10">
      <t>スウ</t>
    </rPh>
    <phoneticPr fontId="2"/>
  </si>
  <si>
    <r>
      <t xml:space="preserve">退所者延数：B
</t>
    </r>
    <r>
      <rPr>
        <sz val="11"/>
        <color indexed="10"/>
        <rFont val="HGSｺﾞｼｯｸM"/>
        <family val="3"/>
        <charset val="128"/>
      </rPr>
      <t>※２、※３</t>
    </r>
    <rPh sb="3" eb="4">
      <t>ノ</t>
    </rPh>
    <rPh sb="4" eb="5">
      <t>スウ</t>
    </rPh>
    <phoneticPr fontId="2"/>
  </si>
  <si>
    <t>別紙13⇒</t>
    <rPh sb="0" eb="2">
      <t>ベッシ</t>
    </rPh>
    <phoneticPr fontId="2"/>
  </si>
  <si>
    <t>在宅復帰・在宅療養支援機能指標等確認表</t>
    <rPh sb="11" eb="13">
      <t>キノウ</t>
    </rPh>
    <rPh sb="13" eb="15">
      <t>シヒョウ</t>
    </rPh>
    <rPh sb="15" eb="16">
      <t>トウ</t>
    </rPh>
    <rPh sb="16" eb="18">
      <t>カクニン</t>
    </rPh>
    <rPh sb="18" eb="19">
      <t>ヒョウ</t>
    </rPh>
    <phoneticPr fontId="2"/>
  </si>
  <si>
    <t>参考様式－指標等確認</t>
    <rPh sb="0" eb="2">
      <t>サンコウ</t>
    </rPh>
    <rPh sb="2" eb="4">
      <t>ヨウシキ</t>
    </rPh>
    <rPh sb="5" eb="7">
      <t>シヒョウ</t>
    </rPh>
    <rPh sb="7" eb="8">
      <t>トウ</t>
    </rPh>
    <rPh sb="8" eb="10">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</si>
</sst>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Red]\-#,##0.0"/>
    <numFmt numFmtId="178" formatCode="0.0%"/>
    <numFmt numFmtId="179" formatCode="0.000"/>
    <numFmt numFmtId="180" formatCode="0_);[Red]\(0\)"/>
    <numFmt numFmtId="181" formatCode="0.000_);[Red]\(0.000\)"/>
    <numFmt numFmtId="182" formatCode="#,##0.000;[Red]\-#,##0.000"/>
  </numFmts>
  <fonts count="15">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2"/>
      <name val="HGSｺﾞｼｯｸM"/>
      <family val="3"/>
      <charset val="128"/>
    </font>
    <font>
      <sz val="11"/>
      <color indexed="10"/>
      <name val="HGSｺﾞｼｯｸM"/>
      <family val="3"/>
      <charset val="128"/>
    </font>
    <font>
      <sz val="9"/>
      <color indexed="10"/>
      <name val="HGSｺﾞｼｯｸM"/>
      <family val="3"/>
      <charset val="128"/>
    </font>
    <font>
      <sz val="10"/>
      <color rgb="FFFF0000"/>
      <name val="HGSｺﾞｼｯｸM"/>
      <family val="3"/>
      <charset val="128"/>
    </font>
    <font>
      <sz val="11"/>
      <color rgb="FFFF0000"/>
      <name val="HGSｺﾞｼｯｸM"/>
      <family val="3"/>
      <charset val="128"/>
    </font>
    <font>
      <sz val="11"/>
      <color theme="0" tint="-4.9989318521683403E-2"/>
      <name val="HGSｺﾞｼｯｸM"/>
      <family val="3"/>
      <charset val="128"/>
    </font>
    <font>
      <sz val="10"/>
      <name val="ＭＳ ゴシック"/>
      <family val="3"/>
      <charset val="128"/>
    </font>
    <font>
      <b/>
      <sz val="14"/>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CC"/>
        <bgColor indexed="64"/>
      </patternFill>
    </fill>
  </fills>
  <borders count="4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6" fillId="0" borderId="0"/>
  </cellStyleXfs>
  <cellXfs count="29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 borderId="0" xfId="0"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vertical="center" wrapText="1"/>
    </xf>
    <xf numFmtId="0" fontId="3" fillId="2" borderId="0" xfId="3" applyFont="1" applyFill="1"/>
    <xf numFmtId="0" fontId="3" fillId="2" borderId="0" xfId="3" applyFont="1" applyFill="1" applyBorder="1"/>
    <xf numFmtId="0" fontId="3" fillId="2" borderId="0" xfId="3" applyFont="1" applyFill="1" applyAlignment="1">
      <alignment vertical="center"/>
    </xf>
    <xf numFmtId="0" fontId="3" fillId="2" borderId="0" xfId="0" applyFont="1" applyFill="1" applyAlignment="1">
      <alignment vertical="top"/>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11" fillId="3" borderId="0" xfId="0" applyFont="1" applyFill="1" applyAlignment="1">
      <alignment vertical="center"/>
    </xf>
    <xf numFmtId="0" fontId="3" fillId="6" borderId="2" xfId="3" applyFont="1" applyFill="1" applyBorder="1" applyAlignment="1" applyProtection="1">
      <alignment horizontal="right" vertical="center"/>
      <protection locked="0"/>
    </xf>
    <xf numFmtId="0" fontId="3" fillId="2" borderId="0" xfId="3"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Alignment="1">
      <alignment horizontal="right" vertical="center"/>
    </xf>
    <xf numFmtId="0" fontId="3" fillId="2" borderId="0" xfId="0" applyFont="1" applyFill="1" applyAlignment="1">
      <alignment horizontal="left" vertical="center" wrapText="1"/>
    </xf>
    <xf numFmtId="0" fontId="3" fillId="2" borderId="0" xfId="0" applyFont="1" applyFill="1" applyAlignment="1">
      <alignment horizontal="left" vertical="center" inden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0" borderId="0" xfId="0" applyFont="1" applyFill="1" applyBorder="1" applyAlignment="1">
      <alignment vertical="top"/>
    </xf>
    <xf numFmtId="0" fontId="3" fillId="3" borderId="0" xfId="3" applyFont="1" applyFill="1" applyBorder="1" applyAlignment="1">
      <alignment horizontal="center" vertical="center"/>
    </xf>
    <xf numFmtId="0" fontId="3" fillId="3" borderId="0" xfId="0" applyFont="1" applyFill="1" applyBorder="1" applyAlignment="1">
      <alignment horizontal="center" vertical="center"/>
    </xf>
    <xf numFmtId="178" fontId="3" fillId="3" borderId="0" xfId="3" applyNumberFormat="1" applyFont="1" applyFill="1" applyBorder="1" applyAlignment="1">
      <alignment vertical="center"/>
    </xf>
    <xf numFmtId="0" fontId="3" fillId="3" borderId="0" xfId="0" applyFont="1" applyFill="1" applyBorder="1" applyAlignment="1">
      <alignment horizontal="right" vertical="center"/>
    </xf>
    <xf numFmtId="0" fontId="3" fillId="5" borderId="2" xfId="3" applyFont="1" applyFill="1" applyBorder="1" applyAlignment="1">
      <alignment horizontal="center" vertical="center" wrapText="1"/>
    </xf>
    <xf numFmtId="0" fontId="3" fillId="2" borderId="2" xfId="3" applyFont="1" applyFill="1" applyBorder="1" applyAlignment="1">
      <alignment vertical="center" wrapText="1"/>
    </xf>
    <xf numFmtId="0" fontId="3" fillId="4" borderId="2" xfId="0" applyFont="1" applyFill="1" applyBorder="1" applyAlignment="1" applyProtection="1">
      <alignment horizontal="center" vertical="center" wrapText="1"/>
      <protection locked="0"/>
    </xf>
    <xf numFmtId="0" fontId="3" fillId="3" borderId="0" xfId="0" applyFont="1" applyFill="1" applyBorder="1" applyAlignment="1">
      <alignment vertical="center"/>
    </xf>
    <xf numFmtId="0" fontId="3" fillId="3" borderId="0" xfId="0" applyNumberFormat="1" applyFont="1" applyFill="1" applyBorder="1" applyAlignment="1">
      <alignment vertical="center"/>
    </xf>
    <xf numFmtId="0" fontId="3" fillId="3" borderId="0" xfId="0" applyFont="1" applyFill="1" applyBorder="1" applyAlignment="1">
      <alignment vertical="top"/>
    </xf>
    <xf numFmtId="0" fontId="3" fillId="6" borderId="2" xfId="0" applyFont="1" applyFill="1" applyBorder="1" applyAlignment="1" applyProtection="1">
      <alignment horizontal="right" vertical="center"/>
      <protection locked="0"/>
    </xf>
    <xf numFmtId="0" fontId="3" fillId="3" borderId="0" xfId="3" applyFont="1" applyFill="1"/>
    <xf numFmtId="0" fontId="3" fillId="3" borderId="0" xfId="0" applyFont="1" applyFill="1" applyBorder="1" applyAlignment="1">
      <alignment horizontal="center" vertical="center" wrapText="1"/>
    </xf>
    <xf numFmtId="0" fontId="3" fillId="5" borderId="2" xfId="0" applyFont="1" applyFill="1" applyBorder="1" applyAlignment="1">
      <alignment horizontal="center" vertical="center"/>
    </xf>
    <xf numFmtId="178" fontId="3" fillId="3" borderId="0" xfId="3" applyNumberFormat="1" applyFont="1" applyFill="1" applyBorder="1" applyAlignment="1">
      <alignment horizontal="left" vertical="center" wrapText="1"/>
    </xf>
    <xf numFmtId="0" fontId="3" fillId="2" borderId="2" xfId="3" applyFont="1" applyFill="1" applyBorder="1" applyAlignment="1">
      <alignment horizontal="center" vertical="center" wrapText="1"/>
    </xf>
    <xf numFmtId="0" fontId="3" fillId="0" borderId="0" xfId="3" applyFont="1" applyFill="1" applyBorder="1" applyAlignment="1">
      <alignment horizontal="right" vertical="center"/>
    </xf>
    <xf numFmtId="0" fontId="3" fillId="3" borderId="0" xfId="0" applyFont="1" applyFill="1" applyAlignment="1">
      <alignment vertical="center" wrapText="1"/>
    </xf>
    <xf numFmtId="178" fontId="3" fillId="3" borderId="0" xfId="0" applyNumberFormat="1" applyFont="1" applyFill="1" applyBorder="1" applyAlignment="1">
      <alignment vertical="center"/>
    </xf>
    <xf numFmtId="0" fontId="3" fillId="3" borderId="0" xfId="3" applyFont="1" applyFill="1" applyBorder="1" applyAlignment="1">
      <alignment vertical="center"/>
    </xf>
    <xf numFmtId="0" fontId="12" fillId="2" borderId="0" xfId="0" applyFont="1" applyFill="1" applyAlignment="1">
      <alignment vertical="center"/>
    </xf>
    <xf numFmtId="0" fontId="3" fillId="3" borderId="0" xfId="0" applyFont="1" applyFill="1" applyAlignment="1">
      <alignment horizontal="center" vertical="center"/>
    </xf>
    <xf numFmtId="0" fontId="7" fillId="3" borderId="0" xfId="0" applyFont="1" applyFill="1" applyAlignment="1">
      <alignment vertical="center"/>
    </xf>
    <xf numFmtId="0" fontId="11" fillId="2" borderId="0" xfId="0" applyFont="1" applyFill="1" applyAlignment="1">
      <alignment horizontal="left" vertical="center"/>
    </xf>
    <xf numFmtId="0" fontId="10" fillId="6" borderId="32" xfId="0" applyFont="1" applyFill="1" applyBorder="1" applyAlignment="1">
      <alignment horizontal="right" vertical="center"/>
    </xf>
    <xf numFmtId="180" fontId="7" fillId="5" borderId="2" xfId="3" applyNumberFormat="1" applyFont="1" applyFill="1" applyBorder="1" applyAlignment="1">
      <alignment horizontal="center" vertical="center"/>
    </xf>
    <xf numFmtId="180" fontId="7" fillId="5" borderId="2" xfId="0" applyNumberFormat="1" applyFont="1" applyFill="1" applyBorder="1" applyAlignment="1">
      <alignment horizontal="center" vertical="center"/>
    </xf>
    <xf numFmtId="182" fontId="3" fillId="5" borderId="2" xfId="2" applyNumberFormat="1" applyFont="1" applyFill="1" applyBorder="1" applyAlignment="1">
      <alignment horizontal="right" vertical="center" shrinkToFit="1"/>
    </xf>
    <xf numFmtId="177" fontId="3" fillId="6" borderId="2" xfId="2" applyNumberFormat="1" applyFont="1" applyFill="1" applyBorder="1" applyAlignment="1" applyProtection="1">
      <alignment horizontal="right" vertical="center" shrinkToFit="1"/>
      <protection locked="0"/>
    </xf>
    <xf numFmtId="177" fontId="3" fillId="5" borderId="2" xfId="2" applyNumberFormat="1" applyFont="1" applyFill="1" applyBorder="1" applyAlignment="1">
      <alignment horizontal="right" vertical="center" shrinkToFit="1"/>
    </xf>
    <xf numFmtId="176" fontId="3" fillId="5" borderId="2" xfId="0" applyNumberFormat="1" applyFont="1" applyFill="1" applyBorder="1" applyAlignment="1">
      <alignment vertical="center" shrinkToFit="1"/>
    </xf>
    <xf numFmtId="179" fontId="3" fillId="5" borderId="2" xfId="1" applyNumberFormat="1" applyFont="1" applyFill="1" applyBorder="1" applyAlignment="1">
      <alignment vertical="center" shrinkToFit="1"/>
    </xf>
    <xf numFmtId="179" fontId="3" fillId="5" borderId="2" xfId="1" applyNumberFormat="1" applyFont="1" applyFill="1" applyBorder="1" applyAlignment="1">
      <alignment horizontal="right" vertical="center" shrinkToFit="1"/>
    </xf>
    <xf numFmtId="181" fontId="3" fillId="5" borderId="2" xfId="1" applyNumberFormat="1" applyFont="1" applyFill="1" applyBorder="1" applyAlignment="1">
      <alignment horizontal="right" vertical="center" shrinkToFit="1"/>
    </xf>
    <xf numFmtId="178" fontId="11" fillId="3" borderId="0" xfId="3" applyNumberFormat="1" applyFont="1" applyFill="1" applyBorder="1" applyAlignment="1">
      <alignment vertical="center"/>
    </xf>
    <xf numFmtId="178" fontId="11" fillId="3" borderId="0" xfId="3" applyNumberFormat="1" applyFont="1" applyFill="1" applyBorder="1" applyAlignment="1">
      <alignment horizontal="right" vertical="center"/>
    </xf>
    <xf numFmtId="182" fontId="11" fillId="3" borderId="0" xfId="2" applyNumberFormat="1" applyFont="1" applyFill="1" applyBorder="1" applyAlignment="1">
      <alignment vertical="center"/>
    </xf>
    <xf numFmtId="182" fontId="11" fillId="2" borderId="0" xfId="2" applyNumberFormat="1" applyFont="1" applyFill="1" applyBorder="1" applyAlignment="1">
      <alignment vertical="center"/>
    </xf>
    <xf numFmtId="0" fontId="7" fillId="2" borderId="0" xfId="0" applyFont="1" applyFill="1" applyAlignment="1">
      <alignment horizontal="right" vertical="center"/>
    </xf>
    <xf numFmtId="0" fontId="13" fillId="3" borderId="0" xfId="0" applyFont="1" applyFill="1" applyAlignment="1">
      <alignment vertical="center"/>
    </xf>
    <xf numFmtId="0" fontId="14" fillId="2" borderId="0" xfId="0" applyFont="1" applyFill="1" applyAlignment="1">
      <alignment horizontal="center" vertical="center" shrinkToFi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Alignment="1">
      <alignment horizontal="left" vertical="center" wrapText="1"/>
    </xf>
    <xf numFmtId="0" fontId="3" fillId="0" borderId="0" xfId="0" applyFont="1" applyAlignment="1">
      <alignment vertical="center"/>
    </xf>
    <xf numFmtId="0" fontId="3" fillId="2" borderId="33" xfId="3" applyFont="1" applyFill="1" applyBorder="1" applyAlignment="1">
      <alignment horizontal="center"/>
    </xf>
    <xf numFmtId="0" fontId="3" fillId="2" borderId="2" xfId="3" applyFont="1" applyFill="1" applyBorder="1" applyAlignment="1">
      <alignment vertical="center" wrapText="1"/>
    </xf>
    <xf numFmtId="0" fontId="3" fillId="0" borderId="2" xfId="0" applyFont="1" applyBorder="1" applyAlignment="1">
      <alignment vertical="center" wrapText="1"/>
    </xf>
    <xf numFmtId="0" fontId="3" fillId="2" borderId="2" xfId="3" applyFont="1" applyFill="1" applyBorder="1" applyAlignment="1">
      <alignment horizontal="left" vertical="center" wrapText="1"/>
    </xf>
    <xf numFmtId="0" fontId="3" fillId="0" borderId="2" xfId="0" applyFont="1" applyBorder="1" applyAlignment="1">
      <alignment horizontal="left" vertical="center" wrapText="1"/>
    </xf>
    <xf numFmtId="0" fontId="3" fillId="2" borderId="2" xfId="3" applyFont="1" applyFill="1" applyBorder="1" applyAlignment="1">
      <alignment horizontal="center" vertical="center"/>
    </xf>
    <xf numFmtId="0" fontId="3" fillId="0" borderId="2" xfId="0" applyFont="1" applyBorder="1" applyAlignment="1">
      <alignment horizontal="center" vertical="center"/>
    </xf>
    <xf numFmtId="0" fontId="3" fillId="2" borderId="2" xfId="3" applyFont="1" applyFill="1" applyBorder="1" applyAlignment="1">
      <alignment horizontal="center" vertical="center" wrapText="1"/>
    </xf>
    <xf numFmtId="0" fontId="4" fillId="6" borderId="34" xfId="3" applyNumberFormat="1" applyFont="1" applyFill="1" applyBorder="1" applyAlignment="1">
      <alignment horizontal="left" vertical="center" wrapText="1"/>
    </xf>
    <xf numFmtId="0" fontId="4" fillId="6" borderId="35" xfId="3" applyNumberFormat="1" applyFont="1" applyFill="1" applyBorder="1" applyAlignment="1">
      <alignment horizontal="left" vertical="center" wrapText="1"/>
    </xf>
    <xf numFmtId="0" fontId="3" fillId="2" borderId="0" xfId="0" applyFont="1" applyFill="1" applyAlignment="1">
      <alignment horizontal="left" vertical="top" wrapText="1"/>
    </xf>
    <xf numFmtId="0" fontId="3" fillId="2" borderId="33" xfId="0" applyFont="1" applyFill="1" applyBorder="1" applyAlignment="1">
      <alignment horizontal="center" vertical="center"/>
    </xf>
    <xf numFmtId="0" fontId="3" fillId="0" borderId="2" xfId="0" applyFont="1" applyBorder="1" applyAlignment="1">
      <alignment vertical="center"/>
    </xf>
    <xf numFmtId="0" fontId="3" fillId="2" borderId="2" xfId="0" applyFont="1" applyFill="1" applyBorder="1" applyAlignment="1">
      <alignment horizontal="center" vertical="center" wrapText="1"/>
    </xf>
    <xf numFmtId="178" fontId="4" fillId="6" borderId="34" xfId="3" applyNumberFormat="1" applyFont="1" applyFill="1" applyBorder="1" applyAlignment="1">
      <alignment horizontal="left" vertical="center" wrapText="1"/>
    </xf>
    <xf numFmtId="178" fontId="4" fillId="6" borderId="35" xfId="3" applyNumberFormat="1"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4" fillId="6" borderId="34" xfId="0" applyFont="1" applyFill="1" applyBorder="1" applyAlignment="1">
      <alignment horizontal="left" vertical="center" wrapText="1"/>
    </xf>
    <xf numFmtId="0" fontId="4" fillId="6" borderId="35" xfId="0" applyFont="1" applyFill="1" applyBorder="1" applyAlignment="1">
      <alignment horizontal="left" vertical="center" wrapText="1"/>
    </xf>
    <xf numFmtId="0" fontId="3" fillId="6" borderId="6" xfId="0" applyFont="1" applyFill="1" applyBorder="1" applyAlignment="1" applyProtection="1">
      <alignment horizontal="center" vertical="top"/>
      <protection locked="0"/>
    </xf>
    <xf numFmtId="0" fontId="3" fillId="6" borderId="7" xfId="0" applyFont="1" applyFill="1" applyBorder="1" applyAlignment="1" applyProtection="1">
      <alignment horizontal="center" vertical="top"/>
      <protection locked="0"/>
    </xf>
    <xf numFmtId="0" fontId="3" fillId="6" borderId="8" xfId="0" applyFont="1" applyFill="1" applyBorder="1" applyAlignment="1" applyProtection="1">
      <alignment horizontal="center" vertical="top"/>
      <protection locked="0"/>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7" fillId="3" borderId="0" xfId="0" applyFont="1" applyFill="1" applyAlignment="1">
      <alignment vertical="center"/>
    </xf>
    <xf numFmtId="0" fontId="3" fillId="2" borderId="0" xfId="0" applyFont="1" applyFill="1" applyBorder="1" applyAlignment="1">
      <alignment horizontal="left" vertical="top" wrapText="1"/>
    </xf>
    <xf numFmtId="178" fontId="4" fillId="6" borderId="34" xfId="3" applyNumberFormat="1" applyFont="1" applyFill="1" applyBorder="1" applyAlignment="1">
      <alignment vertical="center"/>
    </xf>
    <xf numFmtId="178" fontId="4" fillId="6" borderId="35" xfId="3" applyNumberFormat="1" applyFont="1" applyFill="1" applyBorder="1" applyAlignment="1">
      <alignment vertical="center"/>
    </xf>
    <xf numFmtId="49" fontId="7" fillId="2" borderId="0" xfId="0" applyNumberFormat="1" applyFont="1" applyFill="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xf>
    <xf numFmtId="0" fontId="3" fillId="2" borderId="2"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wrapText="1"/>
    </xf>
    <xf numFmtId="0" fontId="6" fillId="0" borderId="2" xfId="0" applyFont="1" applyBorder="1" applyAlignment="1">
      <alignment horizontal="left" wrapText="1"/>
    </xf>
    <xf numFmtId="0" fontId="6"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6" fillId="0" borderId="2" xfId="0" applyFont="1" applyBorder="1" applyAlignment="1">
      <alignment horizontal="left" vertical="center" wrapText="1"/>
    </xf>
    <xf numFmtId="0" fontId="3" fillId="0" borderId="25" xfId="0" applyFont="1" applyBorder="1" applyAlignment="1">
      <alignment horizontal="left" vertical="center" wrapText="1"/>
    </xf>
    <xf numFmtId="0" fontId="6"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6" fillId="0" borderId="7" xfId="0" applyFont="1" applyBorder="1" applyAlignment="1">
      <alignment horizontal="left" vertical="top"/>
    </xf>
    <xf numFmtId="0" fontId="6" fillId="0" borderId="39" xfId="0" applyFont="1" applyBorder="1" applyAlignment="1">
      <alignment horizontal="left" vertical="top"/>
    </xf>
    <xf numFmtId="0" fontId="3" fillId="0" borderId="4" xfId="0" applyFont="1" applyBorder="1" applyAlignment="1">
      <alignment horizontal="left" vertical="top"/>
    </xf>
    <xf numFmtId="0" fontId="6" fillId="0" borderId="4" xfId="0" applyFont="1" applyBorder="1" applyAlignment="1">
      <alignment horizontal="left" vertical="top"/>
    </xf>
    <xf numFmtId="0" fontId="6" fillId="0" borderId="40"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
    <cellStyle name="パーセント" xfId="1" builtinId="5"/>
    <cellStyle name="桁区切り" xfId="2" builtinId="6"/>
    <cellStyle name="標準" xfId="0" builtinId="0"/>
    <cellStyle name="標準_訪問入浴bettenn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580867</xdr:colOff>
      <xdr:row>38</xdr:row>
      <xdr:rowOff>66749</xdr:rowOff>
    </xdr:from>
    <xdr:to>
      <xdr:col>10</xdr:col>
      <xdr:colOff>580867</xdr:colOff>
      <xdr:row>38</xdr:row>
      <xdr:rowOff>66749</xdr:rowOff>
    </xdr:to>
    <xdr:sp macro="" textlink="" fLocksText="0">
      <xdr:nvSpPr>
        <xdr:cNvPr id="2" name="AutoShape 5"/>
        <xdr:cNvSpPr/>
      </xdr:nvSpPr>
      <xdr:spPr bwMode="auto">
        <a:xfrm>
          <a:off x="6876892" y="143542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10</xdr:col>
      <xdr:colOff>580867</xdr:colOff>
      <xdr:row>38</xdr:row>
      <xdr:rowOff>66749</xdr:rowOff>
    </xdr:from>
    <xdr:to>
      <xdr:col>10</xdr:col>
      <xdr:colOff>580867</xdr:colOff>
      <xdr:row>38</xdr:row>
      <xdr:rowOff>66749</xdr:rowOff>
    </xdr:to>
    <xdr:sp macro="" textlink="" fLocksText="0">
      <xdr:nvSpPr>
        <xdr:cNvPr id="3" name="AutoShape 5"/>
        <xdr:cNvSpPr/>
      </xdr:nvSpPr>
      <xdr:spPr bwMode="auto">
        <a:xfrm>
          <a:off x="6876892" y="143542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11</xdr:col>
      <xdr:colOff>414618</xdr:colOff>
      <xdr:row>9</xdr:row>
      <xdr:rowOff>470648</xdr:rowOff>
    </xdr:from>
    <xdr:to>
      <xdr:col>15</xdr:col>
      <xdr:colOff>33619</xdr:colOff>
      <xdr:row>11</xdr:row>
      <xdr:rowOff>762000</xdr:rowOff>
    </xdr:to>
    <xdr:sp macro="" textlink="">
      <xdr:nvSpPr>
        <xdr:cNvPr id="4" name="角丸四角形 3"/>
        <xdr:cNvSpPr/>
      </xdr:nvSpPr>
      <xdr:spPr>
        <a:xfrm>
          <a:off x="7384677" y="2924736"/>
          <a:ext cx="2723030" cy="1165411"/>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★Ａ　在宅復帰率</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退所者一覧の整備</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退所理由の記載があるもの</a:t>
          </a: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実地指導では、前６ヶ月分を確認する。</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381000</xdr:colOff>
      <xdr:row>24</xdr:row>
      <xdr:rowOff>1</xdr:rowOff>
    </xdr:from>
    <xdr:to>
      <xdr:col>15</xdr:col>
      <xdr:colOff>11206</xdr:colOff>
      <xdr:row>26</xdr:row>
      <xdr:rowOff>313766</xdr:rowOff>
    </xdr:to>
    <xdr:sp macro="" textlink="">
      <xdr:nvSpPr>
        <xdr:cNvPr id="5" name="角丸四角形 4"/>
        <xdr:cNvSpPr/>
      </xdr:nvSpPr>
      <xdr:spPr>
        <a:xfrm>
          <a:off x="7351059" y="8594913"/>
          <a:ext cx="2734235" cy="1143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★Ｂ　ベット回転率</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新規入所者一覧及び退所者一覧の整備</a:t>
          </a:r>
          <a:endParaRPr kumimoji="1" lang="en-US" altLang="ja-JP" sz="12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実地指導では、前３ヶ月分を確認する。</a:t>
          </a:r>
        </a:p>
      </xdr:txBody>
    </xdr:sp>
    <xdr:clientData/>
  </xdr:twoCellAnchor>
  <xdr:twoCellAnchor>
    <xdr:from>
      <xdr:col>11</xdr:col>
      <xdr:colOff>459442</xdr:colOff>
      <xdr:row>40</xdr:row>
      <xdr:rowOff>1</xdr:rowOff>
    </xdr:from>
    <xdr:to>
      <xdr:col>15</xdr:col>
      <xdr:colOff>11207</xdr:colOff>
      <xdr:row>42</xdr:row>
      <xdr:rowOff>67236</xdr:rowOff>
    </xdr:to>
    <xdr:sp macro="" textlink="">
      <xdr:nvSpPr>
        <xdr:cNvPr id="6" name="角丸四角形 5"/>
        <xdr:cNvSpPr/>
      </xdr:nvSpPr>
      <xdr:spPr>
        <a:xfrm>
          <a:off x="7429501" y="15441707"/>
          <a:ext cx="2655794" cy="89647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★Ｃ　入所前後訪問指導割合</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入所前後訪問指導を行った記録の整備</a:t>
          </a:r>
        </a:p>
      </xdr:txBody>
    </xdr:sp>
    <xdr:clientData/>
  </xdr:twoCellAnchor>
  <xdr:twoCellAnchor>
    <xdr:from>
      <xdr:col>11</xdr:col>
      <xdr:colOff>403412</xdr:colOff>
      <xdr:row>52</xdr:row>
      <xdr:rowOff>1</xdr:rowOff>
    </xdr:from>
    <xdr:to>
      <xdr:col>15</xdr:col>
      <xdr:colOff>11206</xdr:colOff>
      <xdr:row>54</xdr:row>
      <xdr:rowOff>67236</xdr:rowOff>
    </xdr:to>
    <xdr:sp macro="" textlink="">
      <xdr:nvSpPr>
        <xdr:cNvPr id="7" name="角丸四角形 6"/>
        <xdr:cNvSpPr/>
      </xdr:nvSpPr>
      <xdr:spPr>
        <a:xfrm>
          <a:off x="7373471" y="20013707"/>
          <a:ext cx="2711823" cy="89647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★Ｄ　退所前後訪問指導割合</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退所前後訪問指導を行った記録の整備</a:t>
          </a:r>
        </a:p>
      </xdr:txBody>
    </xdr:sp>
    <xdr:clientData/>
  </xdr:twoCellAnchor>
  <xdr:twoCellAnchor>
    <xdr:from>
      <xdr:col>10</xdr:col>
      <xdr:colOff>179295</xdr:colOff>
      <xdr:row>63</xdr:row>
      <xdr:rowOff>268941</xdr:rowOff>
    </xdr:from>
    <xdr:to>
      <xdr:col>15</xdr:col>
      <xdr:colOff>11207</xdr:colOff>
      <xdr:row>66</xdr:row>
      <xdr:rowOff>257735</xdr:rowOff>
    </xdr:to>
    <xdr:sp macro="" textlink="">
      <xdr:nvSpPr>
        <xdr:cNvPr id="8" name="角丸四角形 7"/>
        <xdr:cNvSpPr/>
      </xdr:nvSpPr>
      <xdr:spPr>
        <a:xfrm>
          <a:off x="6420971" y="24014206"/>
          <a:ext cx="3664324" cy="104214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★Ｅ　居宅サービスの実施状況</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訪問リハビリテーション等の記録の整備</a:t>
          </a:r>
          <a:endParaRPr kumimoji="1" lang="en-US" altLang="ja-JP" sz="12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実地指導では、実施の有無は、重要事項説明書等で確認する。</a:t>
          </a:r>
        </a:p>
      </xdr:txBody>
    </xdr:sp>
    <xdr:clientData/>
  </xdr:twoCellAnchor>
  <xdr:twoCellAnchor>
    <xdr:from>
      <xdr:col>11</xdr:col>
      <xdr:colOff>470648</xdr:colOff>
      <xdr:row>74</xdr:row>
      <xdr:rowOff>1</xdr:rowOff>
    </xdr:from>
    <xdr:to>
      <xdr:col>15</xdr:col>
      <xdr:colOff>11207</xdr:colOff>
      <xdr:row>75</xdr:row>
      <xdr:rowOff>470647</xdr:rowOff>
    </xdr:to>
    <xdr:sp macro="" textlink="">
      <xdr:nvSpPr>
        <xdr:cNvPr id="9" name="角丸四角形 8"/>
        <xdr:cNvSpPr/>
      </xdr:nvSpPr>
      <xdr:spPr>
        <a:xfrm>
          <a:off x="7440707" y="27375972"/>
          <a:ext cx="2644588" cy="795616"/>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★Ｆ　リハ専門職員の配置割合　　</a:t>
          </a:r>
          <a:endParaRPr kumimoji="1" lang="en-US" altLang="ja-JP" sz="12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実地指導では、人員基準において確認する。</a:t>
          </a:r>
        </a:p>
      </xdr:txBody>
    </xdr:sp>
    <xdr:clientData/>
  </xdr:twoCellAnchor>
  <xdr:twoCellAnchor>
    <xdr:from>
      <xdr:col>11</xdr:col>
      <xdr:colOff>515470</xdr:colOff>
      <xdr:row>88</xdr:row>
      <xdr:rowOff>1</xdr:rowOff>
    </xdr:from>
    <xdr:to>
      <xdr:col>15</xdr:col>
      <xdr:colOff>11206</xdr:colOff>
      <xdr:row>89</xdr:row>
      <xdr:rowOff>493060</xdr:rowOff>
    </xdr:to>
    <xdr:sp macro="" textlink="">
      <xdr:nvSpPr>
        <xdr:cNvPr id="10" name="角丸四角形 9"/>
        <xdr:cNvSpPr/>
      </xdr:nvSpPr>
      <xdr:spPr>
        <a:xfrm>
          <a:off x="7485529" y="31981589"/>
          <a:ext cx="2599765" cy="81803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★Ｇ　支援相談員の配置割合</a:t>
          </a:r>
          <a:endParaRPr kumimoji="1" lang="en-US" altLang="ja-JP" sz="12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実地指導では、人員基準において確認する。</a:t>
          </a:r>
        </a:p>
        <a:p>
          <a:pPr algn="l">
            <a:lnSpc>
              <a:spcPts val="1300"/>
            </a:lnSpc>
          </a:pPr>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358588</xdr:colOff>
      <xdr:row>100</xdr:row>
      <xdr:rowOff>1</xdr:rowOff>
    </xdr:from>
    <xdr:to>
      <xdr:col>15</xdr:col>
      <xdr:colOff>11206</xdr:colOff>
      <xdr:row>102</xdr:row>
      <xdr:rowOff>33617</xdr:rowOff>
    </xdr:to>
    <xdr:sp macro="" textlink="">
      <xdr:nvSpPr>
        <xdr:cNvPr id="11" name="角丸四角形 10"/>
        <xdr:cNvSpPr/>
      </xdr:nvSpPr>
      <xdr:spPr>
        <a:xfrm>
          <a:off x="7328647" y="36430325"/>
          <a:ext cx="2756647" cy="862851"/>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★Ｈ　要介護４又は５の割合</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入所者一覧の整備</a:t>
          </a:r>
          <a:endParaRPr kumimoji="1" lang="en-US" altLang="ja-JP" sz="12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実地指導では、前３ヶ月分を確認する。</a:t>
          </a:r>
        </a:p>
        <a:p>
          <a:pPr algn="l">
            <a:lnSpc>
              <a:spcPts val="1300"/>
            </a:lnSpc>
          </a:pPr>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369794</xdr:colOff>
      <xdr:row>108</xdr:row>
      <xdr:rowOff>0</xdr:rowOff>
    </xdr:from>
    <xdr:to>
      <xdr:col>15</xdr:col>
      <xdr:colOff>11206</xdr:colOff>
      <xdr:row>110</xdr:row>
      <xdr:rowOff>190500</xdr:rowOff>
    </xdr:to>
    <xdr:sp macro="" textlink="">
      <xdr:nvSpPr>
        <xdr:cNvPr id="12" name="角丸四角形 11"/>
        <xdr:cNvSpPr/>
      </xdr:nvSpPr>
      <xdr:spPr>
        <a:xfrm>
          <a:off x="7339853" y="38940441"/>
          <a:ext cx="2745441" cy="101973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★Ｉ　喀痰吸引の実施割合</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対象者の看護・介護記録の整備</a:t>
          </a:r>
          <a:endParaRPr kumimoji="1" lang="en-US" altLang="ja-JP" sz="1200">
            <a:latin typeface="HGPｺﾞｼｯｸM" panose="020B0600000000000000" pitchFamily="50" charset="-128"/>
            <a:ea typeface="HGPｺﾞｼｯｸM" panose="020B0600000000000000" pitchFamily="50" charset="-128"/>
          </a:endParaRP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実地指導では、過去１年間に実施していた場合、実施したことを確認する。</a:t>
          </a:r>
        </a:p>
      </xdr:txBody>
    </xdr:sp>
    <xdr:clientData/>
  </xdr:twoCellAnchor>
  <xdr:twoCellAnchor>
    <xdr:from>
      <xdr:col>11</xdr:col>
      <xdr:colOff>358588</xdr:colOff>
      <xdr:row>119</xdr:row>
      <xdr:rowOff>0</xdr:rowOff>
    </xdr:from>
    <xdr:to>
      <xdr:col>15</xdr:col>
      <xdr:colOff>11206</xdr:colOff>
      <xdr:row>121</xdr:row>
      <xdr:rowOff>224118</xdr:rowOff>
    </xdr:to>
    <xdr:sp macro="" textlink="">
      <xdr:nvSpPr>
        <xdr:cNvPr id="14" name="角丸四角形 13"/>
        <xdr:cNvSpPr/>
      </xdr:nvSpPr>
      <xdr:spPr>
        <a:xfrm>
          <a:off x="7328647" y="42492706"/>
          <a:ext cx="2756647" cy="1053353"/>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★Ｊ　経管栄養の実施割合</a:t>
          </a: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r>
            <a:rPr kumimoji="1" lang="ja-JP" altLang="en-US" sz="1200">
              <a:latin typeface="HGPｺﾞｼｯｸM" panose="020B0600000000000000" pitchFamily="50" charset="-128"/>
              <a:ea typeface="HGPｺﾞｼｯｸM" panose="020B0600000000000000" pitchFamily="50" charset="-128"/>
            </a:rPr>
            <a:t>　対象者の看護・介護記録の整備</a:t>
          </a: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実地指導では、過去１年間に実施していた場合、実施したことを確認する。</a:t>
          </a:r>
        </a:p>
        <a:p>
          <a:pPr algn="l">
            <a:lnSpc>
              <a:spcPts val="1500"/>
            </a:lnSpc>
          </a:pP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459440</xdr:colOff>
      <xdr:row>132</xdr:row>
      <xdr:rowOff>89646</xdr:rowOff>
    </xdr:from>
    <xdr:to>
      <xdr:col>15</xdr:col>
      <xdr:colOff>89649</xdr:colOff>
      <xdr:row>139</xdr:row>
      <xdr:rowOff>44823</xdr:rowOff>
    </xdr:to>
    <xdr:sp macro="" textlink="">
      <xdr:nvSpPr>
        <xdr:cNvPr id="16" name="角丸四角形 15"/>
        <xdr:cNvSpPr/>
      </xdr:nvSpPr>
      <xdr:spPr>
        <a:xfrm>
          <a:off x="5244352" y="48095646"/>
          <a:ext cx="4919385" cy="113179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★退所時指導等の実施</a:t>
          </a:r>
        </a:p>
        <a:p>
          <a:pPr algn="l">
            <a:lnSpc>
              <a:spcPts val="1400"/>
            </a:lnSpc>
          </a:pPr>
          <a:r>
            <a:rPr kumimoji="1" lang="ja-JP" altLang="en-US" sz="1200">
              <a:latin typeface="HGPｺﾞｼｯｸM" panose="020B0600000000000000" pitchFamily="50" charset="-128"/>
              <a:ea typeface="HGPｺﾞｼｯｸM" panose="020B0600000000000000" pitchFamily="50" charset="-128"/>
            </a:rPr>
            <a:t> ・退所時指導した記録の整備。</a:t>
          </a:r>
        </a:p>
        <a:p>
          <a:pPr algn="l">
            <a:lnSpc>
              <a:spcPts val="1400"/>
            </a:lnSpc>
          </a:pPr>
          <a:r>
            <a:rPr kumimoji="1" lang="ja-JP" altLang="en-US" sz="1200">
              <a:latin typeface="HGPｺﾞｼｯｸM" panose="020B0600000000000000" pitchFamily="50" charset="-128"/>
              <a:ea typeface="HGPｺﾞｼｯｸM" panose="020B0600000000000000" pitchFamily="50" charset="-128"/>
            </a:rPr>
            <a:t> ・退所後に居宅を訪問又は居宅介護支援事業所から情報提供を受けた記録の確認。</a:t>
          </a:r>
        </a:p>
        <a:p>
          <a:pPr algn="l">
            <a:lnSpc>
              <a:spcPts val="1400"/>
            </a:lnSpc>
          </a:pP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493059</xdr:colOff>
      <xdr:row>142</xdr:row>
      <xdr:rowOff>44824</xdr:rowOff>
    </xdr:from>
    <xdr:to>
      <xdr:col>15</xdr:col>
      <xdr:colOff>56029</xdr:colOff>
      <xdr:row>147</xdr:row>
      <xdr:rowOff>156882</xdr:rowOff>
    </xdr:to>
    <xdr:sp macro="" textlink="">
      <xdr:nvSpPr>
        <xdr:cNvPr id="17" name="角丸四角形 16"/>
        <xdr:cNvSpPr/>
      </xdr:nvSpPr>
      <xdr:spPr>
        <a:xfrm>
          <a:off x="5277971" y="50079089"/>
          <a:ext cx="4852146" cy="952499"/>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○リハビリテーションマネジメントの実施</a:t>
          </a:r>
        </a:p>
        <a:p>
          <a:pPr algn="l">
            <a:lnSpc>
              <a:spcPts val="1400"/>
            </a:lnSpc>
          </a:pPr>
          <a:r>
            <a:rPr kumimoji="1" lang="ja-JP" altLang="en-US" sz="1200">
              <a:latin typeface="HGPｺﾞｼｯｸM" panose="020B0600000000000000" pitchFamily="50" charset="-128"/>
              <a:ea typeface="HGPｺﾞｼｯｸM" panose="020B0600000000000000" pitchFamily="50" charset="-128"/>
            </a:rPr>
            <a:t> ・リハビリ計画等の記録の整備。</a:t>
          </a:r>
        </a:p>
        <a:p>
          <a:pPr algn="l">
            <a:lnSpc>
              <a:spcPts val="1200"/>
            </a:lnSpc>
          </a:pP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実地指導では、利用者支援の観点から当該内容を確認する。</a:t>
          </a:r>
        </a:p>
        <a:p>
          <a:pPr algn="l">
            <a:lnSpc>
              <a:spcPts val="1400"/>
            </a:lnSpc>
          </a:pPr>
          <a:endParaRPr kumimoji="1" lang="en-US" altLang="ja-JP" sz="1200">
            <a:latin typeface="HGPｺﾞｼｯｸM" panose="020B0600000000000000" pitchFamily="50" charset="-128"/>
            <a:ea typeface="HGPｺﾞｼｯｸM" panose="020B0600000000000000" pitchFamily="50" charset="-128"/>
          </a:endParaRPr>
        </a:p>
        <a:p>
          <a:pPr algn="l">
            <a:lnSpc>
              <a:spcPts val="1400"/>
            </a:lnSpc>
          </a:pPr>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470647</xdr:colOff>
      <xdr:row>153</xdr:row>
      <xdr:rowOff>67237</xdr:rowOff>
    </xdr:from>
    <xdr:to>
      <xdr:col>15</xdr:col>
      <xdr:colOff>67236</xdr:colOff>
      <xdr:row>157</xdr:row>
      <xdr:rowOff>112060</xdr:rowOff>
    </xdr:to>
    <xdr:sp macro="" textlink="">
      <xdr:nvSpPr>
        <xdr:cNvPr id="18" name="角丸四角形 17"/>
        <xdr:cNvSpPr/>
      </xdr:nvSpPr>
      <xdr:spPr>
        <a:xfrm>
          <a:off x="5255559" y="53216737"/>
          <a:ext cx="4885765" cy="717176"/>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lnSpc>
              <a:spcPts val="1400"/>
            </a:lnSpc>
          </a:pPr>
          <a:r>
            <a:rPr kumimoji="1" lang="ja-JP" altLang="en-US" sz="1200">
              <a:latin typeface="HGPｺﾞｼｯｸM" panose="020B0600000000000000" pitchFamily="50" charset="-128"/>
              <a:ea typeface="HGPｺﾞｼｯｸM" panose="020B0600000000000000" pitchFamily="50" charset="-128"/>
            </a:rPr>
            <a:t>○地域に貢献する活動の実施</a:t>
          </a:r>
        </a:p>
        <a:p>
          <a:pPr algn="l">
            <a:lnSpc>
              <a:spcPts val="1400"/>
            </a:lnSpc>
          </a:pPr>
          <a:r>
            <a:rPr kumimoji="1" lang="ja-JP" altLang="en-US" sz="1200">
              <a:latin typeface="HGPｺﾞｼｯｸM" panose="020B0600000000000000" pitchFamily="50" charset="-128"/>
              <a:ea typeface="HGPｺﾞｼｯｸM" panose="020B0600000000000000" pitchFamily="50" charset="-128"/>
            </a:rPr>
            <a:t> ・具体的な活動記録（活動予定）の整備。</a:t>
          </a:r>
        </a:p>
      </xdr:txBody>
    </xdr:sp>
    <xdr:clientData/>
  </xdr:twoCellAnchor>
  <xdr:twoCellAnchor>
    <xdr:from>
      <xdr:col>8</xdr:col>
      <xdr:colOff>481853</xdr:colOff>
      <xdr:row>161</xdr:row>
      <xdr:rowOff>134470</xdr:rowOff>
    </xdr:from>
    <xdr:to>
      <xdr:col>15</xdr:col>
      <xdr:colOff>78442</xdr:colOff>
      <xdr:row>167</xdr:row>
      <xdr:rowOff>33617</xdr:rowOff>
    </xdr:to>
    <xdr:sp macro="" textlink="">
      <xdr:nvSpPr>
        <xdr:cNvPr id="19" name="角丸四角形 18"/>
        <xdr:cNvSpPr/>
      </xdr:nvSpPr>
      <xdr:spPr>
        <a:xfrm>
          <a:off x="5266765" y="54976058"/>
          <a:ext cx="4885765" cy="90767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○充実したリハビリテーションの実施</a:t>
          </a:r>
        </a:p>
        <a:p>
          <a:pPr algn="l"/>
          <a:r>
            <a:rPr kumimoji="1" lang="ja-JP" altLang="en-US" sz="1200">
              <a:latin typeface="HGPｺﾞｼｯｸM" panose="020B0600000000000000" pitchFamily="50" charset="-128"/>
              <a:ea typeface="HGPｺﾞｼｯｸM" panose="020B0600000000000000" pitchFamily="50" charset="-128"/>
            </a:rPr>
            <a:t> </a:t>
          </a: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実地指導では、利用者支援の観点から個別に充実したリハビリを実施しているか確認する。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1"/>
  <sheetViews>
    <sheetView tabSelected="1" zoomScaleNormal="100" zoomScaleSheetLayoutView="85" workbookViewId="0"/>
  </sheetViews>
  <sheetFormatPr defaultColWidth="9" defaultRowHeight="13.2"/>
  <cols>
    <col min="1" max="1" width="1.88671875" style="86" customWidth="1"/>
    <col min="2" max="2" width="3.44140625" style="86" customWidth="1"/>
    <col min="3" max="14" width="9.6640625" style="86" customWidth="1"/>
    <col min="15" max="15" width="12.109375" style="86" customWidth="1"/>
    <col min="16" max="16" width="2.109375" style="86" customWidth="1"/>
    <col min="17" max="16384" width="9" style="86"/>
  </cols>
  <sheetData>
    <row r="1" spans="2:17" ht="15" customHeight="1">
      <c r="B1" s="146" t="s">
        <v>231</v>
      </c>
      <c r="O1" s="127"/>
    </row>
    <row r="2" spans="2:17" ht="30" customHeight="1">
      <c r="B2" s="147" t="s">
        <v>230</v>
      </c>
      <c r="C2" s="147"/>
      <c r="D2" s="147"/>
      <c r="E2" s="147"/>
      <c r="F2" s="147"/>
      <c r="G2" s="147"/>
      <c r="H2" s="147"/>
      <c r="I2" s="147"/>
      <c r="J2" s="147"/>
      <c r="K2" s="147"/>
      <c r="L2" s="147"/>
      <c r="M2" s="147"/>
      <c r="N2" s="147"/>
      <c r="O2" s="147"/>
      <c r="P2" s="147"/>
    </row>
    <row r="3" spans="2:17" ht="15" customHeight="1">
      <c r="B3" s="88"/>
      <c r="L3" s="97"/>
      <c r="M3" s="97"/>
      <c r="N3" s="97"/>
      <c r="O3" s="97"/>
      <c r="P3" s="2"/>
    </row>
    <row r="4" spans="2:17" ht="41.25" customHeight="1">
      <c r="B4" s="100"/>
      <c r="C4" s="148" t="s">
        <v>164</v>
      </c>
      <c r="D4" s="149"/>
      <c r="E4" s="149"/>
      <c r="F4" s="149"/>
      <c r="G4" s="149"/>
      <c r="H4" s="149"/>
      <c r="I4" s="149"/>
      <c r="J4" s="149"/>
      <c r="K4" s="149"/>
      <c r="L4" s="149"/>
      <c r="M4" s="149"/>
      <c r="N4" s="149"/>
      <c r="O4" s="149"/>
      <c r="P4" s="89"/>
      <c r="Q4" s="89"/>
    </row>
    <row r="5" spans="2:17" ht="15" customHeight="1">
      <c r="B5" s="101"/>
      <c r="C5" s="150" t="s">
        <v>90</v>
      </c>
      <c r="D5" s="150"/>
      <c r="E5" s="150"/>
      <c r="F5" s="150"/>
      <c r="G5" s="150"/>
      <c r="H5" s="150"/>
      <c r="I5" s="150"/>
      <c r="J5" s="150"/>
      <c r="K5" s="150"/>
      <c r="L5" s="151"/>
      <c r="M5" s="151"/>
      <c r="N5" s="151"/>
      <c r="O5" s="151"/>
      <c r="P5" s="151"/>
    </row>
    <row r="6" spans="2:17" ht="15" customHeight="1">
      <c r="B6" s="101"/>
      <c r="C6" s="150" t="s">
        <v>91</v>
      </c>
      <c r="D6" s="150"/>
      <c r="E6" s="150"/>
      <c r="F6" s="150"/>
      <c r="G6" s="150"/>
      <c r="H6" s="150"/>
      <c r="I6" s="150"/>
      <c r="J6" s="150"/>
      <c r="K6" s="150"/>
      <c r="L6" s="151"/>
      <c r="M6" s="151"/>
      <c r="N6" s="151"/>
      <c r="O6" s="151"/>
      <c r="P6" s="151"/>
    </row>
    <row r="7" spans="2:17" ht="15" customHeight="1">
      <c r="C7" s="90"/>
      <c r="D7" s="90"/>
      <c r="E7" s="90"/>
      <c r="F7" s="90"/>
      <c r="G7" s="90"/>
      <c r="H7" s="90"/>
      <c r="I7" s="90"/>
      <c r="J7" s="90"/>
      <c r="K7" s="90"/>
      <c r="L7" s="103"/>
      <c r="M7" s="103"/>
      <c r="N7" s="103"/>
      <c r="O7" s="103"/>
      <c r="P7" s="103"/>
      <c r="Q7" s="103"/>
    </row>
    <row r="8" spans="2:17" ht="22.95" customHeight="1">
      <c r="B8" s="179" t="s">
        <v>165</v>
      </c>
      <c r="C8" s="179"/>
      <c r="D8" s="179"/>
      <c r="E8" s="179"/>
      <c r="F8" s="179"/>
      <c r="G8" s="179"/>
      <c r="H8" s="179"/>
      <c r="I8" s="179"/>
      <c r="J8" s="179"/>
      <c r="K8" s="179"/>
      <c r="L8" s="103"/>
      <c r="M8" s="103"/>
      <c r="N8" s="103"/>
      <c r="O8" s="103"/>
      <c r="P8" s="103"/>
      <c r="Q8" s="103"/>
    </row>
    <row r="9" spans="2:17" ht="24.6" customHeight="1">
      <c r="B9" s="145" t="s">
        <v>92</v>
      </c>
      <c r="C9" s="129" t="s">
        <v>93</v>
      </c>
    </row>
    <row r="10" spans="2:17" ht="39" customHeight="1">
      <c r="C10" s="180" t="s">
        <v>166</v>
      </c>
      <c r="D10" s="180"/>
      <c r="E10" s="180"/>
      <c r="F10" s="180"/>
      <c r="G10" s="180"/>
      <c r="H10" s="180"/>
      <c r="I10" s="180"/>
      <c r="J10" s="180"/>
      <c r="K10" s="180"/>
      <c r="L10" s="104"/>
      <c r="M10" s="104"/>
      <c r="N10" s="104"/>
      <c r="O10" s="104"/>
      <c r="P10" s="90"/>
    </row>
    <row r="11" spans="2:17" s="91" customFormat="1" ht="30" customHeight="1">
      <c r="C11" s="152" t="s">
        <v>94</v>
      </c>
      <c r="D11" s="152"/>
      <c r="E11" s="98" t="s">
        <v>29</v>
      </c>
      <c r="F11" s="98" t="s">
        <v>29</v>
      </c>
      <c r="G11" s="98" t="s">
        <v>29</v>
      </c>
      <c r="H11" s="98" t="s">
        <v>29</v>
      </c>
      <c r="I11" s="98" t="s">
        <v>29</v>
      </c>
      <c r="J11" s="98" t="s">
        <v>29</v>
      </c>
      <c r="K11" s="111" t="s">
        <v>95</v>
      </c>
      <c r="L11" s="92"/>
      <c r="M11" s="92"/>
      <c r="N11" s="92"/>
      <c r="O11" s="92"/>
      <c r="P11" s="92"/>
    </row>
    <row r="12" spans="2:17" s="91" customFormat="1" ht="100.2" customHeight="1">
      <c r="C12" s="153" t="s">
        <v>227</v>
      </c>
      <c r="D12" s="154"/>
      <c r="E12" s="135"/>
      <c r="F12" s="135"/>
      <c r="G12" s="135"/>
      <c r="H12" s="135"/>
      <c r="I12" s="135"/>
      <c r="J12" s="135"/>
      <c r="K12" s="136">
        <f>SUM(E12:J12)</f>
        <v>0</v>
      </c>
      <c r="L12" s="93" t="s">
        <v>80</v>
      </c>
    </row>
    <row r="13" spans="2:17" s="91" customFormat="1" ht="40.200000000000003" customHeight="1">
      <c r="C13" s="153" t="s">
        <v>228</v>
      </c>
      <c r="D13" s="154"/>
      <c r="E13" s="135"/>
      <c r="F13" s="135"/>
      <c r="G13" s="135"/>
      <c r="H13" s="135"/>
      <c r="I13" s="135"/>
      <c r="J13" s="135"/>
      <c r="K13" s="136">
        <f>SUM(E13:J13)</f>
        <v>0</v>
      </c>
      <c r="L13" s="93" t="s">
        <v>80</v>
      </c>
    </row>
    <row r="14" spans="2:17" s="91" customFormat="1" ht="40.200000000000003" customHeight="1">
      <c r="C14" s="155" t="s">
        <v>96</v>
      </c>
      <c r="D14" s="156"/>
      <c r="E14" s="135"/>
      <c r="F14" s="135"/>
      <c r="G14" s="135"/>
      <c r="H14" s="135"/>
      <c r="I14" s="135"/>
      <c r="J14" s="135"/>
      <c r="K14" s="136">
        <f>SUM(E14:J14)</f>
        <v>0</v>
      </c>
      <c r="L14" s="93" t="s">
        <v>80</v>
      </c>
    </row>
    <row r="15" spans="2:17" s="91" customFormat="1" ht="40.200000000000003" customHeight="1">
      <c r="C15" s="157" t="s">
        <v>200</v>
      </c>
      <c r="D15" s="158"/>
      <c r="E15" s="136">
        <f t="shared" ref="E15:J15" si="0">E13-E14</f>
        <v>0</v>
      </c>
      <c r="F15" s="136">
        <f t="shared" si="0"/>
        <v>0</v>
      </c>
      <c r="G15" s="136">
        <f t="shared" si="0"/>
        <v>0</v>
      </c>
      <c r="H15" s="136">
        <f t="shared" si="0"/>
        <v>0</v>
      </c>
      <c r="I15" s="136">
        <f t="shared" si="0"/>
        <v>0</v>
      </c>
      <c r="J15" s="136">
        <f t="shared" si="0"/>
        <v>0</v>
      </c>
      <c r="K15" s="136">
        <f>SUM(E15:J15)</f>
        <v>0</v>
      </c>
      <c r="L15" s="93" t="s">
        <v>80</v>
      </c>
    </row>
    <row r="16" spans="2:17" s="91" customFormat="1" ht="39" customHeight="1">
      <c r="C16" s="159" t="s">
        <v>210</v>
      </c>
      <c r="D16" s="158"/>
      <c r="E16" s="134">
        <f>IFERROR(ROUNDDOWN(E12/E15*100,2),0)</f>
        <v>0</v>
      </c>
      <c r="F16" s="134">
        <f t="shared" ref="F16:K16" si="1">IFERROR(ROUNDDOWN(F12/F15*100,2),0)</f>
        <v>0</v>
      </c>
      <c r="G16" s="134">
        <f t="shared" si="1"/>
        <v>0</v>
      </c>
      <c r="H16" s="134">
        <f t="shared" si="1"/>
        <v>0</v>
      </c>
      <c r="I16" s="134">
        <f t="shared" si="1"/>
        <v>0</v>
      </c>
      <c r="J16" s="134">
        <f t="shared" si="1"/>
        <v>0</v>
      </c>
      <c r="K16" s="134">
        <f t="shared" si="1"/>
        <v>0</v>
      </c>
      <c r="L16" s="99" t="s">
        <v>97</v>
      </c>
      <c r="M16" s="123"/>
      <c r="N16" s="132" t="str">
        <f>IF(K16&gt;50,"20",IF(AND(K16&lt;=50,K16&gt;30),"10","0"))</f>
        <v>0</v>
      </c>
      <c r="O16" s="93" t="s">
        <v>98</v>
      </c>
      <c r="P16" s="118"/>
    </row>
    <row r="17" spans="2:16" s="91" customFormat="1" ht="15" customHeight="1">
      <c r="C17" s="107"/>
      <c r="D17" s="108"/>
      <c r="E17" s="109"/>
      <c r="F17" s="109"/>
      <c r="G17" s="109"/>
      <c r="H17" s="109"/>
      <c r="I17" s="109"/>
      <c r="J17" s="142" t="s">
        <v>229</v>
      </c>
      <c r="K17" s="143" t="e">
        <f>#REF!</f>
        <v>#REF!</v>
      </c>
      <c r="L17" s="141" t="s">
        <v>202</v>
      </c>
      <c r="M17" s="109"/>
      <c r="N17" s="109"/>
      <c r="O17" s="109"/>
      <c r="P17" s="109"/>
    </row>
    <row r="18" spans="2:16" s="91" customFormat="1" ht="15" customHeight="1">
      <c r="C18" s="107"/>
      <c r="D18" s="108"/>
      <c r="E18" s="109"/>
      <c r="F18" s="109"/>
      <c r="G18" s="109"/>
      <c r="H18" s="109"/>
      <c r="I18" s="109"/>
      <c r="J18" s="109"/>
      <c r="K18" s="109"/>
      <c r="L18" s="109"/>
      <c r="M18" s="109"/>
      <c r="N18" s="109"/>
      <c r="O18" s="109"/>
      <c r="P18" s="109"/>
    </row>
    <row r="19" spans="2:16" s="91" customFormat="1" ht="15" customHeight="1">
      <c r="C19" s="131" t="s">
        <v>99</v>
      </c>
      <c r="D19" s="181" t="s">
        <v>170</v>
      </c>
      <c r="E19" s="181"/>
      <c r="F19" s="181"/>
      <c r="G19" s="181"/>
      <c r="H19" s="181"/>
      <c r="I19" s="181"/>
      <c r="J19" s="181"/>
      <c r="K19" s="181"/>
      <c r="L19" s="181"/>
      <c r="M19" s="182"/>
      <c r="N19" s="109"/>
      <c r="O19" s="109"/>
      <c r="P19" s="109"/>
    </row>
    <row r="20" spans="2:16" s="91" customFormat="1" ht="30" customHeight="1">
      <c r="C20" s="131" t="s">
        <v>100</v>
      </c>
      <c r="D20" s="160" t="s">
        <v>169</v>
      </c>
      <c r="E20" s="160"/>
      <c r="F20" s="160"/>
      <c r="G20" s="160"/>
      <c r="H20" s="160"/>
      <c r="I20" s="160"/>
      <c r="J20" s="160"/>
      <c r="K20" s="160"/>
      <c r="L20" s="160"/>
      <c r="M20" s="161"/>
      <c r="N20" s="109"/>
      <c r="O20" s="109"/>
      <c r="P20" s="109"/>
    </row>
    <row r="21" spans="2:16" s="91" customFormat="1" ht="30" customHeight="1">
      <c r="C21" s="131" t="s">
        <v>101</v>
      </c>
      <c r="D21" s="160" t="s">
        <v>171</v>
      </c>
      <c r="E21" s="160" t="s">
        <v>102</v>
      </c>
      <c r="F21" s="160"/>
      <c r="G21" s="160"/>
      <c r="H21" s="160"/>
      <c r="I21" s="160"/>
      <c r="J21" s="160"/>
      <c r="K21" s="160"/>
      <c r="L21" s="160"/>
      <c r="M21" s="161"/>
      <c r="N21" s="109"/>
      <c r="O21" s="109"/>
      <c r="P21" s="109"/>
    </row>
    <row r="23" spans="2:16" ht="19.95" customHeight="1">
      <c r="B23" s="145" t="s">
        <v>103</v>
      </c>
      <c r="C23" s="129" t="s">
        <v>104</v>
      </c>
    </row>
    <row r="24" spans="2:16" ht="19.95" customHeight="1">
      <c r="C24" s="162" t="s">
        <v>172</v>
      </c>
      <c r="D24" s="162"/>
      <c r="E24" s="162"/>
      <c r="F24" s="162"/>
      <c r="G24" s="162"/>
      <c r="H24" s="162"/>
      <c r="I24" s="162"/>
      <c r="J24" s="162"/>
      <c r="K24" s="162"/>
      <c r="L24" s="162"/>
      <c r="M24" s="162"/>
      <c r="N24" s="162"/>
      <c r="O24" s="162"/>
      <c r="P24" s="124"/>
    </row>
    <row r="25" spans="2:16" ht="25.5" customHeight="1">
      <c r="C25" s="163"/>
      <c r="D25" s="163"/>
      <c r="E25" s="163"/>
      <c r="F25" s="163"/>
      <c r="G25" s="163"/>
      <c r="H25" s="117" t="s">
        <v>29</v>
      </c>
      <c r="I25" s="117" t="s">
        <v>29</v>
      </c>
      <c r="J25" s="117" t="s">
        <v>29</v>
      </c>
      <c r="K25" s="122" t="s">
        <v>105</v>
      </c>
    </row>
    <row r="26" spans="2:16" ht="40.200000000000003" customHeight="1">
      <c r="C26" s="153" t="s">
        <v>224</v>
      </c>
      <c r="D26" s="154"/>
      <c r="E26" s="154"/>
      <c r="F26" s="154"/>
      <c r="G26" s="154"/>
      <c r="H26" s="135"/>
      <c r="I26" s="135"/>
      <c r="J26" s="135"/>
      <c r="K26" s="136">
        <f>SUM(H26:J26)</f>
        <v>0</v>
      </c>
      <c r="L26" s="93" t="s">
        <v>80</v>
      </c>
    </row>
    <row r="27" spans="2:16" ht="40.200000000000003" customHeight="1">
      <c r="C27" s="153" t="s">
        <v>225</v>
      </c>
      <c r="D27" s="154"/>
      <c r="E27" s="154"/>
      <c r="F27" s="164"/>
      <c r="G27" s="164"/>
      <c r="H27" s="135"/>
      <c r="I27" s="135"/>
      <c r="J27" s="135"/>
      <c r="K27" s="136">
        <f>SUM(H27:J27)</f>
        <v>0</v>
      </c>
      <c r="L27" s="93" t="s">
        <v>80</v>
      </c>
    </row>
    <row r="28" spans="2:16" ht="40.200000000000003" customHeight="1">
      <c r="C28" s="153" t="s">
        <v>226</v>
      </c>
      <c r="D28" s="154"/>
      <c r="E28" s="154"/>
      <c r="F28" s="164"/>
      <c r="G28" s="164"/>
      <c r="H28" s="135"/>
      <c r="I28" s="135"/>
      <c r="J28" s="135"/>
      <c r="K28" s="136">
        <f>SUM(H28:J28)</f>
        <v>0</v>
      </c>
      <c r="L28" s="93" t="s">
        <v>80</v>
      </c>
    </row>
    <row r="29" spans="2:16" ht="40.200000000000003" customHeight="1">
      <c r="C29" s="157" t="s">
        <v>106</v>
      </c>
      <c r="D29" s="158"/>
      <c r="E29" s="164"/>
      <c r="F29" s="164"/>
      <c r="G29" s="164"/>
      <c r="H29" s="136">
        <f>(H27+H28)/2</f>
        <v>0</v>
      </c>
      <c r="I29" s="136">
        <f>(I27+I28)/2</f>
        <v>0</v>
      </c>
      <c r="J29" s="136">
        <f>(J27+J28)/2</f>
        <v>0</v>
      </c>
      <c r="K29" s="136">
        <f>(K27+K28)/2</f>
        <v>0</v>
      </c>
    </row>
    <row r="30" spans="2:16" ht="40.200000000000003" customHeight="1">
      <c r="C30" s="157" t="s">
        <v>107</v>
      </c>
      <c r="D30" s="158"/>
      <c r="E30" s="164"/>
      <c r="F30" s="164"/>
      <c r="G30" s="164"/>
      <c r="H30" s="136">
        <f>IFERROR(H26/H29,0)</f>
        <v>0</v>
      </c>
      <c r="I30" s="136">
        <f>IFERROR(I26/I29,0)</f>
        <v>0</v>
      </c>
      <c r="J30" s="136">
        <f>IFERROR(J26/J29,0)</f>
        <v>0</v>
      </c>
      <c r="K30" s="136">
        <f>IFERROR(K26/K29,0)</f>
        <v>0</v>
      </c>
    </row>
    <row r="31" spans="2:16" ht="15" customHeight="1">
      <c r="C31" s="107"/>
      <c r="D31" s="108"/>
      <c r="E31" s="114"/>
      <c r="F31" s="125"/>
      <c r="G31" s="125"/>
      <c r="H31" s="125"/>
      <c r="I31" s="125"/>
      <c r="J31" s="126"/>
    </row>
    <row r="32" spans="2:16" ht="30" customHeight="1">
      <c r="D32" s="88">
        <v>30.4</v>
      </c>
      <c r="E32" s="88" t="s">
        <v>108</v>
      </c>
      <c r="F32" s="165" t="s">
        <v>109</v>
      </c>
      <c r="G32" s="165"/>
      <c r="H32" s="137">
        <f>K30</f>
        <v>0</v>
      </c>
      <c r="I32" s="88" t="s">
        <v>110</v>
      </c>
      <c r="J32" s="138">
        <f>IFERROR(ROUNDDOWN(D32/H32*100,2),0)</f>
        <v>0</v>
      </c>
      <c r="K32" s="99" t="s">
        <v>111</v>
      </c>
      <c r="N32" s="132" t="str">
        <f>IF(J32&gt;=10,"20",IF(AND(J32&lt;10,J32&gt;=5),"10","0"))</f>
        <v>0</v>
      </c>
      <c r="O32" s="93" t="s">
        <v>98</v>
      </c>
    </row>
    <row r="33" spans="2:17" s="91" customFormat="1">
      <c r="C33" s="107"/>
      <c r="D33" s="108"/>
      <c r="E33" s="109"/>
      <c r="F33" s="109"/>
      <c r="G33" s="109"/>
      <c r="H33" s="109"/>
      <c r="I33" s="109"/>
      <c r="J33" s="141" t="s">
        <v>209</v>
      </c>
      <c r="K33" s="109"/>
      <c r="L33" s="109"/>
      <c r="M33" s="109"/>
      <c r="N33" s="109"/>
      <c r="O33" s="109"/>
      <c r="P33" s="109"/>
      <c r="Q33" s="118"/>
    </row>
    <row r="34" spans="2:17" s="91" customFormat="1">
      <c r="C34" s="107"/>
      <c r="D34" s="108"/>
      <c r="E34" s="109"/>
      <c r="F34" s="109"/>
      <c r="G34" s="109"/>
      <c r="H34" s="109"/>
      <c r="I34" s="142" t="s">
        <v>229</v>
      </c>
      <c r="J34" s="143" t="e">
        <f>#REF!</f>
        <v>#REF!</v>
      </c>
      <c r="K34" s="141" t="s">
        <v>202</v>
      </c>
      <c r="L34" s="109"/>
      <c r="M34" s="109"/>
      <c r="N34" s="109"/>
      <c r="O34" s="109"/>
      <c r="P34" s="109"/>
      <c r="Q34" s="118"/>
    </row>
    <row r="35" spans="2:17" s="91" customFormat="1" ht="30" customHeight="1">
      <c r="C35" s="131" t="s">
        <v>112</v>
      </c>
      <c r="D35" s="166" t="s">
        <v>174</v>
      </c>
      <c r="E35" s="166"/>
      <c r="F35" s="166"/>
      <c r="G35" s="166"/>
      <c r="H35" s="166"/>
      <c r="I35" s="166"/>
      <c r="J35" s="166"/>
      <c r="K35" s="166"/>
      <c r="L35" s="166"/>
      <c r="M35" s="167"/>
      <c r="N35" s="109"/>
      <c r="O35" s="109"/>
      <c r="P35" s="109"/>
      <c r="Q35" s="118"/>
    </row>
    <row r="36" spans="2:17" s="91" customFormat="1" ht="64.95" customHeight="1">
      <c r="C36" s="131" t="s">
        <v>113</v>
      </c>
      <c r="D36" s="166" t="s">
        <v>173</v>
      </c>
      <c r="E36" s="166" t="s">
        <v>114</v>
      </c>
      <c r="F36" s="166"/>
      <c r="G36" s="166"/>
      <c r="H36" s="166"/>
      <c r="I36" s="166"/>
      <c r="J36" s="166"/>
      <c r="K36" s="166"/>
      <c r="L36" s="166"/>
      <c r="M36" s="167"/>
      <c r="N36" s="109"/>
      <c r="O36" s="109"/>
      <c r="P36" s="109"/>
      <c r="Q36" s="118"/>
    </row>
    <row r="37" spans="2:17" s="91" customFormat="1" ht="49.95" customHeight="1">
      <c r="C37" s="131" t="s">
        <v>115</v>
      </c>
      <c r="D37" s="166" t="s">
        <v>175</v>
      </c>
      <c r="E37" s="166" t="s">
        <v>116</v>
      </c>
      <c r="F37" s="166"/>
      <c r="G37" s="166"/>
      <c r="H37" s="166"/>
      <c r="I37" s="166"/>
      <c r="J37" s="166"/>
      <c r="K37" s="166"/>
      <c r="L37" s="166"/>
      <c r="M37" s="167"/>
      <c r="N37" s="109"/>
      <c r="O37" s="109"/>
      <c r="P37" s="109"/>
      <c r="Q37" s="118"/>
    </row>
    <row r="38" spans="2:17" s="91" customFormat="1">
      <c r="C38" s="110"/>
      <c r="D38" s="121"/>
      <c r="E38" s="121"/>
      <c r="F38" s="121"/>
      <c r="G38" s="121"/>
      <c r="H38" s="121"/>
      <c r="I38" s="121"/>
      <c r="J38" s="121"/>
      <c r="K38" s="121"/>
      <c r="L38" s="121"/>
      <c r="M38" s="121"/>
      <c r="N38" s="109"/>
      <c r="O38" s="109"/>
      <c r="P38" s="109"/>
      <c r="Q38" s="118"/>
    </row>
    <row r="39" spans="2:17" ht="19.95" customHeight="1">
      <c r="B39" s="145" t="s">
        <v>117</v>
      </c>
      <c r="C39" s="129" t="s">
        <v>118</v>
      </c>
    </row>
    <row r="40" spans="2:17" s="94" customFormat="1" ht="66.75" customHeight="1">
      <c r="C40" s="162" t="s">
        <v>176</v>
      </c>
      <c r="D40" s="162"/>
      <c r="E40" s="162"/>
      <c r="F40" s="162"/>
      <c r="G40" s="162"/>
      <c r="H40" s="162"/>
      <c r="I40" s="162"/>
      <c r="J40" s="162"/>
      <c r="K40" s="162"/>
      <c r="L40" s="162"/>
      <c r="M40" s="162"/>
      <c r="N40" s="162"/>
      <c r="O40" s="162"/>
      <c r="P40" s="105"/>
    </row>
    <row r="41" spans="2:17" ht="25.5" customHeight="1">
      <c r="C41" s="163"/>
      <c r="D41" s="163"/>
      <c r="E41" s="163"/>
      <c r="F41" s="163"/>
      <c r="G41" s="163"/>
      <c r="H41" s="117" t="s">
        <v>29</v>
      </c>
      <c r="I41" s="117" t="s">
        <v>29</v>
      </c>
      <c r="J41" s="117" t="s">
        <v>29</v>
      </c>
      <c r="K41" s="112" t="s">
        <v>105</v>
      </c>
    </row>
    <row r="42" spans="2:17" ht="40.200000000000003" customHeight="1">
      <c r="C42" s="153" t="s">
        <v>222</v>
      </c>
      <c r="D42" s="154"/>
      <c r="E42" s="154"/>
      <c r="F42" s="154"/>
      <c r="G42" s="154"/>
      <c r="H42" s="135"/>
      <c r="I42" s="135"/>
      <c r="J42" s="135"/>
      <c r="K42" s="136">
        <f>SUM(H42:J42)</f>
        <v>0</v>
      </c>
      <c r="L42" s="93" t="s">
        <v>80</v>
      </c>
    </row>
    <row r="43" spans="2:17" ht="40.200000000000003" customHeight="1">
      <c r="C43" s="153" t="s">
        <v>223</v>
      </c>
      <c r="D43" s="154"/>
      <c r="E43" s="154"/>
      <c r="F43" s="164"/>
      <c r="G43" s="164"/>
      <c r="H43" s="135"/>
      <c r="I43" s="135"/>
      <c r="J43" s="135"/>
      <c r="K43" s="136">
        <f>SUM(H43:J43)</f>
        <v>0</v>
      </c>
      <c r="L43" s="93" t="s">
        <v>80</v>
      </c>
    </row>
    <row r="44" spans="2:17" ht="40.200000000000003" customHeight="1">
      <c r="C44" s="159" t="s">
        <v>208</v>
      </c>
      <c r="D44" s="158"/>
      <c r="E44" s="164"/>
      <c r="F44" s="164"/>
      <c r="G44" s="164"/>
      <c r="H44" s="139">
        <f>IFERROR(ROUNDDOWN(H42/H43*100,2),0)</f>
        <v>0</v>
      </c>
      <c r="I44" s="139">
        <f>IFERROR(ROUNDDOWN(I42/I43*100,2),0)</f>
        <v>0</v>
      </c>
      <c r="J44" s="139">
        <f>IFERROR(ROUNDDOWN(J42/J43*100,2),0)</f>
        <v>0</v>
      </c>
      <c r="K44" s="139">
        <f>IFERROR(ROUNDDOWN(K42/K43*100,2),0)</f>
        <v>0</v>
      </c>
      <c r="L44" s="99" t="s">
        <v>202</v>
      </c>
      <c r="N44" s="132" t="str">
        <f>IF(K44&gt;=30,"10",IF(AND(K44&lt;30,K44&gt;=10),"5","0"))</f>
        <v>0</v>
      </c>
      <c r="O44" s="86" t="s">
        <v>98</v>
      </c>
    </row>
    <row r="45" spans="2:17" s="91" customFormat="1">
      <c r="C45" s="107"/>
      <c r="D45" s="108"/>
      <c r="E45" s="109"/>
      <c r="F45" s="109"/>
      <c r="G45" s="109"/>
      <c r="H45" s="109"/>
      <c r="I45" s="109"/>
      <c r="J45" s="142" t="s">
        <v>229</v>
      </c>
      <c r="K45" s="143" t="e">
        <f>#REF!</f>
        <v>#REF!</v>
      </c>
      <c r="L45" s="141" t="s">
        <v>202</v>
      </c>
      <c r="M45" s="109"/>
      <c r="N45" s="109"/>
      <c r="O45" s="109"/>
      <c r="P45" s="109"/>
    </row>
    <row r="46" spans="2:17" s="91" customFormat="1">
      <c r="C46" s="107"/>
      <c r="D46" s="108"/>
      <c r="E46" s="109"/>
      <c r="F46" s="109"/>
      <c r="G46" s="109"/>
      <c r="H46" s="109"/>
      <c r="I46" s="109"/>
      <c r="J46" s="109"/>
      <c r="K46" s="109"/>
      <c r="L46" s="109"/>
      <c r="M46" s="109"/>
      <c r="N46" s="109"/>
      <c r="O46" s="109"/>
      <c r="P46" s="109"/>
    </row>
    <row r="47" spans="2:17" s="91" customFormat="1" ht="30" customHeight="1">
      <c r="C47" s="131" t="s">
        <v>120</v>
      </c>
      <c r="D47" s="166" t="s">
        <v>177</v>
      </c>
      <c r="E47" s="166"/>
      <c r="F47" s="166"/>
      <c r="G47" s="166"/>
      <c r="H47" s="166"/>
      <c r="I47" s="166"/>
      <c r="J47" s="166"/>
      <c r="K47" s="166"/>
      <c r="L47" s="166"/>
      <c r="M47" s="167"/>
      <c r="N47" s="109"/>
      <c r="O47" s="109"/>
      <c r="P47" s="109"/>
    </row>
    <row r="48" spans="2:17" s="91" customFormat="1" ht="30" customHeight="1">
      <c r="C48" s="131" t="s">
        <v>121</v>
      </c>
      <c r="D48" s="166" t="s">
        <v>178</v>
      </c>
      <c r="E48" s="166"/>
      <c r="F48" s="166"/>
      <c r="G48" s="166"/>
      <c r="H48" s="166"/>
      <c r="I48" s="166"/>
      <c r="J48" s="166"/>
      <c r="K48" s="166"/>
      <c r="L48" s="166"/>
      <c r="M48" s="167"/>
      <c r="N48" s="109"/>
      <c r="O48" s="109"/>
      <c r="P48" s="109"/>
    </row>
    <row r="49" spans="2:17" s="91" customFormat="1" ht="30" customHeight="1">
      <c r="C49" s="131" t="s">
        <v>122</v>
      </c>
      <c r="D49" s="166" t="s">
        <v>179</v>
      </c>
      <c r="E49" s="166"/>
      <c r="F49" s="166"/>
      <c r="G49" s="166"/>
      <c r="H49" s="166"/>
      <c r="I49" s="166"/>
      <c r="J49" s="166"/>
      <c r="K49" s="166"/>
      <c r="L49" s="166"/>
      <c r="M49" s="167"/>
      <c r="N49" s="109"/>
      <c r="O49" s="109"/>
      <c r="P49" s="109"/>
    </row>
    <row r="51" spans="2:17" ht="19.95" customHeight="1">
      <c r="B51" s="145" t="s">
        <v>123</v>
      </c>
      <c r="C51" s="129" t="s">
        <v>124</v>
      </c>
    </row>
    <row r="52" spans="2:17" ht="66" customHeight="1">
      <c r="C52" s="162" t="s">
        <v>180</v>
      </c>
      <c r="D52" s="162"/>
      <c r="E52" s="162"/>
      <c r="F52" s="162"/>
      <c r="G52" s="162"/>
      <c r="H52" s="162"/>
      <c r="I52" s="162"/>
      <c r="J52" s="162"/>
      <c r="K52" s="162"/>
      <c r="L52" s="162"/>
      <c r="M52" s="162"/>
      <c r="N52" s="162"/>
      <c r="O52" s="162"/>
      <c r="P52" s="90"/>
    </row>
    <row r="53" spans="2:17" ht="25.5" customHeight="1">
      <c r="C53" s="163"/>
      <c r="D53" s="163"/>
      <c r="E53" s="163"/>
      <c r="F53" s="163"/>
      <c r="G53" s="163"/>
      <c r="H53" s="117" t="s">
        <v>29</v>
      </c>
      <c r="I53" s="117" t="s">
        <v>29</v>
      </c>
      <c r="J53" s="117" t="s">
        <v>29</v>
      </c>
      <c r="K53" s="112" t="s">
        <v>105</v>
      </c>
    </row>
    <row r="54" spans="2:17" ht="40.200000000000003" customHeight="1">
      <c r="C54" s="153" t="s">
        <v>220</v>
      </c>
      <c r="D54" s="154"/>
      <c r="E54" s="154"/>
      <c r="F54" s="154"/>
      <c r="G54" s="154"/>
      <c r="H54" s="135"/>
      <c r="I54" s="135"/>
      <c r="J54" s="135"/>
      <c r="K54" s="136">
        <f>SUM(H54:J54)</f>
        <v>0</v>
      </c>
      <c r="L54" s="93" t="s">
        <v>80</v>
      </c>
    </row>
    <row r="55" spans="2:17" ht="40.200000000000003" customHeight="1">
      <c r="C55" s="153" t="s">
        <v>221</v>
      </c>
      <c r="D55" s="154"/>
      <c r="E55" s="154"/>
      <c r="F55" s="164"/>
      <c r="G55" s="164"/>
      <c r="H55" s="135"/>
      <c r="I55" s="135"/>
      <c r="J55" s="135"/>
      <c r="K55" s="136">
        <f>SUM(H55:J55)</f>
        <v>0</v>
      </c>
      <c r="L55" s="93" t="s">
        <v>80</v>
      </c>
    </row>
    <row r="56" spans="2:17" ht="40.200000000000003" customHeight="1">
      <c r="C56" s="159" t="s">
        <v>207</v>
      </c>
      <c r="D56" s="158"/>
      <c r="E56" s="164"/>
      <c r="F56" s="164"/>
      <c r="G56" s="164"/>
      <c r="H56" s="139">
        <f>IFERROR(ROUNDDOWN(H54/H55*100,2),0)</f>
        <v>0</v>
      </c>
      <c r="I56" s="139">
        <f>IFERROR(ROUNDDOWN(I54/I55*100,2),0)</f>
        <v>0</v>
      </c>
      <c r="J56" s="139">
        <f>IFERROR(ROUNDDOWN(J54/J55*100,2),0)</f>
        <v>0</v>
      </c>
      <c r="K56" s="139">
        <f>IFERROR(ROUNDDOWN(K54/K55*100,2),0)</f>
        <v>0</v>
      </c>
      <c r="L56" s="99" t="s">
        <v>119</v>
      </c>
      <c r="N56" s="132" t="str">
        <f>IF(K56&gt;=30,"10",IF(AND(K56&lt;30,K56&gt;=10),"5","0"))</f>
        <v>0</v>
      </c>
      <c r="O56" s="93" t="s">
        <v>98</v>
      </c>
    </row>
    <row r="57" spans="2:17" s="91" customFormat="1">
      <c r="C57" s="107"/>
      <c r="D57" s="108"/>
      <c r="E57" s="109"/>
      <c r="F57" s="109"/>
      <c r="G57" s="109"/>
      <c r="H57" s="109"/>
      <c r="I57" s="109"/>
      <c r="J57" s="142" t="s">
        <v>229</v>
      </c>
      <c r="K57" s="143" t="e">
        <f>#REF!</f>
        <v>#REF!</v>
      </c>
      <c r="L57" s="141" t="s">
        <v>202</v>
      </c>
      <c r="M57" s="109"/>
      <c r="N57" s="109"/>
      <c r="O57" s="109"/>
      <c r="P57" s="109"/>
      <c r="Q57" s="118"/>
    </row>
    <row r="58" spans="2:17" s="91" customFormat="1">
      <c r="C58" s="107"/>
      <c r="D58" s="108"/>
      <c r="E58" s="109"/>
      <c r="F58" s="109"/>
      <c r="G58" s="109"/>
      <c r="H58" s="109"/>
      <c r="I58" s="109"/>
      <c r="J58" s="109"/>
      <c r="K58" s="109"/>
      <c r="L58" s="109"/>
      <c r="M58" s="109"/>
      <c r="N58" s="109"/>
      <c r="O58" s="109"/>
      <c r="P58" s="109"/>
      <c r="Q58" s="118"/>
    </row>
    <row r="59" spans="2:17" s="91" customFormat="1" ht="30" customHeight="1">
      <c r="C59" s="131" t="s">
        <v>125</v>
      </c>
      <c r="D59" s="166" t="s">
        <v>201</v>
      </c>
      <c r="E59" s="166"/>
      <c r="F59" s="166"/>
      <c r="G59" s="166"/>
      <c r="H59" s="166"/>
      <c r="I59" s="166"/>
      <c r="J59" s="166"/>
      <c r="K59" s="166"/>
      <c r="L59" s="166"/>
      <c r="M59" s="167"/>
      <c r="N59" s="109"/>
      <c r="O59" s="109"/>
      <c r="P59" s="109"/>
      <c r="Q59" s="118"/>
    </row>
    <row r="60" spans="2:17" s="91" customFormat="1" ht="30" customHeight="1">
      <c r="C60" s="131" t="s">
        <v>126</v>
      </c>
      <c r="D60" s="166" t="s">
        <v>181</v>
      </c>
      <c r="E60" s="166"/>
      <c r="F60" s="166"/>
      <c r="G60" s="166"/>
      <c r="H60" s="166"/>
      <c r="I60" s="166"/>
      <c r="J60" s="166"/>
      <c r="K60" s="166"/>
      <c r="L60" s="166"/>
      <c r="M60" s="167"/>
      <c r="N60" s="109"/>
      <c r="O60" s="109"/>
      <c r="P60" s="109"/>
      <c r="Q60" s="118"/>
    </row>
    <row r="61" spans="2:17" s="91" customFormat="1" ht="30" customHeight="1">
      <c r="C61" s="131" t="s">
        <v>127</v>
      </c>
      <c r="D61" s="166" t="s">
        <v>182</v>
      </c>
      <c r="E61" s="166"/>
      <c r="F61" s="166"/>
      <c r="G61" s="166"/>
      <c r="H61" s="166"/>
      <c r="I61" s="166"/>
      <c r="J61" s="166"/>
      <c r="K61" s="166"/>
      <c r="L61" s="166"/>
      <c r="M61" s="167"/>
      <c r="N61" s="109"/>
      <c r="O61" s="109"/>
      <c r="P61" s="109"/>
      <c r="Q61" s="118"/>
    </row>
    <row r="62" spans="2:17" s="91" customFormat="1">
      <c r="C62" s="110"/>
      <c r="D62" s="121"/>
      <c r="E62" s="121"/>
      <c r="F62" s="121"/>
      <c r="G62" s="121"/>
      <c r="H62" s="121"/>
      <c r="I62" s="121"/>
      <c r="J62" s="121"/>
      <c r="K62" s="121"/>
      <c r="L62" s="121"/>
      <c r="M62" s="121"/>
      <c r="N62" s="109"/>
      <c r="O62" s="109"/>
      <c r="P62" s="109"/>
      <c r="Q62" s="118"/>
    </row>
    <row r="63" spans="2:17" ht="19.95" customHeight="1">
      <c r="B63" s="145" t="s">
        <v>128</v>
      </c>
      <c r="C63" s="129" t="s">
        <v>129</v>
      </c>
    </row>
    <row r="64" spans="2:17" ht="36.75" customHeight="1">
      <c r="C64" s="162" t="s">
        <v>203</v>
      </c>
      <c r="D64" s="162"/>
      <c r="E64" s="162"/>
      <c r="F64" s="162"/>
      <c r="G64" s="162"/>
      <c r="H64" s="162"/>
      <c r="I64" s="162"/>
      <c r="J64" s="162"/>
      <c r="K64" s="162"/>
      <c r="L64" s="162"/>
      <c r="M64" s="162"/>
      <c r="N64" s="162"/>
      <c r="O64" s="162"/>
      <c r="P64" s="90"/>
    </row>
    <row r="65" spans="2:16">
      <c r="C65" s="130" t="s">
        <v>130</v>
      </c>
      <c r="D65" s="102"/>
      <c r="E65" s="102"/>
      <c r="F65" s="102"/>
      <c r="G65" s="102"/>
      <c r="H65" s="102"/>
      <c r="I65" s="102"/>
      <c r="J65" s="102"/>
      <c r="K65" s="102"/>
      <c r="L65" s="102"/>
      <c r="M65" s="102"/>
      <c r="N65" s="102"/>
      <c r="O65" s="102"/>
      <c r="P65" s="90"/>
    </row>
    <row r="66" spans="2:16" ht="33" customHeight="1">
      <c r="C66" s="165" t="s">
        <v>131</v>
      </c>
      <c r="D66" s="165"/>
      <c r="E66" s="165"/>
      <c r="F66" s="165"/>
      <c r="G66" s="113"/>
      <c r="H66" s="102"/>
      <c r="I66" s="102"/>
      <c r="J66" s="102"/>
      <c r="K66" s="102"/>
      <c r="L66" s="102"/>
      <c r="M66" s="102"/>
      <c r="N66" s="102"/>
      <c r="O66" s="102"/>
      <c r="P66" s="90"/>
    </row>
    <row r="67" spans="2:16" ht="33" customHeight="1">
      <c r="C67" s="165" t="s">
        <v>132</v>
      </c>
      <c r="D67" s="165"/>
      <c r="E67" s="165"/>
      <c r="F67" s="165"/>
      <c r="G67" s="113"/>
      <c r="H67" s="102"/>
      <c r="I67" s="102"/>
      <c r="J67" s="102"/>
      <c r="K67" s="102"/>
      <c r="L67" s="102"/>
      <c r="M67" s="102"/>
      <c r="N67" s="102"/>
      <c r="O67" s="102"/>
      <c r="P67" s="90"/>
    </row>
    <row r="68" spans="2:16" ht="33" customHeight="1">
      <c r="C68" s="168" t="s">
        <v>133</v>
      </c>
      <c r="D68" s="168"/>
      <c r="E68" s="168"/>
      <c r="F68" s="168"/>
      <c r="G68" s="113"/>
      <c r="H68" s="89"/>
      <c r="I68" s="89" t="s">
        <v>134</v>
      </c>
      <c r="J68" s="89"/>
      <c r="K68" s="95" t="s">
        <v>135</v>
      </c>
      <c r="L68" s="120">
        <f>COUNTIF(G66:G68,"実施あり")</f>
        <v>0</v>
      </c>
      <c r="N68" s="132">
        <f>IF(L68=3,5,IF(L68=2,3,IF(L68=1,2,0)))</f>
        <v>0</v>
      </c>
      <c r="O68" s="93" t="s">
        <v>98</v>
      </c>
    </row>
    <row r="69" spans="2:16" s="91" customFormat="1" ht="15" customHeight="1">
      <c r="C69" s="107"/>
      <c r="D69" s="108"/>
      <c r="E69" s="109"/>
      <c r="F69" s="109"/>
      <c r="G69" s="109"/>
      <c r="H69" s="109"/>
      <c r="I69" s="109"/>
      <c r="J69" s="109"/>
      <c r="K69" s="142"/>
      <c r="L69" s="109"/>
      <c r="M69" s="109"/>
      <c r="N69" s="109"/>
      <c r="O69" s="109"/>
      <c r="P69" s="109"/>
    </row>
    <row r="70" spans="2:16" s="91" customFormat="1" ht="15" customHeight="1">
      <c r="C70" s="107"/>
      <c r="D70" s="108"/>
      <c r="E70" s="109"/>
      <c r="F70" s="109"/>
      <c r="G70" s="109"/>
      <c r="H70" s="109"/>
      <c r="I70" s="109"/>
      <c r="J70" s="109"/>
      <c r="K70" s="109"/>
      <c r="L70" s="109"/>
      <c r="M70" s="109"/>
      <c r="N70" s="109"/>
      <c r="O70" s="109"/>
      <c r="P70" s="109"/>
    </row>
    <row r="71" spans="2:16" s="91" customFormat="1" ht="45" customHeight="1">
      <c r="C71" s="131" t="s">
        <v>136</v>
      </c>
      <c r="D71" s="166" t="s">
        <v>183</v>
      </c>
      <c r="E71" s="166"/>
      <c r="F71" s="166"/>
      <c r="G71" s="166"/>
      <c r="H71" s="166"/>
      <c r="I71" s="166"/>
      <c r="J71" s="166"/>
      <c r="K71" s="166"/>
      <c r="L71" s="166"/>
      <c r="M71" s="167"/>
      <c r="N71" s="109"/>
      <c r="O71" s="109"/>
      <c r="P71" s="109"/>
    </row>
    <row r="72" spans="2:16" s="91" customFormat="1">
      <c r="C72" s="110"/>
      <c r="D72" s="121"/>
      <c r="E72" s="121"/>
      <c r="F72" s="121"/>
      <c r="G72" s="121"/>
      <c r="H72" s="121"/>
      <c r="I72" s="121"/>
      <c r="J72" s="121"/>
      <c r="K72" s="121"/>
      <c r="L72" s="121"/>
      <c r="M72" s="121"/>
      <c r="N72" s="109"/>
      <c r="O72" s="109"/>
      <c r="P72" s="109"/>
    </row>
    <row r="73" spans="2:16" ht="19.95" customHeight="1">
      <c r="B73" s="145" t="s">
        <v>137</v>
      </c>
      <c r="C73" s="129" t="s">
        <v>138</v>
      </c>
    </row>
    <row r="74" spans="2:16" ht="30" customHeight="1">
      <c r="C74" s="162" t="s">
        <v>184</v>
      </c>
      <c r="D74" s="162"/>
      <c r="E74" s="162"/>
      <c r="F74" s="162"/>
      <c r="G74" s="162"/>
      <c r="H74" s="162"/>
      <c r="I74" s="162"/>
      <c r="J74" s="162"/>
      <c r="K74" s="162"/>
      <c r="L74" s="162"/>
      <c r="M74" s="162"/>
      <c r="N74" s="162"/>
      <c r="O74" s="162"/>
      <c r="P74" s="90"/>
    </row>
    <row r="75" spans="2:16" ht="25.5" customHeight="1">
      <c r="C75" s="163"/>
      <c r="D75" s="163"/>
      <c r="E75" s="163"/>
      <c r="F75" s="163"/>
      <c r="G75" s="163"/>
      <c r="H75" s="117" t="s">
        <v>29</v>
      </c>
      <c r="I75" s="117" t="s">
        <v>29</v>
      </c>
      <c r="J75" s="117" t="s">
        <v>29</v>
      </c>
      <c r="K75" s="112" t="s">
        <v>105</v>
      </c>
    </row>
    <row r="76" spans="2:16" ht="40.200000000000003" customHeight="1">
      <c r="C76" s="153" t="s">
        <v>218</v>
      </c>
      <c r="D76" s="154"/>
      <c r="E76" s="154"/>
      <c r="F76" s="154"/>
      <c r="G76" s="154"/>
      <c r="H76" s="135"/>
      <c r="I76" s="135"/>
      <c r="J76" s="135"/>
      <c r="K76" s="136">
        <f>SUM(H76:J76)</f>
        <v>0</v>
      </c>
      <c r="L76" s="86" t="s">
        <v>88</v>
      </c>
    </row>
    <row r="77" spans="2:16" ht="40.200000000000003" customHeight="1">
      <c r="C77" s="153" t="s">
        <v>219</v>
      </c>
      <c r="D77" s="154"/>
      <c r="E77" s="154"/>
      <c r="F77" s="154"/>
      <c r="G77" s="154"/>
      <c r="H77" s="135"/>
      <c r="I77" s="135"/>
      <c r="J77" s="135"/>
      <c r="K77" s="136">
        <f>SUM(H77:J77)</f>
        <v>0</v>
      </c>
      <c r="L77" s="86" t="s">
        <v>88</v>
      </c>
    </row>
    <row r="78" spans="2:16" ht="40.200000000000003" customHeight="1">
      <c r="C78" s="153" t="s">
        <v>217</v>
      </c>
      <c r="D78" s="154"/>
      <c r="E78" s="154"/>
      <c r="F78" s="154"/>
      <c r="G78" s="154"/>
      <c r="H78" s="135"/>
      <c r="I78" s="135"/>
      <c r="J78" s="135"/>
      <c r="K78" s="136">
        <f>SUM(H78:J78)</f>
        <v>0</v>
      </c>
      <c r="L78" s="86" t="s">
        <v>80</v>
      </c>
    </row>
    <row r="79" spans="2:16" ht="40.200000000000003" customHeight="1">
      <c r="C79" s="153" t="s">
        <v>198</v>
      </c>
      <c r="D79" s="154"/>
      <c r="E79" s="154"/>
      <c r="F79" s="164"/>
      <c r="G79" s="164"/>
      <c r="H79" s="135"/>
      <c r="I79" s="135"/>
      <c r="J79" s="135"/>
      <c r="K79" s="136">
        <f>SUM(H79:J79)</f>
        <v>0</v>
      </c>
      <c r="L79" s="86" t="s">
        <v>89</v>
      </c>
    </row>
    <row r="80" spans="2:16" ht="40.200000000000003" customHeight="1">
      <c r="C80" s="159" t="s">
        <v>206</v>
      </c>
      <c r="D80" s="158"/>
      <c r="E80" s="164"/>
      <c r="F80" s="164"/>
      <c r="G80" s="164"/>
      <c r="H80" s="140">
        <f>IFERROR(ROUNDDOWN(H76/H77/H78*H79*100,2),0)</f>
        <v>0</v>
      </c>
      <c r="I80" s="140">
        <f>IFERROR(ROUNDDOWN(I76/I77/I78*I79*100,2),0)</f>
        <v>0</v>
      </c>
      <c r="J80" s="140">
        <f>IFERROR(ROUNDDOWN(J76/J77/J78*J79*100,2),0)</f>
        <v>0</v>
      </c>
      <c r="K80" s="140">
        <f>IFERROR(ROUNDDOWN(K76/K77/K78*K79*100,2),0)</f>
        <v>0</v>
      </c>
      <c r="L80" s="86" t="s">
        <v>202</v>
      </c>
      <c r="N80" s="132" t="str">
        <f>IF(K80&gt;=5,"5",IF(AND(K80&lt;5,K80&gt;=3),"3","0"))</f>
        <v>0</v>
      </c>
      <c r="O80" s="93" t="s">
        <v>98</v>
      </c>
    </row>
    <row r="81" spans="2:17" s="91" customFormat="1">
      <c r="C81" s="107"/>
      <c r="D81" s="108"/>
      <c r="E81" s="109"/>
      <c r="F81" s="109"/>
      <c r="G81" s="109"/>
      <c r="H81" s="109"/>
      <c r="I81" s="109"/>
      <c r="J81" s="142" t="s">
        <v>229</v>
      </c>
      <c r="K81" s="143" t="e">
        <f>#REF!</f>
        <v>#REF!</v>
      </c>
      <c r="L81" s="141" t="s">
        <v>202</v>
      </c>
      <c r="M81" s="109"/>
      <c r="N81" s="109"/>
      <c r="O81" s="109"/>
      <c r="P81" s="109"/>
      <c r="Q81" s="118"/>
    </row>
    <row r="82" spans="2:17" s="91" customFormat="1">
      <c r="C82" s="107"/>
      <c r="D82" s="108"/>
      <c r="E82" s="109"/>
      <c r="F82" s="109"/>
      <c r="G82" s="109"/>
      <c r="H82" s="109"/>
      <c r="I82" s="109"/>
      <c r="J82" s="109"/>
      <c r="K82" s="109"/>
      <c r="L82" s="109"/>
      <c r="M82" s="109"/>
      <c r="N82" s="109"/>
      <c r="O82" s="109"/>
      <c r="P82" s="109"/>
      <c r="Q82" s="118"/>
    </row>
    <row r="83" spans="2:17" s="91" customFormat="1" ht="30" customHeight="1">
      <c r="C83" s="131" t="s">
        <v>139</v>
      </c>
      <c r="D83" s="166" t="s">
        <v>186</v>
      </c>
      <c r="E83" s="166"/>
      <c r="F83" s="166"/>
      <c r="G83" s="166"/>
      <c r="H83" s="166"/>
      <c r="I83" s="166"/>
      <c r="J83" s="166"/>
      <c r="K83" s="166"/>
      <c r="L83" s="166"/>
      <c r="M83" s="167"/>
      <c r="N83" s="109"/>
      <c r="O83" s="109"/>
      <c r="P83" s="109"/>
      <c r="Q83" s="118"/>
    </row>
    <row r="84" spans="2:17" s="91" customFormat="1" ht="15" customHeight="1">
      <c r="C84" s="131" t="s">
        <v>140</v>
      </c>
      <c r="D84" s="166" t="s">
        <v>187</v>
      </c>
      <c r="E84" s="166"/>
      <c r="F84" s="166"/>
      <c r="G84" s="166"/>
      <c r="H84" s="166"/>
      <c r="I84" s="166"/>
      <c r="J84" s="166"/>
      <c r="K84" s="166"/>
      <c r="L84" s="166"/>
      <c r="M84" s="167"/>
      <c r="N84" s="109"/>
      <c r="O84" s="109"/>
      <c r="P84" s="109"/>
      <c r="Q84" s="118"/>
    </row>
    <row r="85" spans="2:17" s="91" customFormat="1" ht="15" customHeight="1">
      <c r="C85" s="131" t="s">
        <v>141</v>
      </c>
      <c r="D85" s="166" t="s">
        <v>188</v>
      </c>
      <c r="E85" s="166"/>
      <c r="F85" s="166"/>
      <c r="G85" s="166"/>
      <c r="H85" s="166"/>
      <c r="I85" s="166"/>
      <c r="J85" s="166"/>
      <c r="K85" s="166"/>
      <c r="L85" s="166"/>
      <c r="M85" s="167"/>
      <c r="N85" s="109"/>
      <c r="O85" s="109"/>
      <c r="P85" s="109"/>
      <c r="Q85" s="118"/>
    </row>
    <row r="86" spans="2:17">
      <c r="C86" s="119"/>
      <c r="D86" s="119"/>
      <c r="E86" s="119"/>
      <c r="F86" s="119"/>
      <c r="G86" s="119"/>
      <c r="H86" s="114"/>
      <c r="I86" s="87"/>
      <c r="J86" s="108"/>
      <c r="K86" s="114"/>
      <c r="M86" s="114"/>
      <c r="N86" s="114"/>
    </row>
    <row r="87" spans="2:17" ht="19.95" customHeight="1">
      <c r="B87" s="145" t="s">
        <v>142</v>
      </c>
      <c r="C87" s="129" t="s">
        <v>143</v>
      </c>
    </row>
    <row r="88" spans="2:17" ht="19.95" customHeight="1">
      <c r="C88" s="162" t="s">
        <v>185</v>
      </c>
      <c r="D88" s="162"/>
      <c r="E88" s="162"/>
      <c r="F88" s="162"/>
      <c r="G88" s="162"/>
      <c r="H88" s="162"/>
      <c r="I88" s="162"/>
      <c r="J88" s="162"/>
      <c r="K88" s="162"/>
      <c r="L88" s="162"/>
      <c r="M88" s="162"/>
      <c r="N88" s="162"/>
      <c r="O88" s="162"/>
      <c r="P88" s="90"/>
    </row>
    <row r="89" spans="2:17" ht="25.5" customHeight="1">
      <c r="C89" s="163"/>
      <c r="D89" s="163"/>
      <c r="E89" s="163"/>
      <c r="F89" s="163"/>
      <c r="G89" s="163"/>
      <c r="H89" s="117" t="s">
        <v>29</v>
      </c>
      <c r="I89" s="117" t="s">
        <v>29</v>
      </c>
      <c r="J89" s="117" t="s">
        <v>29</v>
      </c>
      <c r="K89" s="112" t="s">
        <v>105</v>
      </c>
    </row>
    <row r="90" spans="2:17" ht="40.200000000000003" customHeight="1">
      <c r="C90" s="153" t="s">
        <v>216</v>
      </c>
      <c r="D90" s="154"/>
      <c r="E90" s="154"/>
      <c r="F90" s="154"/>
      <c r="G90" s="154"/>
      <c r="H90" s="135"/>
      <c r="I90" s="135"/>
      <c r="J90" s="135"/>
      <c r="K90" s="136">
        <f>SUM(H90:J90)</f>
        <v>0</v>
      </c>
      <c r="L90" s="86" t="s">
        <v>88</v>
      </c>
    </row>
    <row r="91" spans="2:17" ht="40.200000000000003" customHeight="1">
      <c r="C91" s="153" t="s">
        <v>215</v>
      </c>
      <c r="D91" s="154"/>
      <c r="E91" s="154"/>
      <c r="F91" s="154"/>
      <c r="G91" s="154"/>
      <c r="H91" s="135"/>
      <c r="I91" s="135"/>
      <c r="J91" s="135"/>
      <c r="K91" s="136">
        <f>SUM(H91:J91)</f>
        <v>0</v>
      </c>
      <c r="L91" s="86" t="s">
        <v>88</v>
      </c>
    </row>
    <row r="92" spans="2:17" ht="40.200000000000003" customHeight="1">
      <c r="C92" s="153" t="s">
        <v>217</v>
      </c>
      <c r="D92" s="154"/>
      <c r="E92" s="154"/>
      <c r="F92" s="154"/>
      <c r="G92" s="154"/>
      <c r="H92" s="135"/>
      <c r="I92" s="135"/>
      <c r="J92" s="135"/>
      <c r="K92" s="136">
        <f>SUM(H92:J92)</f>
        <v>0</v>
      </c>
      <c r="L92" s="86" t="s">
        <v>80</v>
      </c>
    </row>
    <row r="93" spans="2:17" ht="40.200000000000003" customHeight="1">
      <c r="C93" s="153" t="s">
        <v>199</v>
      </c>
      <c r="D93" s="154"/>
      <c r="E93" s="154"/>
      <c r="F93" s="164"/>
      <c r="G93" s="164"/>
      <c r="H93" s="135"/>
      <c r="I93" s="135"/>
      <c r="J93" s="135"/>
      <c r="K93" s="136">
        <f>SUM(H93:J93)</f>
        <v>0</v>
      </c>
      <c r="L93" s="86" t="s">
        <v>89</v>
      </c>
    </row>
    <row r="94" spans="2:17" ht="33" customHeight="1">
      <c r="C94" s="159" t="s">
        <v>206</v>
      </c>
      <c r="D94" s="158"/>
      <c r="E94" s="164"/>
      <c r="F94" s="164"/>
      <c r="G94" s="164"/>
      <c r="H94" s="140">
        <f>IFERROR(ROUNDDOWN(H90/H91/H92*H93*100,2),0)</f>
        <v>0</v>
      </c>
      <c r="I94" s="140">
        <f>IFERROR(ROUNDDOWN(I90/I91/I92*I93*100,2),0)</f>
        <v>0</v>
      </c>
      <c r="J94" s="140">
        <f>IFERROR(ROUNDDOWN(J90/J91/J92*J93*100,2),0)</f>
        <v>0</v>
      </c>
      <c r="K94" s="140">
        <f>IFERROR(ROUNDDOWN(K90/K91/K92*K93*100,2),0)</f>
        <v>0</v>
      </c>
      <c r="L94" s="86" t="s">
        <v>202</v>
      </c>
      <c r="N94" s="132" t="str">
        <f>IF(K94&gt;=3,"5",IF(AND(K94&lt;3,K94&gt;=2),"3","0"))</f>
        <v>0</v>
      </c>
      <c r="O94" s="93" t="s">
        <v>98</v>
      </c>
    </row>
    <row r="95" spans="2:17" s="91" customFormat="1" ht="15" customHeight="1">
      <c r="C95" s="107"/>
      <c r="D95" s="108"/>
      <c r="E95" s="109"/>
      <c r="F95" s="109"/>
      <c r="G95" s="109"/>
      <c r="H95" s="109"/>
      <c r="I95" s="109"/>
      <c r="J95" s="142" t="s">
        <v>229</v>
      </c>
      <c r="K95" s="143" t="e">
        <f>#REF!</f>
        <v>#REF!</v>
      </c>
      <c r="L95" s="141" t="s">
        <v>202</v>
      </c>
      <c r="M95" s="109"/>
      <c r="N95" s="109"/>
      <c r="O95" s="109"/>
      <c r="P95" s="109"/>
    </row>
    <row r="96" spans="2:17" s="91" customFormat="1" ht="15" customHeight="1">
      <c r="C96" s="107"/>
      <c r="D96" s="108"/>
      <c r="E96" s="109"/>
      <c r="F96" s="109"/>
      <c r="G96" s="109"/>
      <c r="H96" s="109"/>
      <c r="I96" s="109"/>
      <c r="J96" s="109"/>
      <c r="K96" s="109"/>
      <c r="L96" s="109"/>
      <c r="M96" s="109"/>
      <c r="N96" s="109"/>
      <c r="O96" s="109"/>
      <c r="P96" s="109"/>
    </row>
    <row r="97" spans="2:16" s="91" customFormat="1" ht="56.25" customHeight="1">
      <c r="C97" s="131" t="s">
        <v>144</v>
      </c>
      <c r="D97" s="166" t="s">
        <v>168</v>
      </c>
      <c r="E97" s="166"/>
      <c r="F97" s="166"/>
      <c r="G97" s="166"/>
      <c r="H97" s="166"/>
      <c r="I97" s="166"/>
      <c r="J97" s="166"/>
      <c r="K97" s="166"/>
      <c r="L97" s="166"/>
      <c r="M97" s="167"/>
      <c r="N97" s="109"/>
      <c r="O97" s="109"/>
      <c r="P97" s="109"/>
    </row>
    <row r="98" spans="2:16">
      <c r="C98" s="119"/>
      <c r="D98" s="119"/>
      <c r="E98" s="119"/>
      <c r="F98" s="119"/>
      <c r="G98" s="119"/>
      <c r="H98" s="114"/>
      <c r="I98" s="87"/>
      <c r="J98" s="108"/>
      <c r="K98" s="114"/>
      <c r="M98" s="114"/>
      <c r="N98" s="114"/>
    </row>
    <row r="99" spans="2:16" ht="14.4">
      <c r="B99" s="145" t="s">
        <v>145</v>
      </c>
      <c r="C99" s="129" t="s">
        <v>146</v>
      </c>
    </row>
    <row r="100" spans="2:16" ht="19.95" customHeight="1">
      <c r="C100" s="162" t="s">
        <v>167</v>
      </c>
      <c r="D100" s="162"/>
      <c r="E100" s="162"/>
      <c r="F100" s="162"/>
      <c r="G100" s="162"/>
      <c r="H100" s="162"/>
      <c r="I100" s="162"/>
      <c r="J100" s="162"/>
      <c r="K100" s="162"/>
      <c r="L100" s="162"/>
      <c r="M100" s="162"/>
      <c r="N100" s="162"/>
      <c r="O100" s="162"/>
      <c r="P100" s="90"/>
    </row>
    <row r="101" spans="2:16" ht="25.5" customHeight="1">
      <c r="C101" s="163"/>
      <c r="D101" s="163"/>
      <c r="E101" s="163"/>
      <c r="F101" s="163"/>
      <c r="G101" s="163"/>
      <c r="H101" s="117" t="s">
        <v>29</v>
      </c>
      <c r="I101" s="117" t="s">
        <v>29</v>
      </c>
      <c r="J101" s="117" t="s">
        <v>29</v>
      </c>
      <c r="K101" s="112" t="s">
        <v>105</v>
      </c>
    </row>
    <row r="102" spans="2:16" ht="40.200000000000003" customHeight="1">
      <c r="C102" s="153" t="s">
        <v>147</v>
      </c>
      <c r="D102" s="154"/>
      <c r="E102" s="154"/>
      <c r="F102" s="154"/>
      <c r="G102" s="154"/>
      <c r="H102" s="135"/>
      <c r="I102" s="135"/>
      <c r="J102" s="135"/>
      <c r="K102" s="136">
        <f>SUM(H102:J102)</f>
        <v>0</v>
      </c>
      <c r="L102" s="86" t="s">
        <v>89</v>
      </c>
    </row>
    <row r="103" spans="2:16" ht="40.200000000000003" customHeight="1">
      <c r="C103" s="153" t="s">
        <v>148</v>
      </c>
      <c r="D103" s="154"/>
      <c r="E103" s="154"/>
      <c r="F103" s="164"/>
      <c r="G103" s="164"/>
      <c r="H103" s="135"/>
      <c r="I103" s="135"/>
      <c r="J103" s="135"/>
      <c r="K103" s="136">
        <f>SUM(H103:J103)</f>
        <v>0</v>
      </c>
      <c r="L103" s="86" t="s">
        <v>89</v>
      </c>
    </row>
    <row r="104" spans="2:16" ht="33" customHeight="1">
      <c r="C104" s="159" t="s">
        <v>205</v>
      </c>
      <c r="D104" s="158"/>
      <c r="E104" s="164"/>
      <c r="F104" s="164"/>
      <c r="G104" s="164"/>
      <c r="H104" s="139">
        <f>IFERROR(ROUNDDOWN(H102/H103*100,2),0)</f>
        <v>0</v>
      </c>
      <c r="I104" s="139">
        <f>IFERROR(ROUNDDOWN(I102/I103*100,2),0)</f>
        <v>0</v>
      </c>
      <c r="J104" s="139">
        <f>IFERROR(ROUNDDOWN(J102/J103*100,2),0)</f>
        <v>0</v>
      </c>
      <c r="K104" s="139">
        <f>IFERROR(ROUNDDOWN(K102/K103*100,2),0)</f>
        <v>0</v>
      </c>
      <c r="L104" s="86" t="s">
        <v>119</v>
      </c>
      <c r="N104" s="132" t="str">
        <f>IF(K104&gt;=50,"5",IF(AND(K104&lt;50,K104&gt;=35),"3","0"))</f>
        <v>0</v>
      </c>
      <c r="O104" s="93" t="s">
        <v>98</v>
      </c>
    </row>
    <row r="105" spans="2:16">
      <c r="C105" s="95"/>
      <c r="D105" s="95"/>
      <c r="E105" s="95"/>
      <c r="F105" s="95"/>
      <c r="G105" s="95"/>
      <c r="H105" s="89"/>
      <c r="I105" s="88"/>
      <c r="J105" s="142" t="s">
        <v>229</v>
      </c>
      <c r="K105" s="144" t="e">
        <f>#REF!</f>
        <v>#REF!</v>
      </c>
      <c r="L105" s="97" t="s">
        <v>202</v>
      </c>
      <c r="M105" s="89"/>
      <c r="N105" s="89"/>
    </row>
    <row r="106" spans="2:16">
      <c r="C106" s="95"/>
      <c r="D106" s="95"/>
      <c r="E106" s="95"/>
      <c r="F106" s="95"/>
      <c r="G106" s="95"/>
      <c r="H106" s="89"/>
      <c r="I106" s="128"/>
      <c r="J106" s="96"/>
      <c r="K106" s="89"/>
      <c r="M106" s="89"/>
      <c r="N106" s="89"/>
    </row>
    <row r="107" spans="2:16" ht="14.4">
      <c r="B107" s="145" t="s">
        <v>149</v>
      </c>
      <c r="C107" s="129" t="s">
        <v>150</v>
      </c>
    </row>
    <row r="108" spans="2:16" ht="19.95" customHeight="1">
      <c r="C108" s="162" t="s">
        <v>189</v>
      </c>
      <c r="D108" s="162"/>
      <c r="E108" s="162"/>
      <c r="F108" s="162"/>
      <c r="G108" s="162"/>
      <c r="H108" s="162"/>
      <c r="I108" s="162"/>
      <c r="J108" s="162"/>
      <c r="K108" s="162"/>
      <c r="L108" s="162"/>
      <c r="M108" s="162"/>
      <c r="N108" s="162"/>
      <c r="O108" s="162"/>
      <c r="P108" s="90"/>
    </row>
    <row r="109" spans="2:16" ht="25.5" customHeight="1">
      <c r="C109" s="163"/>
      <c r="D109" s="163"/>
      <c r="E109" s="163"/>
      <c r="F109" s="163"/>
      <c r="G109" s="163"/>
      <c r="H109" s="117" t="s">
        <v>29</v>
      </c>
      <c r="I109" s="117" t="s">
        <v>29</v>
      </c>
      <c r="J109" s="117" t="s">
        <v>29</v>
      </c>
      <c r="K109" s="112" t="s">
        <v>105</v>
      </c>
    </row>
    <row r="110" spans="2:16" ht="40.200000000000003" customHeight="1">
      <c r="C110" s="153" t="s">
        <v>214</v>
      </c>
      <c r="D110" s="154"/>
      <c r="E110" s="154"/>
      <c r="F110" s="154"/>
      <c r="G110" s="154"/>
      <c r="H110" s="135"/>
      <c r="I110" s="135"/>
      <c r="J110" s="135"/>
      <c r="K110" s="136">
        <f>SUM(H110:J110)</f>
        <v>0</v>
      </c>
      <c r="L110" s="86" t="s">
        <v>80</v>
      </c>
    </row>
    <row r="111" spans="2:16" ht="40.200000000000003" customHeight="1">
      <c r="C111" s="153" t="s">
        <v>151</v>
      </c>
      <c r="D111" s="154"/>
      <c r="E111" s="154"/>
      <c r="F111" s="164"/>
      <c r="G111" s="164"/>
      <c r="H111" s="135"/>
      <c r="I111" s="135"/>
      <c r="J111" s="135"/>
      <c r="K111" s="136">
        <f>SUM(H111:J111)</f>
        <v>0</v>
      </c>
      <c r="L111" s="86" t="s">
        <v>80</v>
      </c>
    </row>
    <row r="112" spans="2:16" ht="40.200000000000003" customHeight="1">
      <c r="C112" s="159" t="s">
        <v>205</v>
      </c>
      <c r="D112" s="158"/>
      <c r="E112" s="164"/>
      <c r="F112" s="164"/>
      <c r="G112" s="164"/>
      <c r="H112" s="139">
        <f>IFERROR(ROUNDDOWN(H110/H111*100,2),0)</f>
        <v>0</v>
      </c>
      <c r="I112" s="139">
        <f>IFERROR(ROUNDDOWN(I110/I111*100,2),0)</f>
        <v>0</v>
      </c>
      <c r="J112" s="139">
        <f>IFERROR(ROUNDDOWN(J110/J111*100,2),0)</f>
        <v>0</v>
      </c>
      <c r="K112" s="139">
        <f>IFERROR(ROUNDDOWN(K110/K111*100,2),0)</f>
        <v>0</v>
      </c>
      <c r="L112" s="99" t="s">
        <v>119</v>
      </c>
      <c r="N112" s="132" t="str">
        <f>IF(K112&gt;=10,"5",IF(AND(K112&lt;10,K112&gt;=5),"3","0"))</f>
        <v>0</v>
      </c>
      <c r="O112" s="93" t="s">
        <v>98</v>
      </c>
    </row>
    <row r="113" spans="2:17" s="91" customFormat="1" ht="15" customHeight="1">
      <c r="C113" s="107"/>
      <c r="D113" s="108"/>
      <c r="E113" s="109"/>
      <c r="F113" s="109"/>
      <c r="G113" s="109"/>
      <c r="H113" s="109"/>
      <c r="I113" s="109"/>
      <c r="J113" s="142" t="s">
        <v>229</v>
      </c>
      <c r="K113" s="143" t="e">
        <f>#REF!</f>
        <v>#REF!</v>
      </c>
      <c r="L113" s="141" t="s">
        <v>202</v>
      </c>
      <c r="M113" s="109"/>
      <c r="N113" s="109"/>
      <c r="O113" s="109"/>
      <c r="P113" s="109"/>
      <c r="Q113" s="118"/>
    </row>
    <row r="114" spans="2:17" s="91" customFormat="1" ht="15" customHeight="1">
      <c r="C114" s="107"/>
      <c r="D114" s="108"/>
      <c r="E114" s="109"/>
      <c r="F114" s="109"/>
      <c r="G114" s="109"/>
      <c r="H114" s="109"/>
      <c r="I114" s="109"/>
      <c r="J114" s="109"/>
      <c r="K114" s="109"/>
      <c r="L114" s="109"/>
      <c r="M114" s="109"/>
      <c r="N114" s="109"/>
      <c r="O114" s="109"/>
      <c r="P114" s="109"/>
      <c r="Q114" s="118"/>
    </row>
    <row r="115" spans="2:17" s="91" customFormat="1" ht="15" customHeight="1">
      <c r="C115" s="131" t="s">
        <v>152</v>
      </c>
      <c r="D115" s="166" t="s">
        <v>190</v>
      </c>
      <c r="E115" s="166"/>
      <c r="F115" s="166"/>
      <c r="G115" s="166"/>
      <c r="H115" s="166"/>
      <c r="I115" s="166"/>
      <c r="J115" s="166"/>
      <c r="K115" s="166"/>
      <c r="L115" s="166"/>
      <c r="M115" s="167"/>
      <c r="N115" s="109"/>
      <c r="O115" s="109"/>
      <c r="P115" s="109"/>
      <c r="Q115" s="118"/>
    </row>
    <row r="116" spans="2:17" ht="38.4" customHeight="1">
      <c r="C116" s="131" t="s">
        <v>153</v>
      </c>
      <c r="D116" s="172" t="s">
        <v>191</v>
      </c>
      <c r="E116" s="172"/>
      <c r="F116" s="172"/>
      <c r="G116" s="172"/>
      <c r="H116" s="172"/>
      <c r="I116" s="172"/>
      <c r="J116" s="172"/>
      <c r="K116" s="172"/>
      <c r="L116" s="172"/>
      <c r="M116" s="173"/>
    </row>
    <row r="117" spans="2:17">
      <c r="C117" s="119"/>
      <c r="D117" s="119"/>
      <c r="E117" s="119"/>
      <c r="F117" s="119"/>
      <c r="G117" s="119"/>
      <c r="H117" s="114"/>
      <c r="I117" s="87"/>
      <c r="J117" s="108"/>
      <c r="K117" s="114"/>
      <c r="M117" s="114"/>
      <c r="N117" s="114"/>
    </row>
    <row r="118" spans="2:17" ht="19.95" customHeight="1">
      <c r="B118" s="145" t="s">
        <v>154</v>
      </c>
      <c r="C118" s="129" t="s">
        <v>155</v>
      </c>
    </row>
    <row r="119" spans="2:17" ht="19.95" customHeight="1">
      <c r="C119" s="162" t="s">
        <v>192</v>
      </c>
      <c r="D119" s="162"/>
      <c r="E119" s="162"/>
      <c r="F119" s="162"/>
      <c r="G119" s="162"/>
      <c r="H119" s="162"/>
      <c r="I119" s="162"/>
      <c r="J119" s="162"/>
      <c r="K119" s="162"/>
      <c r="L119" s="162"/>
      <c r="M119" s="162"/>
      <c r="N119" s="162"/>
      <c r="O119" s="162"/>
      <c r="P119" s="90"/>
    </row>
    <row r="120" spans="2:17" ht="25.5" customHeight="1">
      <c r="C120" s="163"/>
      <c r="D120" s="163"/>
      <c r="E120" s="163"/>
      <c r="F120" s="163"/>
      <c r="G120" s="163"/>
      <c r="H120" s="117" t="s">
        <v>29</v>
      </c>
      <c r="I120" s="117" t="s">
        <v>29</v>
      </c>
      <c r="J120" s="117" t="s">
        <v>29</v>
      </c>
      <c r="K120" s="112" t="s">
        <v>105</v>
      </c>
    </row>
    <row r="121" spans="2:17" ht="40.200000000000003" customHeight="1">
      <c r="C121" s="153" t="s">
        <v>211</v>
      </c>
      <c r="D121" s="154"/>
      <c r="E121" s="154"/>
      <c r="F121" s="154"/>
      <c r="G121" s="154"/>
      <c r="H121" s="135"/>
      <c r="I121" s="135"/>
      <c r="J121" s="135"/>
      <c r="K121" s="136">
        <f>SUM(H121:J121)</f>
        <v>0</v>
      </c>
      <c r="L121" s="86" t="s">
        <v>80</v>
      </c>
    </row>
    <row r="122" spans="2:17" ht="40.200000000000003" customHeight="1">
      <c r="C122" s="153" t="s">
        <v>151</v>
      </c>
      <c r="D122" s="154"/>
      <c r="E122" s="154"/>
      <c r="F122" s="164"/>
      <c r="G122" s="164"/>
      <c r="H122" s="135"/>
      <c r="I122" s="135"/>
      <c r="J122" s="135"/>
      <c r="K122" s="136">
        <f>SUM(H122:J122)</f>
        <v>0</v>
      </c>
      <c r="L122" s="86" t="s">
        <v>80</v>
      </c>
    </row>
    <row r="123" spans="2:17" ht="40.200000000000003" customHeight="1">
      <c r="C123" s="159" t="s">
        <v>204</v>
      </c>
      <c r="D123" s="158"/>
      <c r="E123" s="164"/>
      <c r="F123" s="164"/>
      <c r="G123" s="164"/>
      <c r="H123" s="139">
        <f>IFERROR(ROUNDDOWN(H121/H122*100,2),0)</f>
        <v>0</v>
      </c>
      <c r="I123" s="139">
        <f>IFERROR(ROUNDDOWN(I121/I122*100,2),0)</f>
        <v>0</v>
      </c>
      <c r="J123" s="139">
        <f>IFERROR(ROUNDDOWN(J121/J122*100,2),0)</f>
        <v>0</v>
      </c>
      <c r="K123" s="139">
        <f>IFERROR(ROUNDDOWN(K121/K122*100,2),0)</f>
        <v>0</v>
      </c>
      <c r="L123" s="99" t="s">
        <v>119</v>
      </c>
      <c r="N123" s="132" t="str">
        <f>IF(K123&gt;=10,"5",IF(AND(K123&lt;10,K123&gt;=5),"3","0"))</f>
        <v>0</v>
      </c>
      <c r="O123" s="93" t="s">
        <v>98</v>
      </c>
    </row>
    <row r="124" spans="2:17" s="91" customFormat="1" ht="15" customHeight="1">
      <c r="C124" s="107"/>
      <c r="D124" s="108"/>
      <c r="E124" s="109"/>
      <c r="F124" s="109"/>
      <c r="G124" s="109"/>
      <c r="H124" s="109"/>
      <c r="I124" s="109"/>
      <c r="J124" s="142" t="s">
        <v>229</v>
      </c>
      <c r="K124" s="143" t="e">
        <f>#REF!</f>
        <v>#REF!</v>
      </c>
      <c r="L124" s="141" t="s">
        <v>202</v>
      </c>
      <c r="M124" s="109"/>
      <c r="N124" s="109"/>
      <c r="O124" s="109"/>
      <c r="P124" s="109"/>
    </row>
    <row r="125" spans="2:17" s="91" customFormat="1" ht="15" customHeight="1">
      <c r="C125" s="107"/>
      <c r="D125" s="108"/>
      <c r="E125" s="109"/>
      <c r="F125" s="109"/>
      <c r="G125" s="109"/>
      <c r="H125" s="109"/>
      <c r="I125" s="109"/>
      <c r="J125" s="109"/>
      <c r="K125" s="109"/>
      <c r="L125" s="109"/>
      <c r="M125" s="109"/>
      <c r="N125" s="109"/>
      <c r="O125" s="109"/>
      <c r="P125" s="109"/>
    </row>
    <row r="126" spans="2:17" s="91" customFormat="1" ht="36" customHeight="1">
      <c r="C126" s="131" t="s">
        <v>156</v>
      </c>
      <c r="D126" s="166" t="s">
        <v>193</v>
      </c>
      <c r="E126" s="166"/>
      <c r="F126" s="166"/>
      <c r="G126" s="166"/>
      <c r="H126" s="166"/>
      <c r="I126" s="166"/>
      <c r="J126" s="166"/>
      <c r="K126" s="166"/>
      <c r="L126" s="166"/>
      <c r="M126" s="167"/>
      <c r="N126" s="109"/>
      <c r="O126" s="109"/>
      <c r="P126" s="109"/>
    </row>
    <row r="128" spans="2:17" ht="33" customHeight="1">
      <c r="I128" s="169" t="s">
        <v>157</v>
      </c>
      <c r="J128" s="170"/>
      <c r="K128" s="170"/>
      <c r="L128" s="170"/>
      <c r="M128" s="171"/>
      <c r="N128" s="133">
        <f>N16+N32+N44+N56+N68+N80+N94+N104+N112+N123</f>
        <v>0</v>
      </c>
      <c r="O128" s="86" t="s">
        <v>98</v>
      </c>
    </row>
    <row r="129" spans="2:14">
      <c r="C129" s="95"/>
      <c r="D129" s="95"/>
      <c r="E129" s="95"/>
      <c r="F129" s="95"/>
      <c r="G129" s="95"/>
      <c r="H129" s="89"/>
      <c r="I129" s="88"/>
      <c r="J129" s="96"/>
      <c r="K129" s="89"/>
      <c r="M129" s="89"/>
      <c r="N129" s="114"/>
    </row>
    <row r="130" spans="2:14" ht="24.9" customHeight="1">
      <c r="B130" s="183" t="s">
        <v>197</v>
      </c>
      <c r="C130" s="183"/>
      <c r="D130" s="183"/>
      <c r="E130" s="183"/>
      <c r="F130" s="183"/>
      <c r="G130" s="183"/>
      <c r="H130" s="183"/>
      <c r="I130" s="183"/>
      <c r="J130" s="183"/>
      <c r="K130" s="183"/>
      <c r="L130" s="183"/>
      <c r="M130" s="183"/>
      <c r="N130" s="115"/>
    </row>
    <row r="131" spans="2:14" ht="40.200000000000003" customHeight="1">
      <c r="C131" s="184" t="s">
        <v>212</v>
      </c>
      <c r="D131" s="185"/>
      <c r="E131" s="186" t="s">
        <v>158</v>
      </c>
      <c r="F131" s="186"/>
      <c r="G131" s="186"/>
      <c r="H131" s="186"/>
      <c r="I131" s="186"/>
      <c r="J131" s="186"/>
      <c r="K131" s="186"/>
      <c r="L131" s="177"/>
      <c r="M131" s="113"/>
      <c r="N131" s="115"/>
    </row>
    <row r="132" spans="2:14" ht="100.2" customHeight="1">
      <c r="C132" s="177" t="s">
        <v>213</v>
      </c>
      <c r="D132" s="185"/>
      <c r="E132" s="186" t="s">
        <v>159</v>
      </c>
      <c r="F132" s="186"/>
      <c r="G132" s="186"/>
      <c r="H132" s="186"/>
      <c r="I132" s="186"/>
      <c r="J132" s="186"/>
      <c r="K132" s="186"/>
      <c r="L132" s="177"/>
      <c r="M132" s="113"/>
      <c r="N132" s="115"/>
    </row>
    <row r="133" spans="2:14">
      <c r="C133" s="95"/>
      <c r="D133" s="95"/>
      <c r="E133" s="95"/>
      <c r="F133" s="95"/>
      <c r="G133" s="95"/>
      <c r="H133" s="89"/>
      <c r="I133" s="88"/>
      <c r="J133" s="96"/>
      <c r="K133" s="89"/>
      <c r="M133" s="89"/>
      <c r="N133" s="114"/>
    </row>
    <row r="134" spans="2:14">
      <c r="C134" s="95"/>
      <c r="D134" s="95"/>
      <c r="E134" s="95"/>
      <c r="F134" s="95"/>
      <c r="G134" s="95"/>
      <c r="H134" s="89"/>
      <c r="I134" s="128"/>
      <c r="J134" s="96"/>
      <c r="K134" s="89"/>
      <c r="M134" s="89"/>
      <c r="N134" s="114"/>
    </row>
    <row r="135" spans="2:14">
      <c r="C135" s="95"/>
      <c r="D135" s="95"/>
      <c r="E135" s="95"/>
      <c r="F135" s="95"/>
      <c r="G135" s="95"/>
      <c r="H135" s="89"/>
      <c r="I135" s="128"/>
      <c r="J135" s="96"/>
      <c r="K135" s="89"/>
      <c r="M135" s="89"/>
      <c r="N135" s="114"/>
    </row>
    <row r="136" spans="2:14">
      <c r="C136" s="95"/>
      <c r="D136" s="95"/>
      <c r="E136" s="95"/>
      <c r="F136" s="95"/>
      <c r="G136" s="95"/>
      <c r="H136" s="89"/>
      <c r="I136" s="128"/>
      <c r="J136" s="96"/>
      <c r="K136" s="89"/>
      <c r="M136" s="89"/>
      <c r="N136" s="114"/>
    </row>
    <row r="137" spans="2:14">
      <c r="C137" s="95"/>
      <c r="D137" s="95"/>
      <c r="E137" s="95"/>
      <c r="F137" s="95"/>
      <c r="G137" s="95"/>
      <c r="H137" s="89"/>
      <c r="I137" s="128"/>
      <c r="J137" s="96"/>
      <c r="K137" s="89"/>
      <c r="M137" s="89"/>
      <c r="N137" s="114"/>
    </row>
    <row r="138" spans="2:14">
      <c r="C138" s="95"/>
      <c r="D138" s="95"/>
      <c r="E138" s="95"/>
      <c r="F138" s="95"/>
      <c r="G138" s="95"/>
      <c r="H138" s="89"/>
      <c r="I138" s="128"/>
      <c r="J138" s="96"/>
      <c r="K138" s="89"/>
      <c r="M138" s="89"/>
      <c r="N138" s="114"/>
    </row>
    <row r="139" spans="2:14">
      <c r="C139" s="95"/>
      <c r="D139" s="95"/>
      <c r="E139" s="95"/>
      <c r="F139" s="95"/>
      <c r="G139" s="95"/>
      <c r="H139" s="89"/>
      <c r="I139" s="128"/>
      <c r="J139" s="96"/>
      <c r="K139" s="89"/>
      <c r="M139" s="89"/>
      <c r="N139" s="114"/>
    </row>
    <row r="140" spans="2:14">
      <c r="C140" s="95"/>
      <c r="D140" s="95"/>
      <c r="E140" s="95"/>
      <c r="F140" s="95"/>
      <c r="G140" s="95"/>
      <c r="H140" s="89"/>
      <c r="I140" s="128"/>
      <c r="J140" s="96"/>
      <c r="K140" s="89"/>
      <c r="M140" s="89"/>
      <c r="N140" s="114"/>
    </row>
    <row r="141" spans="2:14" ht="14.4">
      <c r="B141" s="183" t="s">
        <v>196</v>
      </c>
      <c r="C141" s="183"/>
      <c r="D141" s="183"/>
      <c r="E141" s="183"/>
      <c r="F141" s="183"/>
      <c r="G141" s="183"/>
      <c r="H141" s="183"/>
      <c r="I141" s="183"/>
      <c r="J141" s="183"/>
      <c r="K141" s="183"/>
      <c r="L141" s="183"/>
      <c r="M141" s="183"/>
      <c r="N141" s="115"/>
    </row>
    <row r="142" spans="2:14" ht="40.200000000000003" customHeight="1">
      <c r="C142" s="177" t="s">
        <v>160</v>
      </c>
      <c r="D142" s="178"/>
      <c r="E142" s="178"/>
      <c r="F142" s="178"/>
      <c r="G142" s="178"/>
      <c r="H142" s="178"/>
      <c r="I142" s="178"/>
      <c r="J142" s="178"/>
      <c r="K142" s="178"/>
      <c r="L142" s="178"/>
      <c r="M142" s="113"/>
      <c r="N142" s="115"/>
    </row>
    <row r="143" spans="2:14">
      <c r="C143" s="95"/>
      <c r="D143" s="95"/>
      <c r="E143" s="95"/>
      <c r="F143" s="95"/>
      <c r="G143" s="95"/>
      <c r="H143" s="89"/>
      <c r="I143" s="88"/>
      <c r="J143" s="96"/>
      <c r="K143" s="89"/>
      <c r="M143" s="89"/>
      <c r="N143" s="114"/>
    </row>
    <row r="144" spans="2:14">
      <c r="C144" s="95"/>
      <c r="D144" s="95"/>
      <c r="E144" s="95"/>
      <c r="F144" s="95"/>
      <c r="G144" s="95"/>
      <c r="H144" s="89"/>
      <c r="I144" s="128"/>
      <c r="J144" s="96"/>
      <c r="K144" s="89"/>
      <c r="M144" s="89"/>
      <c r="N144" s="114"/>
    </row>
    <row r="145" spans="2:15">
      <c r="C145" s="95"/>
      <c r="D145" s="95"/>
      <c r="E145" s="95"/>
      <c r="F145" s="95"/>
      <c r="G145" s="95"/>
      <c r="H145" s="89"/>
      <c r="I145" s="128"/>
      <c r="J145" s="96"/>
      <c r="K145" s="89"/>
      <c r="M145" s="89"/>
      <c r="N145" s="114"/>
    </row>
    <row r="146" spans="2:15">
      <c r="C146" s="95"/>
      <c r="D146" s="95"/>
      <c r="E146" s="95"/>
      <c r="F146" s="95"/>
      <c r="G146" s="95"/>
      <c r="H146" s="89"/>
      <c r="I146" s="128"/>
      <c r="J146" s="96"/>
      <c r="K146" s="89"/>
      <c r="M146" s="89"/>
      <c r="N146" s="114"/>
    </row>
    <row r="147" spans="2:15">
      <c r="C147" s="95"/>
      <c r="D147" s="95"/>
      <c r="E147" s="95"/>
      <c r="F147" s="95"/>
      <c r="G147" s="95"/>
      <c r="H147" s="89"/>
      <c r="I147" s="128"/>
      <c r="J147" s="96"/>
      <c r="K147" s="89"/>
      <c r="M147" s="89"/>
      <c r="N147" s="114"/>
    </row>
    <row r="148" spans="2:15">
      <c r="C148" s="95"/>
      <c r="D148" s="95"/>
      <c r="E148" s="95"/>
      <c r="F148" s="95"/>
      <c r="G148" s="95"/>
      <c r="H148" s="89"/>
      <c r="I148" s="128"/>
      <c r="J148" s="96"/>
      <c r="K148" s="89"/>
      <c r="M148" s="89"/>
      <c r="N148" s="114"/>
    </row>
    <row r="149" spans="2:15">
      <c r="C149" s="95"/>
      <c r="D149" s="95"/>
      <c r="E149" s="95"/>
      <c r="F149" s="95"/>
      <c r="G149" s="95"/>
      <c r="H149" s="89"/>
      <c r="I149" s="128"/>
      <c r="J149" s="96"/>
      <c r="K149" s="89"/>
      <c r="M149" s="89"/>
      <c r="N149" s="114"/>
    </row>
    <row r="150" spans="2:15" ht="14.4">
      <c r="B150" s="183" t="s">
        <v>195</v>
      </c>
      <c r="C150" s="183"/>
      <c r="D150" s="183"/>
      <c r="E150" s="183"/>
      <c r="F150" s="183"/>
      <c r="G150" s="183"/>
      <c r="H150" s="183"/>
      <c r="I150" s="183"/>
      <c r="J150" s="183"/>
      <c r="K150" s="183"/>
      <c r="L150" s="183"/>
      <c r="M150" s="183"/>
      <c r="N150" s="115"/>
    </row>
    <row r="151" spans="2:15" ht="30" customHeight="1">
      <c r="C151" s="177" t="s">
        <v>161</v>
      </c>
      <c r="D151" s="178"/>
      <c r="E151" s="178"/>
      <c r="F151" s="178"/>
      <c r="G151" s="178"/>
      <c r="H151" s="178"/>
      <c r="I151" s="178"/>
      <c r="J151" s="178"/>
      <c r="K151" s="178"/>
      <c r="L151" s="178"/>
      <c r="M151" s="113"/>
      <c r="N151" s="115"/>
    </row>
    <row r="152" spans="2:15" ht="21.75" customHeight="1">
      <c r="C152" s="97" t="s">
        <v>162</v>
      </c>
    </row>
    <row r="153" spans="2:15" ht="86.25" customHeight="1">
      <c r="C153" s="174"/>
      <c r="D153" s="175"/>
      <c r="E153" s="175"/>
      <c r="F153" s="175"/>
      <c r="G153" s="175"/>
      <c r="H153" s="175"/>
      <c r="I153" s="175"/>
      <c r="J153" s="175"/>
      <c r="K153" s="175"/>
      <c r="L153" s="175"/>
      <c r="M153" s="176"/>
      <c r="N153" s="116"/>
      <c r="O153" s="106"/>
    </row>
    <row r="154" spans="2:15">
      <c r="C154" s="95"/>
      <c r="D154" s="95"/>
      <c r="E154" s="95"/>
      <c r="F154" s="95"/>
      <c r="G154" s="95"/>
      <c r="H154" s="89"/>
      <c r="I154" s="88"/>
      <c r="J154" s="96"/>
      <c r="K154" s="89"/>
      <c r="M154" s="89"/>
      <c r="N154" s="114"/>
    </row>
    <row r="155" spans="2:15">
      <c r="C155" s="95"/>
      <c r="D155" s="95"/>
      <c r="E155" s="95"/>
      <c r="F155" s="95"/>
      <c r="G155" s="95"/>
      <c r="H155" s="89"/>
      <c r="I155" s="128"/>
      <c r="J155" s="96"/>
      <c r="K155" s="89"/>
      <c r="M155" s="89"/>
      <c r="N155" s="114"/>
    </row>
    <row r="156" spans="2:15">
      <c r="C156" s="95"/>
      <c r="D156" s="95"/>
      <c r="E156" s="95"/>
      <c r="F156" s="95"/>
      <c r="G156" s="95"/>
      <c r="H156" s="89"/>
      <c r="I156" s="128"/>
      <c r="J156" s="96"/>
      <c r="K156" s="89"/>
      <c r="M156" s="89"/>
      <c r="N156" s="114"/>
    </row>
    <row r="157" spans="2:15">
      <c r="C157" s="95"/>
      <c r="D157" s="95"/>
      <c r="E157" s="95"/>
      <c r="F157" s="95"/>
      <c r="G157" s="95"/>
      <c r="H157" s="89"/>
      <c r="I157" s="128"/>
      <c r="J157" s="96"/>
      <c r="K157" s="89"/>
      <c r="M157" s="89"/>
      <c r="N157" s="114"/>
    </row>
    <row r="158" spans="2:15">
      <c r="C158" s="95"/>
      <c r="D158" s="95"/>
      <c r="E158" s="95"/>
      <c r="F158" s="95"/>
      <c r="G158" s="95"/>
      <c r="H158" s="89"/>
      <c r="I158" s="128"/>
      <c r="J158" s="96"/>
      <c r="K158" s="89"/>
      <c r="M158" s="89"/>
      <c r="N158" s="114"/>
    </row>
    <row r="159" spans="2:15">
      <c r="C159" s="95"/>
      <c r="D159" s="95"/>
      <c r="E159" s="95"/>
      <c r="F159" s="95"/>
      <c r="G159" s="95"/>
      <c r="H159" s="89"/>
      <c r="I159" s="128"/>
      <c r="J159" s="96"/>
      <c r="K159" s="89"/>
      <c r="M159" s="89"/>
      <c r="N159" s="114"/>
    </row>
    <row r="160" spans="2:15" ht="14.4">
      <c r="B160" s="183" t="s">
        <v>194</v>
      </c>
      <c r="C160" s="183"/>
      <c r="D160" s="183"/>
      <c r="E160" s="183"/>
      <c r="F160" s="183"/>
      <c r="G160" s="183"/>
      <c r="H160" s="183"/>
      <c r="I160" s="183"/>
      <c r="J160" s="183"/>
      <c r="K160" s="183"/>
      <c r="L160" s="183"/>
      <c r="M160" s="183"/>
      <c r="N160" s="115"/>
    </row>
    <row r="161" spans="3:14" ht="40.200000000000003" customHeight="1">
      <c r="C161" s="177" t="s">
        <v>163</v>
      </c>
      <c r="D161" s="178"/>
      <c r="E161" s="178"/>
      <c r="F161" s="178"/>
      <c r="G161" s="178"/>
      <c r="H161" s="178"/>
      <c r="I161" s="178"/>
      <c r="J161" s="178"/>
      <c r="K161" s="178"/>
      <c r="L161" s="178"/>
      <c r="M161" s="113"/>
      <c r="N161" s="115"/>
    </row>
  </sheetData>
  <mergeCells count="96">
    <mergeCell ref="C153:M153"/>
    <mergeCell ref="C161:L161"/>
    <mergeCell ref="B8:K8"/>
    <mergeCell ref="C10:K10"/>
    <mergeCell ref="D19:M19"/>
    <mergeCell ref="B141:M141"/>
    <mergeCell ref="B130:M130"/>
    <mergeCell ref="B150:M150"/>
    <mergeCell ref="B160:M160"/>
    <mergeCell ref="C131:D131"/>
    <mergeCell ref="E131:L131"/>
    <mergeCell ref="C132:D132"/>
    <mergeCell ref="E132:L132"/>
    <mergeCell ref="C142:L142"/>
    <mergeCell ref="C151:L151"/>
    <mergeCell ref="C109:G109"/>
    <mergeCell ref="I128:M128"/>
    <mergeCell ref="C110:G110"/>
    <mergeCell ref="C111:G111"/>
    <mergeCell ref="C112:G112"/>
    <mergeCell ref="D115:M115"/>
    <mergeCell ref="D116:M116"/>
    <mergeCell ref="C119:O119"/>
    <mergeCell ref="C120:G120"/>
    <mergeCell ref="C121:G121"/>
    <mergeCell ref="C122:G122"/>
    <mergeCell ref="C123:G123"/>
    <mergeCell ref="D126:M126"/>
    <mergeCell ref="C101:G101"/>
    <mergeCell ref="C102:G102"/>
    <mergeCell ref="C103:G103"/>
    <mergeCell ref="C104:G104"/>
    <mergeCell ref="C108:O108"/>
    <mergeCell ref="C92:G92"/>
    <mergeCell ref="C93:G93"/>
    <mergeCell ref="C94:G94"/>
    <mergeCell ref="D97:M97"/>
    <mergeCell ref="C100:O100"/>
    <mergeCell ref="C89:G89"/>
    <mergeCell ref="C90:G90"/>
    <mergeCell ref="C91:G91"/>
    <mergeCell ref="C78:G78"/>
    <mergeCell ref="C79:G79"/>
    <mergeCell ref="C80:G80"/>
    <mergeCell ref="D83:M83"/>
    <mergeCell ref="D84:M84"/>
    <mergeCell ref="C75:G75"/>
    <mergeCell ref="C76:G76"/>
    <mergeCell ref="C77:G77"/>
    <mergeCell ref="D85:M85"/>
    <mergeCell ref="C88:O88"/>
    <mergeCell ref="C66:F66"/>
    <mergeCell ref="C67:F67"/>
    <mergeCell ref="C68:F68"/>
    <mergeCell ref="D71:M71"/>
    <mergeCell ref="C74:O74"/>
    <mergeCell ref="C56:G56"/>
    <mergeCell ref="D59:M59"/>
    <mergeCell ref="D60:M60"/>
    <mergeCell ref="D61:M61"/>
    <mergeCell ref="C64:O64"/>
    <mergeCell ref="D49:M49"/>
    <mergeCell ref="C52:O52"/>
    <mergeCell ref="C53:G53"/>
    <mergeCell ref="C54:G54"/>
    <mergeCell ref="C55:G55"/>
    <mergeCell ref="C42:G42"/>
    <mergeCell ref="C43:G43"/>
    <mergeCell ref="C44:G44"/>
    <mergeCell ref="D47:M47"/>
    <mergeCell ref="D48:M48"/>
    <mergeCell ref="D35:M35"/>
    <mergeCell ref="D36:M36"/>
    <mergeCell ref="D37:M37"/>
    <mergeCell ref="C40:O40"/>
    <mergeCell ref="C41:G41"/>
    <mergeCell ref="C27:G27"/>
    <mergeCell ref="C28:G28"/>
    <mergeCell ref="C29:G29"/>
    <mergeCell ref="C30:G30"/>
    <mergeCell ref="F32:G32"/>
    <mergeCell ref="D20:M20"/>
    <mergeCell ref="D21:M21"/>
    <mergeCell ref="C24:O24"/>
    <mergeCell ref="C25:G25"/>
    <mergeCell ref="C26:G26"/>
    <mergeCell ref="C12:D12"/>
    <mergeCell ref="C13:D13"/>
    <mergeCell ref="C14:D14"/>
    <mergeCell ref="C15:D15"/>
    <mergeCell ref="C16:D16"/>
    <mergeCell ref="B2:P2"/>
    <mergeCell ref="C4:O4"/>
    <mergeCell ref="C5:P5"/>
    <mergeCell ref="C6:P6"/>
    <mergeCell ref="C11:D11"/>
  </mergeCells>
  <phoneticPr fontId="2"/>
  <dataValidations count="1">
    <dataValidation type="list" allowBlank="1" showInputMessage="1" showErrorMessage="1" sqref="G66:G68 M131:M132 M142 M161 M151">
      <formula1>"実施あり,実施なし"</formula1>
    </dataValidation>
  </dataValidations>
  <printOptions horizontalCentered="1"/>
  <pageMargins left="0.59055118110236227" right="0.19685039370078741" top="0.19685039370078741" bottom="0.19685039370078741" header="0.31496062992125984" footer="0.31496062992125984"/>
  <pageSetup paperSize="9" scale="71" orientation="portrait" verticalDpi="0" r:id="rId1"/>
  <rowBreaks count="3" manualBreakCount="3">
    <brk id="38" max="15" man="1"/>
    <brk id="72" max="15" man="1"/>
    <brk id="117"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0"/>
  <sheetViews>
    <sheetView showGridLines="0" view="pageBreakPreview" zoomScaleNormal="100" workbookViewId="0">
      <selection activeCell="B3" sqref="B3"/>
    </sheetView>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87" t="s">
        <v>68</v>
      </c>
      <c r="AA3" s="188"/>
      <c r="AB3" s="188"/>
      <c r="AC3" s="188"/>
      <c r="AD3" s="189"/>
      <c r="AE3" s="190"/>
      <c r="AF3" s="191"/>
      <c r="AG3" s="191"/>
      <c r="AH3" s="191"/>
      <c r="AI3" s="191"/>
      <c r="AJ3" s="191"/>
      <c r="AK3" s="191"/>
      <c r="AL3" s="192"/>
      <c r="AM3" s="20"/>
      <c r="AN3" s="1"/>
    </row>
    <row r="4" spans="2:40" s="2" customFormat="1">
      <c r="AN4" s="21"/>
    </row>
    <row r="5" spans="2:40" s="2" customFormat="1">
      <c r="B5" s="193" t="s">
        <v>40</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c r="AC6" s="1"/>
      <c r="AD6" s="45"/>
      <c r="AE6" s="45" t="s">
        <v>27</v>
      </c>
      <c r="AH6" s="2" t="s">
        <v>33</v>
      </c>
      <c r="AJ6" s="2" t="s">
        <v>29</v>
      </c>
      <c r="AL6" s="2" t="s">
        <v>28</v>
      </c>
    </row>
    <row r="7" spans="2:40" s="2" customFormat="1">
      <c r="B7" s="193" t="s">
        <v>69</v>
      </c>
      <c r="C7" s="193"/>
      <c r="D7" s="193"/>
      <c r="E7" s="193"/>
      <c r="F7" s="193"/>
      <c r="G7" s="193"/>
      <c r="H7" s="193"/>
      <c r="I7" s="193"/>
      <c r="J7" s="193"/>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94" t="s">
        <v>70</v>
      </c>
      <c r="C11" s="197" t="s">
        <v>6</v>
      </c>
      <c r="D11" s="198"/>
      <c r="E11" s="198"/>
      <c r="F11" s="198"/>
      <c r="G11" s="198"/>
      <c r="H11" s="198"/>
      <c r="I11" s="198"/>
      <c r="J11" s="198"/>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95"/>
      <c r="C12" s="200" t="s">
        <v>71</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95"/>
      <c r="C13" s="197" t="s">
        <v>7</v>
      </c>
      <c r="D13" s="198"/>
      <c r="E13" s="198"/>
      <c r="F13" s="198"/>
      <c r="G13" s="198"/>
      <c r="H13" s="198"/>
      <c r="I13" s="198"/>
      <c r="J13" s="198"/>
      <c r="K13" s="202"/>
      <c r="L13" s="207" t="s">
        <v>72</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c r="B14" s="195"/>
      <c r="C14" s="200"/>
      <c r="D14" s="201"/>
      <c r="E14" s="201"/>
      <c r="F14" s="201"/>
      <c r="G14" s="201"/>
      <c r="H14" s="201"/>
      <c r="I14" s="201"/>
      <c r="J14" s="201"/>
      <c r="K14" s="203"/>
      <c r="L14" s="210" t="s">
        <v>73</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2"/>
    </row>
    <row r="15" spans="2:40" s="2" customFormat="1">
      <c r="B15" s="195"/>
      <c r="C15" s="204"/>
      <c r="D15" s="205"/>
      <c r="E15" s="205"/>
      <c r="F15" s="205"/>
      <c r="G15" s="205"/>
      <c r="H15" s="205"/>
      <c r="I15" s="205"/>
      <c r="J15" s="205"/>
      <c r="K15" s="206"/>
      <c r="L15" s="213" t="s">
        <v>74</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c r="B16" s="195"/>
      <c r="C16" s="216" t="s">
        <v>75</v>
      </c>
      <c r="D16" s="217"/>
      <c r="E16" s="217"/>
      <c r="F16" s="217"/>
      <c r="G16" s="217"/>
      <c r="H16" s="217"/>
      <c r="I16" s="217"/>
      <c r="J16" s="217"/>
      <c r="K16" s="218"/>
      <c r="L16" s="187" t="s">
        <v>8</v>
      </c>
      <c r="M16" s="188"/>
      <c r="N16" s="188"/>
      <c r="O16" s="188"/>
      <c r="P16" s="189"/>
      <c r="Q16" s="24"/>
      <c r="R16" s="25"/>
      <c r="S16" s="25"/>
      <c r="T16" s="25"/>
      <c r="U16" s="25"/>
      <c r="V16" s="25"/>
      <c r="W16" s="25"/>
      <c r="X16" s="25"/>
      <c r="Y16" s="26"/>
      <c r="Z16" s="219" t="s">
        <v>9</v>
      </c>
      <c r="AA16" s="220"/>
      <c r="AB16" s="220"/>
      <c r="AC16" s="220"/>
      <c r="AD16" s="221"/>
      <c r="AE16" s="28"/>
      <c r="AF16" s="32"/>
      <c r="AG16" s="22"/>
      <c r="AH16" s="22"/>
      <c r="AI16" s="22"/>
      <c r="AJ16" s="208"/>
      <c r="AK16" s="208"/>
      <c r="AL16" s="209"/>
    </row>
    <row r="17" spans="2:40" ht="14.25" customHeight="1">
      <c r="B17" s="195"/>
      <c r="C17" s="222" t="s">
        <v>52</v>
      </c>
      <c r="D17" s="223"/>
      <c r="E17" s="223"/>
      <c r="F17" s="223"/>
      <c r="G17" s="223"/>
      <c r="H17" s="223"/>
      <c r="I17" s="223"/>
      <c r="J17" s="223"/>
      <c r="K17" s="224"/>
      <c r="L17" s="27"/>
      <c r="M17" s="27"/>
      <c r="N17" s="27"/>
      <c r="O17" s="27"/>
      <c r="P17" s="27"/>
      <c r="Q17" s="27"/>
      <c r="R17" s="27"/>
      <c r="S17" s="27"/>
      <c r="U17" s="187" t="s">
        <v>10</v>
      </c>
      <c r="V17" s="188"/>
      <c r="W17" s="188"/>
      <c r="X17" s="188"/>
      <c r="Y17" s="189"/>
      <c r="Z17" s="18"/>
      <c r="AA17" s="19"/>
      <c r="AB17" s="19"/>
      <c r="AC17" s="19"/>
      <c r="AD17" s="19"/>
      <c r="AE17" s="225"/>
      <c r="AF17" s="225"/>
      <c r="AG17" s="225"/>
      <c r="AH17" s="225"/>
      <c r="AI17" s="225"/>
      <c r="AJ17" s="225"/>
      <c r="AK17" s="225"/>
      <c r="AL17" s="17"/>
      <c r="AN17" s="3"/>
    </row>
    <row r="18" spans="2:40" ht="14.25" customHeight="1">
      <c r="B18" s="195"/>
      <c r="C18" s="226" t="s">
        <v>11</v>
      </c>
      <c r="D18" s="226"/>
      <c r="E18" s="226"/>
      <c r="F18" s="226"/>
      <c r="G18" s="226"/>
      <c r="H18" s="227"/>
      <c r="I18" s="227"/>
      <c r="J18" s="227"/>
      <c r="K18" s="228"/>
      <c r="L18" s="187" t="s">
        <v>12</v>
      </c>
      <c r="M18" s="188"/>
      <c r="N18" s="188"/>
      <c r="O18" s="188"/>
      <c r="P18" s="189"/>
      <c r="Q18" s="29"/>
      <c r="R18" s="30"/>
      <c r="S18" s="30"/>
      <c r="T18" s="30"/>
      <c r="U18" s="30"/>
      <c r="V18" s="30"/>
      <c r="W18" s="30"/>
      <c r="X18" s="30"/>
      <c r="Y18" s="31"/>
      <c r="Z18" s="229" t="s">
        <v>13</v>
      </c>
      <c r="AA18" s="229"/>
      <c r="AB18" s="229"/>
      <c r="AC18" s="229"/>
      <c r="AD18" s="230"/>
      <c r="AE18" s="15"/>
      <c r="AF18" s="16"/>
      <c r="AG18" s="16"/>
      <c r="AH18" s="16"/>
      <c r="AI18" s="16"/>
      <c r="AJ18" s="16"/>
      <c r="AK18" s="16"/>
      <c r="AL18" s="17"/>
      <c r="AN18" s="3"/>
    </row>
    <row r="19" spans="2:40" ht="13.5" customHeight="1">
      <c r="B19" s="195"/>
      <c r="C19" s="156" t="s">
        <v>14</v>
      </c>
      <c r="D19" s="156"/>
      <c r="E19" s="156"/>
      <c r="F19" s="156"/>
      <c r="G19" s="156"/>
      <c r="H19" s="231"/>
      <c r="I19" s="231"/>
      <c r="J19" s="231"/>
      <c r="K19" s="231"/>
      <c r="L19" s="207" t="s">
        <v>72</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c r="B20" s="195"/>
      <c r="C20" s="156"/>
      <c r="D20" s="156"/>
      <c r="E20" s="156"/>
      <c r="F20" s="156"/>
      <c r="G20" s="156"/>
      <c r="H20" s="231"/>
      <c r="I20" s="231"/>
      <c r="J20" s="231"/>
      <c r="K20" s="231"/>
      <c r="L20" s="210" t="s">
        <v>73</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N20" s="3"/>
    </row>
    <row r="21" spans="2:40">
      <c r="B21" s="196"/>
      <c r="C21" s="232"/>
      <c r="D21" s="232"/>
      <c r="E21" s="232"/>
      <c r="F21" s="232"/>
      <c r="G21" s="232"/>
      <c r="H21" s="233"/>
      <c r="I21" s="233"/>
      <c r="J21" s="233"/>
      <c r="K21" s="233"/>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6"/>
      <c r="AN21" s="3"/>
    </row>
    <row r="22" spans="2:40" ht="13.5" customHeight="1">
      <c r="B22" s="237" t="s">
        <v>76</v>
      </c>
      <c r="C22" s="197" t="s">
        <v>85</v>
      </c>
      <c r="D22" s="198"/>
      <c r="E22" s="198"/>
      <c r="F22" s="198"/>
      <c r="G22" s="198"/>
      <c r="H22" s="198"/>
      <c r="I22" s="198"/>
      <c r="J22" s="198"/>
      <c r="K22" s="202"/>
      <c r="L22" s="207" t="s">
        <v>72</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c r="B23" s="238"/>
      <c r="C23" s="200"/>
      <c r="D23" s="201"/>
      <c r="E23" s="201"/>
      <c r="F23" s="201"/>
      <c r="G23" s="201"/>
      <c r="H23" s="201"/>
      <c r="I23" s="201"/>
      <c r="J23" s="201"/>
      <c r="K23" s="203"/>
      <c r="L23" s="210" t="s">
        <v>73</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N23" s="3"/>
    </row>
    <row r="24" spans="2:40">
      <c r="B24" s="238"/>
      <c r="C24" s="204"/>
      <c r="D24" s="205"/>
      <c r="E24" s="205"/>
      <c r="F24" s="205"/>
      <c r="G24" s="205"/>
      <c r="H24" s="205"/>
      <c r="I24" s="205"/>
      <c r="J24" s="205"/>
      <c r="K24" s="206"/>
      <c r="L24" s="234"/>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6"/>
      <c r="AN24" s="3"/>
    </row>
    <row r="25" spans="2:40" ht="14.25" customHeight="1">
      <c r="B25" s="238"/>
      <c r="C25" s="156" t="s">
        <v>75</v>
      </c>
      <c r="D25" s="156"/>
      <c r="E25" s="156"/>
      <c r="F25" s="156"/>
      <c r="G25" s="156"/>
      <c r="H25" s="156"/>
      <c r="I25" s="156"/>
      <c r="J25" s="156"/>
      <c r="K25" s="156"/>
      <c r="L25" s="187" t="s">
        <v>8</v>
      </c>
      <c r="M25" s="188"/>
      <c r="N25" s="188"/>
      <c r="O25" s="188"/>
      <c r="P25" s="189"/>
      <c r="Q25" s="24"/>
      <c r="R25" s="25"/>
      <c r="S25" s="25"/>
      <c r="T25" s="25"/>
      <c r="U25" s="25"/>
      <c r="V25" s="25"/>
      <c r="W25" s="25"/>
      <c r="X25" s="25"/>
      <c r="Y25" s="26"/>
      <c r="Z25" s="219" t="s">
        <v>9</v>
      </c>
      <c r="AA25" s="220"/>
      <c r="AB25" s="220"/>
      <c r="AC25" s="220"/>
      <c r="AD25" s="221"/>
      <c r="AE25" s="28"/>
      <c r="AF25" s="32"/>
      <c r="AG25" s="22"/>
      <c r="AH25" s="22"/>
      <c r="AI25" s="22"/>
      <c r="AJ25" s="208"/>
      <c r="AK25" s="208"/>
      <c r="AL25" s="209"/>
      <c r="AN25" s="3"/>
    </row>
    <row r="26" spans="2:40" ht="13.5" customHeight="1">
      <c r="B26" s="238"/>
      <c r="C26" s="240" t="s">
        <v>15</v>
      </c>
      <c r="D26" s="240"/>
      <c r="E26" s="240"/>
      <c r="F26" s="240"/>
      <c r="G26" s="240"/>
      <c r="H26" s="240"/>
      <c r="I26" s="240"/>
      <c r="J26" s="240"/>
      <c r="K26" s="240"/>
      <c r="L26" s="207" t="s">
        <v>72</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c r="B27" s="238"/>
      <c r="C27" s="240"/>
      <c r="D27" s="240"/>
      <c r="E27" s="240"/>
      <c r="F27" s="240"/>
      <c r="G27" s="240"/>
      <c r="H27" s="240"/>
      <c r="I27" s="240"/>
      <c r="J27" s="240"/>
      <c r="K27" s="240"/>
      <c r="L27" s="210" t="s">
        <v>73</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N27" s="3"/>
    </row>
    <row r="28" spans="2:40">
      <c r="B28" s="238"/>
      <c r="C28" s="240"/>
      <c r="D28" s="240"/>
      <c r="E28" s="240"/>
      <c r="F28" s="240"/>
      <c r="G28" s="240"/>
      <c r="H28" s="240"/>
      <c r="I28" s="240"/>
      <c r="J28" s="240"/>
      <c r="K28" s="240"/>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6"/>
      <c r="AN28" s="3"/>
    </row>
    <row r="29" spans="2:40" ht="14.25" customHeight="1">
      <c r="B29" s="238"/>
      <c r="C29" s="156" t="s">
        <v>75</v>
      </c>
      <c r="D29" s="156"/>
      <c r="E29" s="156"/>
      <c r="F29" s="156"/>
      <c r="G29" s="156"/>
      <c r="H29" s="156"/>
      <c r="I29" s="156"/>
      <c r="J29" s="156"/>
      <c r="K29" s="156"/>
      <c r="L29" s="187" t="s">
        <v>8</v>
      </c>
      <c r="M29" s="188"/>
      <c r="N29" s="188"/>
      <c r="O29" s="188"/>
      <c r="P29" s="189"/>
      <c r="Q29" s="28"/>
      <c r="R29" s="32"/>
      <c r="S29" s="32"/>
      <c r="T29" s="32"/>
      <c r="U29" s="32"/>
      <c r="V29" s="32"/>
      <c r="W29" s="32"/>
      <c r="X29" s="32"/>
      <c r="Y29" s="33"/>
      <c r="Z29" s="219" t="s">
        <v>9</v>
      </c>
      <c r="AA29" s="220"/>
      <c r="AB29" s="220"/>
      <c r="AC29" s="220"/>
      <c r="AD29" s="221"/>
      <c r="AE29" s="28"/>
      <c r="AF29" s="32"/>
      <c r="AG29" s="22"/>
      <c r="AH29" s="22"/>
      <c r="AI29" s="22"/>
      <c r="AJ29" s="208"/>
      <c r="AK29" s="208"/>
      <c r="AL29" s="209"/>
      <c r="AN29" s="3"/>
    </row>
    <row r="30" spans="2:40" ht="14.25" customHeight="1">
      <c r="B30" s="238"/>
      <c r="C30" s="156" t="s">
        <v>16</v>
      </c>
      <c r="D30" s="156"/>
      <c r="E30" s="156"/>
      <c r="F30" s="156"/>
      <c r="G30" s="156"/>
      <c r="H30" s="156"/>
      <c r="I30" s="156"/>
      <c r="J30" s="156"/>
      <c r="K30" s="156"/>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3"/>
    </row>
    <row r="31" spans="2:40" ht="13.5" customHeight="1">
      <c r="B31" s="238"/>
      <c r="C31" s="156" t="s">
        <v>17</v>
      </c>
      <c r="D31" s="156"/>
      <c r="E31" s="156"/>
      <c r="F31" s="156"/>
      <c r="G31" s="156"/>
      <c r="H31" s="156"/>
      <c r="I31" s="156"/>
      <c r="J31" s="156"/>
      <c r="K31" s="156"/>
      <c r="L31" s="207" t="s">
        <v>72</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c r="B32" s="238"/>
      <c r="C32" s="156"/>
      <c r="D32" s="156"/>
      <c r="E32" s="156"/>
      <c r="F32" s="156"/>
      <c r="G32" s="156"/>
      <c r="H32" s="156"/>
      <c r="I32" s="156"/>
      <c r="J32" s="156"/>
      <c r="K32" s="156"/>
      <c r="L32" s="210" t="s">
        <v>73</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N32" s="3"/>
    </row>
    <row r="33" spans="2:40">
      <c r="B33" s="239"/>
      <c r="C33" s="156"/>
      <c r="D33" s="156"/>
      <c r="E33" s="156"/>
      <c r="F33" s="156"/>
      <c r="G33" s="156"/>
      <c r="H33" s="156"/>
      <c r="I33" s="156"/>
      <c r="J33" s="156"/>
      <c r="K33" s="156"/>
      <c r="L33" s="234"/>
      <c r="M33" s="235"/>
      <c r="N33" s="214"/>
      <c r="O33" s="214"/>
      <c r="P33" s="214"/>
      <c r="Q33" s="214"/>
      <c r="R33" s="214"/>
      <c r="S33" s="214"/>
      <c r="T33" s="214"/>
      <c r="U33" s="214"/>
      <c r="V33" s="214"/>
      <c r="W33" s="214"/>
      <c r="X33" s="214"/>
      <c r="Y33" s="214"/>
      <c r="Z33" s="214"/>
      <c r="AA33" s="214"/>
      <c r="AB33" s="214"/>
      <c r="AC33" s="235"/>
      <c r="AD33" s="235"/>
      <c r="AE33" s="235"/>
      <c r="AF33" s="235"/>
      <c r="AG33" s="235"/>
      <c r="AH33" s="214"/>
      <c r="AI33" s="214"/>
      <c r="AJ33" s="214"/>
      <c r="AK33" s="214"/>
      <c r="AL33" s="215"/>
      <c r="AN33" s="3"/>
    </row>
    <row r="34" spans="2:40" ht="13.5" customHeight="1">
      <c r="B34" s="237" t="s">
        <v>42</v>
      </c>
      <c r="C34" s="276" t="s">
        <v>77</v>
      </c>
      <c r="D34" s="277"/>
      <c r="E34" s="277"/>
      <c r="F34" s="277"/>
      <c r="G34" s="277"/>
      <c r="H34" s="277"/>
      <c r="I34" s="277"/>
      <c r="J34" s="277"/>
      <c r="K34" s="277"/>
      <c r="L34" s="277"/>
      <c r="M34" s="258" t="s">
        <v>18</v>
      </c>
      <c r="N34" s="259"/>
      <c r="O34" s="53" t="s">
        <v>44</v>
      </c>
      <c r="P34" s="49"/>
      <c r="Q34" s="50"/>
      <c r="R34" s="262" t="s">
        <v>19</v>
      </c>
      <c r="S34" s="263"/>
      <c r="T34" s="263"/>
      <c r="U34" s="263"/>
      <c r="V34" s="263"/>
      <c r="W34" s="263"/>
      <c r="X34" s="264"/>
      <c r="Y34" s="268" t="s">
        <v>54</v>
      </c>
      <c r="Z34" s="269"/>
      <c r="AA34" s="269"/>
      <c r="AB34" s="270"/>
      <c r="AC34" s="271" t="s">
        <v>55</v>
      </c>
      <c r="AD34" s="272"/>
      <c r="AE34" s="272"/>
      <c r="AF34" s="272"/>
      <c r="AG34" s="273"/>
      <c r="AH34" s="242" t="s">
        <v>49</v>
      </c>
      <c r="AI34" s="243"/>
      <c r="AJ34" s="243"/>
      <c r="AK34" s="243"/>
      <c r="AL34" s="244"/>
      <c r="AN34" s="3"/>
    </row>
    <row r="35" spans="2:40" ht="14.25" customHeight="1">
      <c r="B35" s="238"/>
      <c r="C35" s="278"/>
      <c r="D35" s="279"/>
      <c r="E35" s="279"/>
      <c r="F35" s="279"/>
      <c r="G35" s="279"/>
      <c r="H35" s="279"/>
      <c r="I35" s="279"/>
      <c r="J35" s="279"/>
      <c r="K35" s="279"/>
      <c r="L35" s="279"/>
      <c r="M35" s="260"/>
      <c r="N35" s="261"/>
      <c r="O35" s="54" t="s">
        <v>45</v>
      </c>
      <c r="P35" s="51"/>
      <c r="Q35" s="52"/>
      <c r="R35" s="265"/>
      <c r="S35" s="266"/>
      <c r="T35" s="266"/>
      <c r="U35" s="266"/>
      <c r="V35" s="266"/>
      <c r="W35" s="266"/>
      <c r="X35" s="267"/>
      <c r="Y35" s="56" t="s">
        <v>30</v>
      </c>
      <c r="Z35" s="55"/>
      <c r="AA35" s="55"/>
      <c r="AB35" s="55"/>
      <c r="AC35" s="245" t="s">
        <v>31</v>
      </c>
      <c r="AD35" s="246"/>
      <c r="AE35" s="246"/>
      <c r="AF35" s="246"/>
      <c r="AG35" s="247"/>
      <c r="AH35" s="248" t="s">
        <v>50</v>
      </c>
      <c r="AI35" s="249"/>
      <c r="AJ35" s="249"/>
      <c r="AK35" s="249"/>
      <c r="AL35" s="250"/>
      <c r="AN35" s="3"/>
    </row>
    <row r="36" spans="2:40" ht="14.25" customHeight="1">
      <c r="B36" s="238"/>
      <c r="C36" s="195"/>
      <c r="D36" s="69"/>
      <c r="E36" s="251" t="s">
        <v>1</v>
      </c>
      <c r="F36" s="251"/>
      <c r="G36" s="251"/>
      <c r="H36" s="251"/>
      <c r="I36" s="251"/>
      <c r="J36" s="251"/>
      <c r="K36" s="251"/>
      <c r="L36" s="25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38"/>
      <c r="C37" s="195"/>
      <c r="D37" s="69"/>
      <c r="E37" s="251" t="s">
        <v>2</v>
      </c>
      <c r="F37" s="253"/>
      <c r="G37" s="253"/>
      <c r="H37" s="253"/>
      <c r="I37" s="253"/>
      <c r="J37" s="253"/>
      <c r="K37" s="253"/>
      <c r="L37" s="25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38"/>
      <c r="C38" s="195"/>
      <c r="D38" s="69"/>
      <c r="E38" s="251" t="s">
        <v>3</v>
      </c>
      <c r="F38" s="253"/>
      <c r="G38" s="253"/>
      <c r="H38" s="253"/>
      <c r="I38" s="253"/>
      <c r="J38" s="253"/>
      <c r="K38" s="253"/>
      <c r="L38" s="25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38"/>
      <c r="C39" s="195"/>
      <c r="D39" s="69"/>
      <c r="E39" s="251" t="s">
        <v>5</v>
      </c>
      <c r="F39" s="253"/>
      <c r="G39" s="253"/>
      <c r="H39" s="253"/>
      <c r="I39" s="253"/>
      <c r="J39" s="253"/>
      <c r="K39" s="253"/>
      <c r="L39" s="25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38"/>
      <c r="C40" s="195"/>
      <c r="D40" s="69"/>
      <c r="E40" s="251" t="s">
        <v>4</v>
      </c>
      <c r="F40" s="253"/>
      <c r="G40" s="253"/>
      <c r="H40" s="253"/>
      <c r="I40" s="253"/>
      <c r="J40" s="253"/>
      <c r="K40" s="253"/>
      <c r="L40" s="25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38"/>
      <c r="C41" s="195"/>
      <c r="D41" s="70"/>
      <c r="E41" s="255" t="s">
        <v>43</v>
      </c>
      <c r="F41" s="256"/>
      <c r="G41" s="256"/>
      <c r="H41" s="256"/>
      <c r="I41" s="256"/>
      <c r="J41" s="256"/>
      <c r="K41" s="256"/>
      <c r="L41" s="25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38"/>
      <c r="C42" s="195"/>
      <c r="D42" s="72"/>
      <c r="E42" s="280" t="s">
        <v>62</v>
      </c>
      <c r="F42" s="280"/>
      <c r="G42" s="280"/>
      <c r="H42" s="280"/>
      <c r="I42" s="280"/>
      <c r="J42" s="280"/>
      <c r="K42" s="280"/>
      <c r="L42" s="28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38"/>
      <c r="C43" s="195"/>
      <c r="D43" s="69"/>
      <c r="E43" s="251" t="s">
        <v>63</v>
      </c>
      <c r="F43" s="253"/>
      <c r="G43" s="253"/>
      <c r="H43" s="253"/>
      <c r="I43" s="253"/>
      <c r="J43" s="253"/>
      <c r="K43" s="253"/>
      <c r="L43" s="25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38"/>
      <c r="C44" s="195"/>
      <c r="D44" s="69"/>
      <c r="E44" s="251" t="s">
        <v>64</v>
      </c>
      <c r="F44" s="253"/>
      <c r="G44" s="253"/>
      <c r="H44" s="253"/>
      <c r="I44" s="253"/>
      <c r="J44" s="253"/>
      <c r="K44" s="253"/>
      <c r="L44" s="25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38"/>
      <c r="C45" s="195"/>
      <c r="D45" s="69"/>
      <c r="E45" s="251" t="s">
        <v>65</v>
      </c>
      <c r="F45" s="253"/>
      <c r="G45" s="253"/>
      <c r="H45" s="253"/>
      <c r="I45" s="253"/>
      <c r="J45" s="253"/>
      <c r="K45" s="253"/>
      <c r="L45" s="25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38"/>
      <c r="C46" s="195"/>
      <c r="D46" s="69"/>
      <c r="E46" s="251" t="s">
        <v>66</v>
      </c>
      <c r="F46" s="253"/>
      <c r="G46" s="253"/>
      <c r="H46" s="253"/>
      <c r="I46" s="253"/>
      <c r="J46" s="253"/>
      <c r="K46" s="253"/>
      <c r="L46" s="25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39"/>
      <c r="C47" s="195"/>
      <c r="D47" s="69"/>
      <c r="E47" s="251" t="s">
        <v>67</v>
      </c>
      <c r="F47" s="253"/>
      <c r="G47" s="253"/>
      <c r="H47" s="253"/>
      <c r="I47" s="253"/>
      <c r="J47" s="253"/>
      <c r="K47" s="253"/>
      <c r="L47" s="25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74" t="s">
        <v>46</v>
      </c>
      <c r="C48" s="274"/>
      <c r="D48" s="274"/>
      <c r="E48" s="274"/>
      <c r="F48" s="274"/>
      <c r="G48" s="274"/>
      <c r="H48" s="274"/>
      <c r="I48" s="274"/>
      <c r="J48" s="274"/>
      <c r="K48" s="2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4" t="s">
        <v>47</v>
      </c>
      <c r="C49" s="274"/>
      <c r="D49" s="274"/>
      <c r="E49" s="274"/>
      <c r="F49" s="274"/>
      <c r="G49" s="274"/>
      <c r="H49" s="274"/>
      <c r="I49" s="274"/>
      <c r="J49" s="274"/>
      <c r="K49" s="2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6" t="s">
        <v>20</v>
      </c>
      <c r="C50" s="226"/>
      <c r="D50" s="226"/>
      <c r="E50" s="226"/>
      <c r="F50" s="226"/>
      <c r="G50" s="226"/>
      <c r="H50" s="226"/>
      <c r="I50" s="226"/>
      <c r="J50" s="226"/>
      <c r="K50" s="22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2" t="s">
        <v>48</v>
      </c>
      <c r="C51" s="282"/>
      <c r="D51" s="282"/>
      <c r="E51" s="282"/>
      <c r="F51" s="282"/>
      <c r="G51" s="282"/>
      <c r="H51" s="282"/>
      <c r="I51" s="282"/>
      <c r="J51" s="282"/>
      <c r="K51" s="28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3" t="s">
        <v>39</v>
      </c>
      <c r="C52" s="284"/>
      <c r="D52" s="284"/>
      <c r="E52" s="284"/>
      <c r="F52" s="284"/>
      <c r="G52" s="284"/>
      <c r="H52" s="284"/>
      <c r="I52" s="284"/>
      <c r="J52" s="284"/>
      <c r="K52" s="284"/>
      <c r="L52" s="284"/>
      <c r="M52" s="284"/>
      <c r="N52" s="2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4" t="s">
        <v>21</v>
      </c>
      <c r="C53" s="285" t="s">
        <v>78</v>
      </c>
      <c r="D53" s="229"/>
      <c r="E53" s="229"/>
      <c r="F53" s="229"/>
      <c r="G53" s="229"/>
      <c r="H53" s="229"/>
      <c r="I53" s="229"/>
      <c r="J53" s="229"/>
      <c r="K53" s="229"/>
      <c r="L53" s="229"/>
      <c r="M53" s="229"/>
      <c r="N53" s="229"/>
      <c r="O53" s="229"/>
      <c r="P53" s="229"/>
      <c r="Q53" s="229"/>
      <c r="R53" s="229"/>
      <c r="S53" s="229"/>
      <c r="T53" s="230"/>
      <c r="U53" s="285" t="s">
        <v>32</v>
      </c>
      <c r="V53" s="286"/>
      <c r="W53" s="286"/>
      <c r="X53" s="286"/>
      <c r="Y53" s="286"/>
      <c r="Z53" s="286"/>
      <c r="AA53" s="286"/>
      <c r="AB53" s="286"/>
      <c r="AC53" s="286"/>
      <c r="AD53" s="286"/>
      <c r="AE53" s="286"/>
      <c r="AF53" s="286"/>
      <c r="AG53" s="286"/>
      <c r="AH53" s="286"/>
      <c r="AI53" s="286"/>
      <c r="AJ53" s="286"/>
      <c r="AK53" s="286"/>
      <c r="AL53" s="287"/>
      <c r="AN53" s="3"/>
    </row>
    <row r="54" spans="2:40">
      <c r="B54" s="195"/>
      <c r="C54" s="288"/>
      <c r="D54" s="289"/>
      <c r="E54" s="289"/>
      <c r="F54" s="289"/>
      <c r="G54" s="289"/>
      <c r="H54" s="289"/>
      <c r="I54" s="289"/>
      <c r="J54" s="289"/>
      <c r="K54" s="289"/>
      <c r="L54" s="289"/>
      <c r="M54" s="289"/>
      <c r="N54" s="289"/>
      <c r="O54" s="289"/>
      <c r="P54" s="289"/>
      <c r="Q54" s="289"/>
      <c r="R54" s="289"/>
      <c r="S54" s="289"/>
      <c r="T54" s="259"/>
      <c r="U54" s="288"/>
      <c r="V54" s="289"/>
      <c r="W54" s="289"/>
      <c r="X54" s="289"/>
      <c r="Y54" s="289"/>
      <c r="Z54" s="289"/>
      <c r="AA54" s="289"/>
      <c r="AB54" s="289"/>
      <c r="AC54" s="289"/>
      <c r="AD54" s="289"/>
      <c r="AE54" s="289"/>
      <c r="AF54" s="289"/>
      <c r="AG54" s="289"/>
      <c r="AH54" s="289"/>
      <c r="AI54" s="289"/>
      <c r="AJ54" s="289"/>
      <c r="AK54" s="289"/>
      <c r="AL54" s="259"/>
      <c r="AN54" s="3"/>
    </row>
    <row r="55" spans="2:40">
      <c r="B55" s="195"/>
      <c r="C55" s="290"/>
      <c r="D55" s="291"/>
      <c r="E55" s="291"/>
      <c r="F55" s="291"/>
      <c r="G55" s="291"/>
      <c r="H55" s="291"/>
      <c r="I55" s="291"/>
      <c r="J55" s="291"/>
      <c r="K55" s="291"/>
      <c r="L55" s="291"/>
      <c r="M55" s="291"/>
      <c r="N55" s="291"/>
      <c r="O55" s="291"/>
      <c r="P55" s="291"/>
      <c r="Q55" s="291"/>
      <c r="R55" s="291"/>
      <c r="S55" s="291"/>
      <c r="T55" s="261"/>
      <c r="U55" s="290"/>
      <c r="V55" s="291"/>
      <c r="W55" s="291"/>
      <c r="X55" s="291"/>
      <c r="Y55" s="291"/>
      <c r="Z55" s="291"/>
      <c r="AA55" s="291"/>
      <c r="AB55" s="291"/>
      <c r="AC55" s="291"/>
      <c r="AD55" s="291"/>
      <c r="AE55" s="291"/>
      <c r="AF55" s="291"/>
      <c r="AG55" s="291"/>
      <c r="AH55" s="291"/>
      <c r="AI55" s="291"/>
      <c r="AJ55" s="291"/>
      <c r="AK55" s="291"/>
      <c r="AL55" s="261"/>
      <c r="AN55" s="3"/>
    </row>
    <row r="56" spans="2:40">
      <c r="B56" s="195"/>
      <c r="C56" s="290"/>
      <c r="D56" s="291"/>
      <c r="E56" s="291"/>
      <c r="F56" s="291"/>
      <c r="G56" s="291"/>
      <c r="H56" s="291"/>
      <c r="I56" s="291"/>
      <c r="J56" s="291"/>
      <c r="K56" s="291"/>
      <c r="L56" s="291"/>
      <c r="M56" s="291"/>
      <c r="N56" s="291"/>
      <c r="O56" s="291"/>
      <c r="P56" s="291"/>
      <c r="Q56" s="291"/>
      <c r="R56" s="291"/>
      <c r="S56" s="291"/>
      <c r="T56" s="261"/>
      <c r="U56" s="290"/>
      <c r="V56" s="291"/>
      <c r="W56" s="291"/>
      <c r="X56" s="291"/>
      <c r="Y56" s="291"/>
      <c r="Z56" s="291"/>
      <c r="AA56" s="291"/>
      <c r="AB56" s="291"/>
      <c r="AC56" s="291"/>
      <c r="AD56" s="291"/>
      <c r="AE56" s="291"/>
      <c r="AF56" s="291"/>
      <c r="AG56" s="291"/>
      <c r="AH56" s="291"/>
      <c r="AI56" s="291"/>
      <c r="AJ56" s="291"/>
      <c r="AK56" s="291"/>
      <c r="AL56" s="261"/>
      <c r="AN56" s="3"/>
    </row>
    <row r="57" spans="2:40">
      <c r="B57" s="196"/>
      <c r="C57" s="292"/>
      <c r="D57" s="286"/>
      <c r="E57" s="286"/>
      <c r="F57" s="286"/>
      <c r="G57" s="286"/>
      <c r="H57" s="286"/>
      <c r="I57" s="286"/>
      <c r="J57" s="286"/>
      <c r="K57" s="286"/>
      <c r="L57" s="286"/>
      <c r="M57" s="286"/>
      <c r="N57" s="286"/>
      <c r="O57" s="286"/>
      <c r="P57" s="286"/>
      <c r="Q57" s="286"/>
      <c r="R57" s="286"/>
      <c r="S57" s="286"/>
      <c r="T57" s="287"/>
      <c r="U57" s="292"/>
      <c r="V57" s="286"/>
      <c r="W57" s="286"/>
      <c r="X57" s="286"/>
      <c r="Y57" s="286"/>
      <c r="Z57" s="286"/>
      <c r="AA57" s="286"/>
      <c r="AB57" s="286"/>
      <c r="AC57" s="286"/>
      <c r="AD57" s="286"/>
      <c r="AE57" s="286"/>
      <c r="AF57" s="286"/>
      <c r="AG57" s="286"/>
      <c r="AH57" s="286"/>
      <c r="AI57" s="286"/>
      <c r="AJ57" s="286"/>
      <c r="AK57" s="286"/>
      <c r="AL57" s="287"/>
      <c r="AN57" s="3"/>
    </row>
    <row r="58" spans="2:40" ht="14.25" customHeight="1">
      <c r="B58" s="187" t="s">
        <v>22</v>
      </c>
      <c r="C58" s="188"/>
      <c r="D58" s="188"/>
      <c r="E58" s="188"/>
      <c r="F58" s="189"/>
      <c r="G58" s="226" t="s">
        <v>23</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2"/>
  <pageMargins left="0.39370078740157483" right="0" top="0.59055118110236227" bottom="0" header="0.51181102362204722" footer="0.51181102362204722"/>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参考様式5</vt:lpstr>
      <vt:lpstr>別紙●24</vt:lpstr>
      <vt:lpstr>参考様式5!Print_Area</vt:lpstr>
      <vt:lpstr>別紙●24!Print_Area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2019-01-10T11:49:53Z</cp:lastPrinted>
  <dcterms:modified xsi:type="dcterms:W3CDTF">2019-06-27T06:46:36Z</dcterms:modified>
</cp:coreProperties>
</file>