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3516\Downloads\"/>
    </mc:Choice>
  </mc:AlternateContent>
  <bookViews>
    <workbookView xWindow="0" yWindow="0" windowWidth="23040" windowHeight="9192"/>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3" r:id="rId11"/>
    <sheet name="別添３" sheetId="37" r:id="rId12"/>
    <sheet name="別添４" sheetId="38" r:id="rId13"/>
  </sheets>
  <definedNames>
    <definedName name="_xlnm.Print_Area" localSheetId="0">'０作成にあたっての注意事項'!$A$1:$K$5</definedName>
    <definedName name="_xlnm.Print_Area" localSheetId="8">'10その他'!$A$1:$L$44</definedName>
    <definedName name="_xlnm.Print_Area" localSheetId="1">'１事業主体　２事業概要'!$A$1:$I$45</definedName>
    <definedName name="_xlnm.Print_Area" localSheetId="2">'３建物概要'!$A$1:$L$37</definedName>
    <definedName name="_xlnm.Print_Area" localSheetId="3">'４サービス内容'!$A$1:$J$121</definedName>
    <definedName name="_xlnm.Print_Area" localSheetId="4">'５職員体制'!$A$1:$N$70</definedName>
    <definedName name="_xlnm.Print_Area" localSheetId="5">'６利用料金'!$A$1:$N$68</definedName>
    <definedName name="_xlnm.Print_Area" localSheetId="6">'７入居者状況'!$A$1:$L$39</definedName>
    <definedName name="_xlnm.Print_Area" localSheetId="7">'８苦情等体制　９情報開示'!$A$1:$L$53</definedName>
    <definedName name="_xlnm.Print_Area" localSheetId="9">別添１!$A$1:$F$47</definedName>
    <definedName name="_xlnm.Print_Area" localSheetId="10">別添２!$A$1:$J$31</definedName>
    <definedName name="_xlnm.Print_Area" localSheetId="11">別添３!$A$1:$P$87</definedName>
    <definedName name="_xlnm.Print_Area" localSheetId="12">別添４!$A$1:$L$57</definedName>
    <definedName name="_xlnm.Print_Titles" localSheetId="12">別添４!$14:$14</definedName>
  </definedNames>
  <calcPr calcId="162913"/>
</workbook>
</file>

<file path=xl/calcChain.xml><?xml version="1.0" encoding="utf-8"?>
<calcChain xmlns="http://schemas.openxmlformats.org/spreadsheetml/2006/main">
  <c r="E47" i="38" l="1"/>
  <c r="P47" i="38" s="1"/>
  <c r="K47" i="38" s="1"/>
  <c r="P46" i="38"/>
  <c r="K46" i="38" s="1"/>
  <c r="E46" i="38"/>
  <c r="O46" i="38" s="1"/>
  <c r="I46" i="38" s="1"/>
  <c r="P45" i="38"/>
  <c r="K45" i="38" s="1"/>
  <c r="O45" i="38"/>
  <c r="I45" i="38" s="1"/>
  <c r="E45" i="38"/>
  <c r="N45" i="38" s="1"/>
  <c r="G45" i="38" s="1"/>
  <c r="E44" i="38"/>
  <c r="E43" i="38"/>
  <c r="P43" i="38" s="1"/>
  <c r="K43" i="38" s="1"/>
  <c r="P42" i="38"/>
  <c r="K42" i="38" s="1"/>
  <c r="E42" i="38"/>
  <c r="O42" i="38" s="1"/>
  <c r="I42" i="38" s="1"/>
  <c r="P41" i="38"/>
  <c r="K41" i="38" s="1"/>
  <c r="O41" i="38"/>
  <c r="I41" i="38" s="1"/>
  <c r="E41" i="38"/>
  <c r="N41" i="38" s="1"/>
  <c r="G41" i="38" s="1"/>
  <c r="E40" i="38"/>
  <c r="E39" i="38"/>
  <c r="P39" i="38" s="1"/>
  <c r="K39" i="38" s="1"/>
  <c r="P38" i="38"/>
  <c r="K38" i="38" s="1"/>
  <c r="E38" i="38"/>
  <c r="O38" i="38" s="1"/>
  <c r="I38" i="38" s="1"/>
  <c r="P37" i="38"/>
  <c r="K37" i="38" s="1"/>
  <c r="O37" i="38"/>
  <c r="I37" i="38" s="1"/>
  <c r="E37" i="38"/>
  <c r="N37" i="38" s="1"/>
  <c r="G37" i="38" s="1"/>
  <c r="E36" i="38"/>
  <c r="E35" i="38"/>
  <c r="P35" i="38" s="1"/>
  <c r="K35" i="38" s="1"/>
  <c r="P34" i="38"/>
  <c r="K34" i="38" s="1"/>
  <c r="E34" i="38"/>
  <c r="O34" i="38" s="1"/>
  <c r="I34" i="38" s="1"/>
  <c r="P33" i="38"/>
  <c r="O33" i="38"/>
  <c r="I33" i="38" s="1"/>
  <c r="E33" i="38"/>
  <c r="N33" i="38" s="1"/>
  <c r="G33" i="38" s="1"/>
  <c r="E32" i="38"/>
  <c r="E31" i="38"/>
  <c r="P31" i="38" s="1"/>
  <c r="K31" i="38" s="1"/>
  <c r="P30" i="38"/>
  <c r="K30" i="38" s="1"/>
  <c r="E30" i="38"/>
  <c r="O30" i="38" s="1"/>
  <c r="I30" i="38" s="1"/>
  <c r="P29" i="38"/>
  <c r="O29" i="38"/>
  <c r="I29" i="38" s="1"/>
  <c r="E29" i="38"/>
  <c r="N29" i="38" s="1"/>
  <c r="G29" i="38" s="1"/>
  <c r="E28" i="38"/>
  <c r="E27" i="38"/>
  <c r="P27" i="38" s="1"/>
  <c r="K27" i="38" s="1"/>
  <c r="P26" i="38"/>
  <c r="K26" i="38" s="1"/>
  <c r="E26" i="38"/>
  <c r="O26" i="38" s="1"/>
  <c r="I26" i="38" s="1"/>
  <c r="P25" i="38"/>
  <c r="O25" i="38"/>
  <c r="I25" i="38" s="1"/>
  <c r="E25" i="38"/>
  <c r="N25" i="38" s="1"/>
  <c r="G25" i="38" s="1"/>
  <c r="E24" i="38"/>
  <c r="E23" i="38"/>
  <c r="P23" i="38" s="1"/>
  <c r="K23" i="38" s="1"/>
  <c r="P22" i="38"/>
  <c r="K22" i="38" s="1"/>
  <c r="E22" i="38"/>
  <c r="O22" i="38" s="1"/>
  <c r="I22" i="38" s="1"/>
  <c r="P21" i="38"/>
  <c r="O21" i="38"/>
  <c r="I21" i="38" s="1"/>
  <c r="E21" i="38"/>
  <c r="N21" i="38" s="1"/>
  <c r="G21" i="38" s="1"/>
  <c r="E20" i="38"/>
  <c r="E19" i="38"/>
  <c r="P19" i="38" s="1"/>
  <c r="K19" i="38" s="1"/>
  <c r="P18" i="38"/>
  <c r="K18" i="38" s="1"/>
  <c r="E18" i="38"/>
  <c r="O18" i="38" s="1"/>
  <c r="I18" i="38" s="1"/>
  <c r="P17" i="38"/>
  <c r="O17" i="38"/>
  <c r="I17" i="38" s="1"/>
  <c r="E17" i="38"/>
  <c r="N17" i="38" s="1"/>
  <c r="G17" i="38" s="1"/>
  <c r="E16" i="38"/>
  <c r="E15" i="38"/>
  <c r="P15" i="38" s="1"/>
  <c r="K15" i="38" s="1"/>
  <c r="P11" i="38"/>
  <c r="K11" i="38" s="1"/>
  <c r="E11" i="38"/>
  <c r="O11" i="38" s="1"/>
  <c r="I11" i="38" s="1"/>
  <c r="P10" i="38"/>
  <c r="O10" i="38"/>
  <c r="I10" i="38" s="1"/>
  <c r="E10" i="38"/>
  <c r="N10" i="38" s="1"/>
  <c r="G10" i="38" s="1"/>
  <c r="E9" i="38"/>
  <c r="E8" i="38"/>
  <c r="P8" i="38" s="1"/>
  <c r="K8" i="38" s="1"/>
  <c r="P7" i="38"/>
  <c r="K7" i="38" s="1"/>
  <c r="E7" i="38"/>
  <c r="O7" i="38" s="1"/>
  <c r="I7" i="38" s="1"/>
  <c r="P6" i="38"/>
  <c r="O6" i="38"/>
  <c r="I6" i="38" s="1"/>
  <c r="E6" i="38"/>
  <c r="N6" i="38" s="1"/>
  <c r="G6" i="38" s="1"/>
  <c r="E5" i="38"/>
  <c r="G32" i="37"/>
  <c r="G37" i="37"/>
  <c r="H37" i="37" s="1"/>
  <c r="I37" i="37" s="1"/>
  <c r="J37" i="37" s="1"/>
  <c r="K37" i="37" s="1"/>
  <c r="G36" i="37"/>
  <c r="I35" i="37"/>
  <c r="G35" i="37"/>
  <c r="H35" i="37" s="1"/>
  <c r="G34" i="37"/>
  <c r="J34" i="37" s="1"/>
  <c r="G33" i="37"/>
  <c r="G31" i="37"/>
  <c r="G30" i="37"/>
  <c r="H29" i="37"/>
  <c r="G29" i="37"/>
  <c r="G28" i="37"/>
  <c r="J27" i="37"/>
  <c r="I27" i="37"/>
  <c r="G27" i="37"/>
  <c r="K27" i="37" s="1"/>
  <c r="G26" i="37"/>
  <c r="J26" i="37" s="1"/>
  <c r="G25" i="37"/>
  <c r="K25" i="37" s="1"/>
  <c r="G24" i="37"/>
  <c r="K24" i="37" s="1"/>
  <c r="G23" i="37"/>
  <c r="K23" i="37" s="1"/>
  <c r="G22" i="37"/>
  <c r="J22" i="37" s="1"/>
  <c r="G21" i="37"/>
  <c r="H21" i="37" s="1"/>
  <c r="G20" i="37"/>
  <c r="J19" i="37"/>
  <c r="G19" i="37"/>
  <c r="K19" i="37" s="1"/>
  <c r="G18" i="37"/>
  <c r="J18" i="37" s="1"/>
  <c r="G17" i="37"/>
  <c r="H3" i="37"/>
  <c r="N5" i="38" l="1"/>
  <c r="N16" i="38"/>
  <c r="G16" i="38" s="1"/>
  <c r="N8" i="38"/>
  <c r="O9" i="38"/>
  <c r="N15" i="38"/>
  <c r="G15" i="38" s="1"/>
  <c r="O16" i="38"/>
  <c r="N19" i="38"/>
  <c r="G20" i="38"/>
  <c r="O20" i="38"/>
  <c r="N23" i="38"/>
  <c r="O24" i="38"/>
  <c r="I24" i="38" s="1"/>
  <c r="N27" i="38"/>
  <c r="O28" i="38"/>
  <c r="N31" i="38"/>
  <c r="G31" i="38" s="1"/>
  <c r="O32" i="38"/>
  <c r="N35" i="38"/>
  <c r="G36" i="38"/>
  <c r="O36" i="38"/>
  <c r="N39" i="38"/>
  <c r="O40" i="38"/>
  <c r="I40" i="38" s="1"/>
  <c r="N43" i="38"/>
  <c r="O44" i="38"/>
  <c r="N47" i="38"/>
  <c r="G47" i="38" s="1"/>
  <c r="N9" i="38"/>
  <c r="G9" i="38" s="1"/>
  <c r="N20" i="38"/>
  <c r="N36" i="38"/>
  <c r="N40" i="38"/>
  <c r="G40" i="38" s="1"/>
  <c r="N44" i="38"/>
  <c r="G44" i="38" s="1"/>
  <c r="O5" i="38"/>
  <c r="I5" i="38"/>
  <c r="P5" i="38"/>
  <c r="K5" i="38" s="1"/>
  <c r="K6" i="38"/>
  <c r="N7" i="38"/>
  <c r="G8" i="38"/>
  <c r="O8" i="38"/>
  <c r="I8" i="38" s="1"/>
  <c r="I9" i="38"/>
  <c r="P9" i="38"/>
  <c r="K9" i="38" s="1"/>
  <c r="K10" i="38"/>
  <c r="N11" i="38"/>
  <c r="G11" i="38" s="1"/>
  <c r="O15" i="38"/>
  <c r="I16" i="38"/>
  <c r="P16" i="38"/>
  <c r="K16" i="38" s="1"/>
  <c r="K17" i="38"/>
  <c r="N18" i="38"/>
  <c r="G19" i="38"/>
  <c r="O19" i="38"/>
  <c r="I19" i="38" s="1"/>
  <c r="I20" i="38"/>
  <c r="P20" i="38"/>
  <c r="K20" i="38" s="1"/>
  <c r="K21" i="38"/>
  <c r="N22" i="38"/>
  <c r="G22" i="38" s="1"/>
  <c r="G23" i="38"/>
  <c r="O23" i="38"/>
  <c r="P24" i="38"/>
  <c r="K24" i="38" s="1"/>
  <c r="K25" i="38"/>
  <c r="N26" i="38"/>
  <c r="G27" i="38"/>
  <c r="O27" i="38"/>
  <c r="I27" i="38" s="1"/>
  <c r="I28" i="38"/>
  <c r="P28" i="38"/>
  <c r="K28" i="38" s="1"/>
  <c r="K29" i="38"/>
  <c r="N30" i="38"/>
  <c r="G30" i="38" s="1"/>
  <c r="O31" i="38"/>
  <c r="I32" i="38"/>
  <c r="P32" i="38"/>
  <c r="K32" i="38" s="1"/>
  <c r="K33" i="38"/>
  <c r="N34" i="38"/>
  <c r="G35" i="38"/>
  <c r="O35" i="38"/>
  <c r="I35" i="38" s="1"/>
  <c r="I36" i="38"/>
  <c r="P36" i="38"/>
  <c r="K36" i="38" s="1"/>
  <c r="N38" i="38"/>
  <c r="G39" i="38"/>
  <c r="O39" i="38"/>
  <c r="P40" i="38"/>
  <c r="K40" i="38" s="1"/>
  <c r="N42" i="38"/>
  <c r="G43" i="38"/>
  <c r="O43" i="38"/>
  <c r="I43" i="38" s="1"/>
  <c r="I44" i="38"/>
  <c r="P44" i="38"/>
  <c r="K44" i="38" s="1"/>
  <c r="N46" i="38"/>
  <c r="O47" i="38"/>
  <c r="N24" i="38"/>
  <c r="G24" i="38" s="1"/>
  <c r="N28" i="38"/>
  <c r="G28" i="38" s="1"/>
  <c r="N32" i="38"/>
  <c r="G32" i="38" s="1"/>
  <c r="G5" i="38"/>
  <c r="G7" i="38"/>
  <c r="I15" i="38"/>
  <c r="G18" i="38"/>
  <c r="I23" i="38"/>
  <c r="G26" i="38"/>
  <c r="I31" i="38"/>
  <c r="G34" i="38"/>
  <c r="G38" i="38"/>
  <c r="I39" i="38"/>
  <c r="G42" i="38"/>
  <c r="G46" i="38"/>
  <c r="I47" i="38"/>
  <c r="H36" i="37"/>
  <c r="I36" i="37" s="1"/>
  <c r="H19" i="37"/>
  <c r="J23" i="37"/>
  <c r="I19" i="37"/>
  <c r="H27" i="37"/>
  <c r="K22" i="37"/>
  <c r="H25" i="37"/>
  <c r="I25" i="37" s="1"/>
  <c r="J35" i="37"/>
  <c r="K35" i="37" s="1"/>
  <c r="J8" i="37"/>
  <c r="K8" i="37" s="1"/>
  <c r="J9" i="37"/>
  <c r="K9" i="37" s="1"/>
  <c r="J10" i="37"/>
  <c r="K10" i="37" s="1"/>
  <c r="J11" i="37"/>
  <c r="K11" i="37" s="1"/>
  <c r="J12" i="37"/>
  <c r="K12" i="37" s="1"/>
  <c r="J13" i="37"/>
  <c r="K13" i="37" s="1"/>
  <c r="J14" i="37"/>
  <c r="K14" i="37" s="1"/>
  <c r="H18" i="37"/>
  <c r="J20" i="37"/>
  <c r="K20" i="37" s="1"/>
  <c r="I21" i="37"/>
  <c r="H22" i="37"/>
  <c r="I22" i="37" s="1"/>
  <c r="J24" i="37"/>
  <c r="H26" i="37"/>
  <c r="J28" i="37"/>
  <c r="K28" i="37" s="1"/>
  <c r="I29" i="37"/>
  <c r="H34" i="37"/>
  <c r="J36" i="37"/>
  <c r="K36" i="37" s="1"/>
  <c r="J17" i="37"/>
  <c r="K17" i="37" s="1"/>
  <c r="I18" i="37"/>
  <c r="J21" i="37"/>
  <c r="K21" i="37" s="1"/>
  <c r="H23" i="37"/>
  <c r="I23" i="37" s="1"/>
  <c r="J25" i="37"/>
  <c r="I26" i="37"/>
  <c r="J29" i="37"/>
  <c r="K29" i="37" s="1"/>
  <c r="H31" i="37"/>
  <c r="I31" i="37" s="1"/>
  <c r="J33" i="37"/>
  <c r="K33" i="37" s="1"/>
  <c r="I34" i="37"/>
  <c r="H17" i="37"/>
  <c r="I17" i="37" s="1"/>
  <c r="K18" i="37"/>
  <c r="K26" i="37"/>
  <c r="J31" i="37"/>
  <c r="K31" i="37" s="1"/>
  <c r="H33" i="37"/>
  <c r="I33" i="37" s="1"/>
  <c r="K34" i="37"/>
  <c r="H8" i="37"/>
  <c r="I8" i="37" s="1"/>
  <c r="H9" i="37"/>
  <c r="I9" i="37" s="1"/>
  <c r="H10" i="37"/>
  <c r="I10" i="37" s="1"/>
  <c r="H11" i="37"/>
  <c r="I11" i="37" s="1"/>
  <c r="H12" i="37"/>
  <c r="I12" i="37" s="1"/>
  <c r="H13" i="37"/>
  <c r="I13" i="37" s="1"/>
  <c r="H14" i="37"/>
  <c r="I14" i="37" s="1"/>
  <c r="H20" i="37"/>
  <c r="I20" i="37" s="1"/>
  <c r="H24" i="37"/>
  <c r="I24" i="37" s="1"/>
  <c r="H28" i="37"/>
  <c r="I28" i="37" s="1"/>
</calcChain>
</file>

<file path=xl/sharedStrings.xml><?xml version="1.0" encoding="utf-8"?>
<sst xmlns="http://schemas.openxmlformats.org/spreadsheetml/2006/main" count="997" uniqueCount="748">
  <si>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</si>
  <si>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</si>
  <si>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</si>
  <si>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</si>
  <si>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</si>
  <si>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</si>
  <si>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</si>
  <si>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</si>
  <si>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</si>
  <si>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</si>
  <si>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</si>
  <si>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</si>
  <si>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</si>
  <si>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</si>
  <si>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</si>
  <si>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</si>
  <si>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</si>
  <si>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</si>
  <si>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</si>
  <si>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</si>
  <si>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</si>
  <si>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</si>
  <si>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</si>
  <si>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</si>
  <si>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</si>
  <si>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</si>
  <si>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</si>
  <si>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</si>
  <si>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</si>
  <si>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</si>
  <si>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</si>
  <si>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</si>
  <si>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</si>
  <si>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</si>
  <si>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</si>
  <si>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</si>
  <si>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</si>
  <si>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</si>
  <si>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</si>
  <si>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</si>
  <si>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</si>
  <si>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</si>
  <si>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</si>
  <si>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</si>
  <si>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</si>
  <si>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</si>
  <si>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</si>
  <si>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</si>
  <si>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</si>
  <si>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</si>
  <si>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</si>
  <si>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</si>
  <si>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</si>
  <si>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</si>
  <si>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</si>
  <si>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</si>
  <si>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</si>
  <si>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</si>
  <si>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</si>
  <si>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</si>
  <si>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</si>
  <si>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</si>
  <si>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</si>
  <si>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</si>
  <si>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</si>
  <si>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</si>
  <si>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</si>
  <si>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</si>
  <si>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</si>
  <si>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</si>
  <si>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</si>
  <si>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</si>
  <si>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</si>
  <si>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</si>
  <si>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</si>
  <si>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</si>
  <si>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</si>
  <si>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</si>
  <si>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</si>
  <si>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</si>
  <si>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</si>
  <si>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</si>
  <si>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</si>
  <si>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</si>
  <si>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</si>
  <si>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</si>
  <si>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</si>
  <si>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</si>
  <si>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</si>
  <si>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</si>
  <si>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</si>
  <si>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</si>
  <si>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</si>
  <si>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</si>
  <si>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</si>
  <si>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</si>
  <si>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</si>
  <si>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2"/>
  </si>
  <si>
    <t>個別機能訓練加算</t>
    <rPh sb="0" eb="2">
      <t>コベツ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</si>
  <si>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</si>
  <si>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</si>
  <si>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認知症専門ケア加算</t>
    <rPh sb="0" eb="2">
      <t>ニンチ</t>
    </rPh>
    <rPh sb="2" eb="3">
      <t>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</si>
  <si>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</si>
  <si>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</si>
  <si>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</si>
  <si>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</si>
  <si>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</si>
  <si>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</si>
  <si>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</si>
  <si>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</si>
  <si>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</si>
  <si>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</si>
  <si>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</si>
  <si>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</si>
  <si>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</si>
  <si>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</si>
  <si>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</si>
  <si>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</si>
  <si>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</si>
  <si>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</si>
  <si>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</si>
  <si>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</si>
  <si>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</si>
  <si>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</si>
  <si>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</si>
  <si>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</si>
  <si>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</si>
  <si>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</si>
  <si>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</si>
  <si>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</si>
  <si>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</si>
  <si>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</si>
  <si>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</si>
  <si>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</si>
  <si>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</si>
  <si>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</si>
  <si>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</si>
  <si>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職員数（実人数）</t>
    <rPh sb="0" eb="3">
      <t>ショクインスウ</t>
    </rPh>
    <rPh sb="4" eb="5">
      <t>ジツ</t>
    </rPh>
    <rPh sb="5" eb="7">
      <t>ニンズウ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</si>
  <si>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</si>
  <si>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</si>
  <si>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</si>
  <si>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</si>
  <si>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</si>
  <si>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</si>
  <si>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</si>
  <si>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</si>
  <si>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</si>
  <si>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</si>
  <si>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</si>
  <si>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</si>
  <si>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</si>
  <si>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</si>
  <si>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</si>
  <si>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</si>
  <si>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平均人数</t>
    <rPh sb="0" eb="2">
      <t>ヘイキン</t>
    </rPh>
    <rPh sb="2" eb="3">
      <t>ニン</t>
    </rPh>
    <rPh sb="3" eb="4">
      <t>カズ</t>
    </rPh>
    <phoneticPr fontId="2"/>
  </si>
  <si>
    <t>実際の配置比率</t>
    <rPh sb="0" eb="2">
      <t>ジッサイ</t>
    </rPh>
    <rPh sb="3" eb="5">
      <t>ハイチ</t>
    </rPh>
    <rPh sb="5" eb="7">
      <t>ヒリツ</t>
    </rPh>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</si>
  <si>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</si>
  <si>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</si>
  <si>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</si>
  <si>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</si>
  <si>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</si>
  <si>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</si>
  <si>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</si>
  <si>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</si>
  <si>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</si>
  <si>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</si>
  <si>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</si>
  <si>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</si>
  <si>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</si>
  <si>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</si>
  <si>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</si>
  <si>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</si>
  <si>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</si>
  <si>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</si>
  <si>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性別</t>
    <rPh sb="0" eb="2">
      <t>セイベツ</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</si>
  <si>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</si>
  <si>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</si>
  <si>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</si>
  <si>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</si>
  <si>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</si>
  <si>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</si>
  <si>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</si>
  <si>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</si>
  <si>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</si>
  <si>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</si>
  <si>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</si>
  <si>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</si>
  <si>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</si>
  <si>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</si>
  <si>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</si>
  <si>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</si>
  <si>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</si>
  <si>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</si>
  <si>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</si>
  <si>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</si>
  <si>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</si>
  <si>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</si>
  <si>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</si>
  <si>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</si>
  <si>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</si>
  <si>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</si>
  <si>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</si>
  <si>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</si>
  <si>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</si>
  <si>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</si>
  <si>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</si>
  <si>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</si>
  <si>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</si>
  <si>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</si>
  <si>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</si>
  <si>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</si>
  <si>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</si>
  <si>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</si>
  <si>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</si>
  <si>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</si>
  <si>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</si>
  <si>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</si>
  <si>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</si>
  <si>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</si>
  <si>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</si>
  <si>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</si>
  <si>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</si>
  <si>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</si>
  <si>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</si>
  <si>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</si>
  <si>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</si>
  <si>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</si>
  <si>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</si>
  <si>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</si>
  <si>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</si>
  <si>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</si>
  <si>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</si>
  <si>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</si>
  <si>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</si>
  <si>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</si>
  <si>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</si>
  <si>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</si>
  <si>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</si>
  <si>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</si>
  <si>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</si>
  <si>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</si>
  <si>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</si>
  <si>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</si>
  <si>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</si>
  <si>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</si>
  <si>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</si>
  <si>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</si>
  <si>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</si>
  <si>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</si>
  <si>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</si>
  <si>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</si>
  <si>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変更の内容</t>
    <rPh sb="0" eb="2">
      <t>ヘンコウ</t>
    </rPh>
    <rPh sb="3" eb="5">
      <t>ナイヨウ</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</si>
  <si>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</si>
  <si>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</si>
  <si>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t>
    <phoneticPr fontId="2"/>
  </si>
  <si>
    <t>※　介護予防・地域密着型の場合を含む。</t>
    <rPh sb="2" eb="4">
      <t>カイゴ</t>
    </rPh>
    <rPh sb="4" eb="6">
      <t>ヨボウ</t>
    </rPh>
    <rPh sb="7" eb="9">
      <t>チイキ</t>
    </rPh>
    <rPh sb="9" eb="12">
      <t>ミッチャクガタ</t>
    </rPh>
    <rPh sb="13" eb="15">
      <t>バアイ</t>
    </rPh>
    <rPh sb="16" eb="17">
      <t>フク</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</si>
  <si>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</si>
  <si>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</si>
  <si>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</si>
  <si>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</si>
  <si>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</si>
  <si>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</si>
  <si>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</si>
  <si>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</si>
  <si>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</si>
  <si>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</si>
  <si>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</si>
  <si>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</si>
  <si>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</si>
  <si>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</si>
  <si>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</si>
  <si>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</si>
  <si>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</si>
  <si>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</si>
  <si>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</si>
  <si>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</si>
  <si>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介護予防
特定施設入居者生活介護
介護保険事業者番号</t>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</si>
  <si>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</si>
  <si>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</si>
  <si>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</si>
  <si>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</si>
  <si>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</si>
  <si>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</si>
  <si>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</si>
  <si>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</si>
  <si>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</si>
  <si>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</si>
  <si>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</si>
  <si>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</si>
  <si>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</si>
  <si>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</si>
  <si>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</si>
  <si>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</si>
  <si>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</si>
  <si>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</si>
  <si>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（介護・看護職員の配置率）</t>
    <rPh sb="1" eb="3">
      <t>カイゴ</t>
    </rPh>
    <rPh sb="4" eb="6">
      <t>カンゴ</t>
    </rPh>
    <rPh sb="6" eb="8">
      <t>ショクイン</t>
    </rPh>
    <rPh sb="9" eb="11">
      <t>ハイチ</t>
    </rPh>
    <rPh sb="11" eb="12">
      <t>リツ</t>
    </rPh>
    <phoneticPr fontId="2"/>
  </si>
  <si>
    <t>：　1</t>
    <phoneticPr fontId="2"/>
  </si>
  <si>
    <t>階</t>
    <rPh sb="0" eb="1">
      <t>カイ</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</si>
  <si>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</si>
  <si>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</si>
  <si>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</si>
  <si>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</si>
  <si>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：1</t>
    <phoneticPr fontId="2"/>
  </si>
  <si>
    <t>収納</t>
    <rPh sb="0" eb="2">
      <t>シュウノウ</t>
    </rPh>
    <phoneticPr fontId="2"/>
  </si>
  <si>
    <t>有料老人ホーム事業の概要</t>
    <phoneticPr fontId="2"/>
  </si>
  <si>
    <t>（地上</t>
    <phoneticPr fontId="2"/>
  </si>
  <si>
    <t>階、地階</t>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</si>
  <si>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</si>
  <si>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</si>
  <si>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</si>
  <si>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</si>
  <si>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（代表的な利用料金のプラン）</t>
    <rPh sb="1" eb="4">
      <t>ダイヒョウテキ</t>
    </rPh>
    <rPh sb="5" eb="7">
      <t>リヨウ</t>
    </rPh>
    <rPh sb="7" eb="9">
      <t>リョウキン</t>
    </rPh>
    <phoneticPr fontId="2"/>
  </si>
  <si>
    <t>脱衣室</t>
    <rPh sb="0" eb="3">
      <t>ダツイシツ</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</si>
  <si>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</si>
  <si>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</si>
  <si>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</si>
  <si>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</si>
  <si>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</si>
  <si>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</si>
  <si>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</si>
  <si>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</si>
  <si>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</si>
  <si>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t>
    <phoneticPr fontId="2"/>
  </si>
  <si>
    <t>（ふりがな）</t>
    <phoneticPr fontId="2"/>
  </si>
  <si>
    <t>（ふりがな）</t>
    <phoneticPr fontId="2"/>
  </si>
  <si>
    <t>（ふりがな）</t>
    <phoneticPr fontId="2"/>
  </si>
  <si>
    <t>内容：</t>
    <rPh sb="0" eb="2">
      <t>ナイヨウ</t>
    </rPh>
    <phoneticPr fontId="2"/>
  </si>
  <si>
    <t>1</t>
    <phoneticPr fontId="2"/>
  </si>
  <si>
    <t>http://</t>
    <phoneticPr fontId="2"/>
  </si>
  <si>
    <t>契約上の職員配置比率　</t>
    <rPh sb="0" eb="2">
      <t>ケイヤク</t>
    </rPh>
    <rPh sb="2" eb="3">
      <t>ジョウ</t>
    </rPh>
    <rPh sb="4" eb="6">
      <t>ショクイン</t>
    </rPh>
    <rPh sb="6" eb="8">
      <t>ハイチ</t>
    </rPh>
    <rPh sb="8" eb="10">
      <t>ヒリツ</t>
    </rPh>
    <phoneticPr fontId="2"/>
  </si>
  <si>
    <t>人員配置が手厚い介護サービスの実施</t>
    <rPh sb="0" eb="2">
      <t>ジンイン</t>
    </rPh>
    <rPh sb="2" eb="4">
      <t>ハイチ</t>
    </rPh>
    <rPh sb="5" eb="7">
      <t>テアツ</t>
    </rPh>
    <rPh sb="8" eb="10">
      <t>カイゴ</t>
    </rPh>
    <rPh sb="15" eb="17">
      <t>ジッシ</t>
    </rPh>
    <phoneticPr fontId="2"/>
  </si>
  <si>
    <t>入居定員</t>
    <rPh sb="0" eb="2">
      <t>ニュウキョ</t>
    </rPh>
    <rPh sb="2" eb="4">
      <t>テイイン</t>
    </rPh>
    <phoneticPr fontId="2"/>
  </si>
  <si>
    <t>人</t>
    <rPh sb="0" eb="1">
      <t>ニン</t>
    </rPh>
    <phoneticPr fontId="2"/>
  </si>
  <si>
    <t>以上</t>
    <rPh sb="0" eb="2">
      <t>イジョウ</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</si>
  <si>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</si>
  <si>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</si>
  <si>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</si>
  <si>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</si>
  <si>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</si>
  <si>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所管している自治体名</t>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</si>
  <si>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</si>
  <si>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</si>
  <si>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</si>
  <si>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</si>
  <si>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</si>
  <si>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</si>
  <si>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</si>
  <si>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所管している自治体名</t>
    <rPh sb="0" eb="2">
      <t>ショカン</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</si>
  <si>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</si>
  <si>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</si>
  <si>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</si>
  <si>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</si>
  <si>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</si>
  <si>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</si>
  <si>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</si>
  <si>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特定施設入居者生活介護指定日</t>
    <rPh sb="0" eb="2">
      <t>トクテイ</t>
    </rPh>
    <rPh sb="2" eb="4">
      <t>シセツ</t>
    </rPh>
    <rPh sb="4" eb="7">
      <t>ニュウキョシャ</t>
    </rPh>
    <rPh sb="7" eb="9">
      <t>セイカツ</t>
    </rPh>
    <rPh sb="9" eb="11">
      <t>カイゴ</t>
    </rPh>
    <phoneticPr fontId="2"/>
  </si>
  <si>
    <t>介護予防
特定施設入居者生活介護
指定日</t>
    <rPh sb="0" eb="2">
      <t>カイゴ</t>
    </rPh>
    <rPh sb="2" eb="4">
      <t>ヨボウ</t>
    </rPh>
    <rPh sb="5" eb="7">
      <t>トクテイ</t>
    </rPh>
    <rPh sb="7" eb="9">
      <t>シセツ</t>
    </rPh>
    <rPh sb="9" eb="12">
      <t>ニュウキョシャ</t>
    </rPh>
    <rPh sb="12" eb="14">
      <t>セイカツ</t>
    </rPh>
    <rPh sb="14" eb="16">
      <t>カイゴ</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</si>
  <si>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</si>
  <si>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</si>
  <si>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</si>
  <si>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</si>
  <si>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</si>
  <si>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</si>
  <si>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</si>
  <si>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別紙様式</t>
    <rPh sb="0" eb="2">
      <t>ベッシ</t>
    </rPh>
    <rPh sb="2" eb="4">
      <t>ヨウシキ</t>
    </rPh>
    <phoneticPr fontId="2"/>
  </si>
  <si>
    <t>（医療連携の内容）※治療費は自己負担</t>
    <rPh sb="1" eb="3">
      <t>イリョウ</t>
    </rPh>
    <rPh sb="3" eb="5">
      <t>レンケイ</t>
    </rPh>
    <rPh sb="6" eb="8">
      <t>ナイヨウ</t>
    </rPh>
    <phoneticPr fontId="2"/>
  </si>
  <si>
    <t>特定施設入居者生活介護
介護保険事業者番号</t>
    <rPh sb="12" eb="14">
      <t>カイゴ</t>
    </rPh>
    <rPh sb="14" eb="16">
      <t>ホケン</t>
    </rPh>
    <rPh sb="16" eb="18">
      <t>ジギョウ</t>
    </rPh>
    <rPh sb="18" eb="19">
      <t>シャ</t>
    </rPh>
    <rPh sb="19" eb="21">
      <t>バンゴウ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</si>
  <si>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</si>
  <si>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</si>
  <si>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</si>
  <si>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その他運営に関する重要事項</t>
    <phoneticPr fontId="2"/>
  </si>
  <si>
    <t>常勤換算人数</t>
    <rPh sb="0" eb="2">
      <t>ジョウキン</t>
    </rPh>
    <rPh sb="2" eb="4">
      <t>カンサン</t>
    </rPh>
    <rPh sb="4" eb="6">
      <t>ニンズウ</t>
    </rPh>
    <phoneticPr fontId="2"/>
  </si>
  <si>
    <t>時間</t>
    <rPh sb="0" eb="2">
      <t>ジカン</t>
    </rPh>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</si>
  <si>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</si>
  <si>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</si>
  <si>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</si>
  <si>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</si>
  <si>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</si>
  <si>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</si>
  <si>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</si>
  <si>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</si>
  <si>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</si>
  <si>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</si>
  <si>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施設の利用に当たっての留意事項</t>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</si>
  <si>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</si>
  <si>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</si>
  <si>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台所</t>
    <rPh sb="0" eb="2">
      <t>ダイドコロ</t>
    </rPh>
    <phoneticPr fontId="2"/>
  </si>
  <si>
    <t>台所の変更</t>
    <rPh sb="3" eb="5">
      <t>ヘンコウ</t>
    </rPh>
    <phoneticPr fontId="2"/>
  </si>
  <si>
    <t>特定施設サービス計画及び介護予防特定施設サービス計画等の作成</t>
    <phoneticPr fontId="2"/>
  </si>
  <si>
    <t>室数</t>
    <rPh sb="0" eb="1">
      <t>シツ</t>
    </rPh>
    <rPh sb="1" eb="2">
      <t>スウ</t>
    </rPh>
    <phoneticPr fontId="2"/>
  </si>
  <si>
    <t>電話番号　/　ＦＡＸ</t>
    <rPh sb="0" eb="2">
      <t>デンワ</t>
    </rPh>
    <rPh sb="2" eb="4">
      <t>バンゴウ</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</si>
  <si>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</si>
  <si>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1級地</t>
    <rPh sb="1" eb="2">
      <t>キュウ</t>
    </rPh>
    <rPh sb="2" eb="3">
      <t>チ</t>
    </rPh>
    <phoneticPr fontId="2"/>
  </si>
  <si>
    <t>当施設の地域区分単価</t>
    <rPh sb="0" eb="1">
      <t>トウ</t>
    </rPh>
    <rPh sb="1" eb="3">
      <t>シセツ</t>
    </rPh>
    <rPh sb="4" eb="6">
      <t>チイキ</t>
    </rPh>
    <rPh sb="6" eb="8">
      <t>クブン</t>
    </rPh>
    <rPh sb="8" eb="10">
      <t>タンカ</t>
    </rPh>
    <phoneticPr fontId="2"/>
  </si>
  <si>
    <t>2級地</t>
    <rPh sb="1" eb="2">
      <t>キュウ</t>
    </rPh>
    <rPh sb="2" eb="3">
      <t>チ</t>
    </rPh>
    <phoneticPr fontId="2"/>
  </si>
  <si>
    <t>3級地</t>
    <rPh sb="1" eb="2">
      <t>キュウ</t>
    </rPh>
    <rPh sb="2" eb="3">
      <t>チ</t>
    </rPh>
    <phoneticPr fontId="2"/>
  </si>
  <si>
    <t>基本費用</t>
    <rPh sb="0" eb="2">
      <t>キホン</t>
    </rPh>
    <rPh sb="2" eb="4">
      <t>ヒヨウ</t>
    </rPh>
    <phoneticPr fontId="2"/>
  </si>
  <si>
    <t>30</t>
    <phoneticPr fontId="2"/>
  </si>
  <si>
    <t>4級地</t>
    <rPh sb="1" eb="2">
      <t>キュウ</t>
    </rPh>
    <rPh sb="2" eb="3">
      <t>チ</t>
    </rPh>
    <phoneticPr fontId="2"/>
  </si>
  <si>
    <t>単位数</t>
    <rPh sb="0" eb="3">
      <t>タンイスウ</t>
    </rPh>
    <phoneticPr fontId="2"/>
  </si>
  <si>
    <t>利用料</t>
    <rPh sb="0" eb="3">
      <t>リヨウリョウ</t>
    </rPh>
    <phoneticPr fontId="2"/>
  </si>
  <si>
    <t>利用者負担額</t>
    <rPh sb="0" eb="3">
      <t>リヨウシャ</t>
    </rPh>
    <rPh sb="3" eb="5">
      <t>フタン</t>
    </rPh>
    <rPh sb="5" eb="6">
      <t>ガク</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</si>
  <si>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</si>
  <si>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</si>
  <si>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</si>
  <si>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個別機能</t>
    <rPh sb="0" eb="2">
      <t>コベツ</t>
    </rPh>
    <rPh sb="2" eb="4">
      <t>キノウ</t>
    </rPh>
    <phoneticPr fontId="2"/>
  </si>
  <si>
    <t>夜間</t>
    <rPh sb="0" eb="2">
      <t>ヤカン</t>
    </rPh>
    <phoneticPr fontId="2"/>
  </si>
  <si>
    <t>加算費用</t>
    <rPh sb="0" eb="2">
      <t>カサン</t>
    </rPh>
    <rPh sb="2" eb="4">
      <t>ヒヨウ</t>
    </rPh>
    <phoneticPr fontId="2"/>
  </si>
  <si>
    <t>算定の有無等</t>
    <phoneticPr fontId="2"/>
  </si>
  <si>
    <t>単位数</t>
    <phoneticPr fontId="2"/>
  </si>
  <si>
    <t>算定回数等</t>
    <phoneticPr fontId="2"/>
  </si>
  <si>
    <t>看取り１</t>
    <rPh sb="0" eb="2">
      <t>ミト</t>
    </rPh>
    <phoneticPr fontId="2"/>
  </si>
  <si>
    <t>看取り２</t>
    <rPh sb="0" eb="2">
      <t>ミト</t>
    </rPh>
    <phoneticPr fontId="2"/>
  </si>
  <si>
    <t>看取り３</t>
    <rPh sb="0" eb="2">
      <t>ミト</t>
    </rPh>
    <phoneticPr fontId="2"/>
  </si>
  <si>
    <t>認知症</t>
    <rPh sb="0" eb="3">
      <t>ニンチショウ</t>
    </rPh>
    <phoneticPr fontId="2"/>
  </si>
  <si>
    <t>サ提強化</t>
    <rPh sb="1" eb="2">
      <t>ツツミ</t>
    </rPh>
    <rPh sb="2" eb="4">
      <t>キョウカ</t>
    </rPh>
    <phoneticPr fontId="2"/>
  </si>
  <si>
    <t>処遇改善</t>
    <rPh sb="0" eb="2">
      <t>ショグウ</t>
    </rPh>
    <rPh sb="2" eb="4">
      <t>カイゼン</t>
    </rPh>
    <phoneticPr fontId="2"/>
  </si>
  <si>
    <t>（（介護予防）特定施設入居者生活介護＋加算単位数）×3.4%の単位数の内80%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31" eb="34">
      <t>タンイスウ</t>
    </rPh>
    <rPh sb="35" eb="36">
      <t>ウチ</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</si>
  <si>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</si>
  <si>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</si>
  <si>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t>／</t>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</si>
  <si>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</si>
  <si>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2"/>
  </si>
  <si>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2"/>
  </si>
  <si>
    <t>入居時点で必要な費用</t>
    <rPh sb="0" eb="2">
      <t>ニュウキョ</t>
    </rPh>
    <rPh sb="2" eb="4">
      <t>ジテン</t>
    </rPh>
    <rPh sb="5" eb="7">
      <t>ヒツヨウ</t>
    </rPh>
    <rPh sb="8" eb="10">
      <t>ヒヨウ</t>
    </rPh>
    <phoneticPr fontId="2"/>
  </si>
  <si>
    <t>（介護サービスの内容）</t>
    <rPh sb="1" eb="3">
      <t>カイゴ</t>
    </rPh>
    <phoneticPr fontId="2"/>
  </si>
  <si>
    <t>（特定施設入居者生活介護の指定）</t>
    <phoneticPr fontId="2"/>
  </si>
  <si>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</si>
  <si>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・個別機能訓練加算【短期利用（地域密着含む）は除く】</t>
    <rPh sb="1" eb="3">
      <t>コベツ</t>
    </rPh>
    <rPh sb="3" eb="5">
      <t>キノウ</t>
    </rPh>
    <rPh sb="5" eb="7">
      <t>クンレン</t>
    </rPh>
    <rPh sb="7" eb="9">
      <t>カサン</t>
    </rPh>
    <rPh sb="10" eb="12">
      <t>タンキ</t>
    </rPh>
    <rPh sb="12" eb="14">
      <t>リヨウ</t>
    </rPh>
    <rPh sb="15" eb="17">
      <t>チイキ</t>
    </rPh>
    <rPh sb="17" eb="19">
      <t>ミッチャク</t>
    </rPh>
    <rPh sb="19" eb="20">
      <t>フク</t>
    </rPh>
    <rPh sb="23" eb="24">
      <t>ノゾ</t>
    </rPh>
    <phoneticPr fontId="2"/>
  </si>
  <si>
    <t>・認知症専門ケア加算（Ⅰ）【短期利用（地域密着含む）は除く】</t>
    <rPh sb="1" eb="4">
      <t>ニンチショウ</t>
    </rPh>
    <rPh sb="4" eb="6">
      <t>センモン</t>
    </rPh>
    <rPh sb="8" eb="10">
      <t>カサン</t>
    </rPh>
    <phoneticPr fontId="2"/>
  </si>
  <si>
    <t>・認知症専門ケア加算（Ⅱ）【短期利用（地域密着含む）は除く】</t>
    <rPh sb="1" eb="4">
      <t>ニンチショウ</t>
    </rPh>
    <rPh sb="4" eb="6">
      <t>センモン</t>
    </rPh>
    <rPh sb="8" eb="10">
      <t>カサン</t>
    </rPh>
    <phoneticPr fontId="2"/>
  </si>
  <si>
    <t>（ふりがな）</t>
  </si>
  <si>
    <t>賠償すべき事故が発生したときの対応</t>
    <rPh sb="0" eb="2">
      <t>バイショウ</t>
    </rPh>
    <rPh sb="5" eb="7">
      <t>ジコ</t>
    </rPh>
    <rPh sb="8" eb="10">
      <t>ハッセイ</t>
    </rPh>
    <rPh sb="15" eb="17">
      <t>タイオウ</t>
    </rPh>
    <phoneticPr fontId="2"/>
  </si>
  <si>
    <t>介護報酬</t>
  </si>
  <si>
    <t>要支援１</t>
  </si>
  <si>
    <t>要支援２</t>
  </si>
  <si>
    <t>要介護１</t>
  </si>
  <si>
    <t>要介護２</t>
  </si>
  <si>
    <t>要介護３</t>
  </si>
  <si>
    <t>要介護４</t>
  </si>
  <si>
    <t>要介護５</t>
  </si>
  <si>
    <t>自己負担</t>
  </si>
  <si>
    <t>（1割の場合）</t>
  </si>
  <si>
    <t>（2割の場合）</t>
  </si>
  <si>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</si>
  <si>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夜勤帯の設定時間（  時～  時）</t>
    <rPh sb="0" eb="2">
      <t>ヤキン</t>
    </rPh>
    <rPh sb="2" eb="3">
      <t>タイ</t>
    </rPh>
    <rPh sb="4" eb="6">
      <t>セッテイ</t>
    </rPh>
    <rPh sb="6" eb="8">
      <t>ジカン</t>
    </rPh>
    <rPh sb="11" eb="12">
      <t>ジ</t>
    </rPh>
    <rPh sb="15" eb="16">
      <t>ジ</t>
    </rPh>
    <phoneticPr fontId="2"/>
  </si>
  <si>
    <t>個人情報の保護</t>
    <rPh sb="0" eb="2">
      <t>コジン</t>
    </rPh>
    <rPh sb="2" eb="4">
      <t>ジョウホウ</t>
    </rPh>
    <rPh sb="5" eb="7">
      <t>ホゴ</t>
    </rPh>
    <phoneticPr fontId="2"/>
  </si>
  <si>
    <t>人</t>
    <phoneticPr fontId="2"/>
  </si>
  <si>
    <t>人　　／</t>
    <rPh sb="0" eb="1">
      <t>ニン</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</si>
  <si>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</si>
  <si>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</si>
  <si>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</si>
  <si>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</si>
  <si>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入退院のサービス</t>
    <rPh sb="2" eb="3">
      <t>イン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</si>
  <si>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</si>
  <si>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</si>
  <si>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2"/>
  </si>
  <si>
    <t>備　　　　考</t>
    <rPh sb="0" eb="1">
      <t>ソナエ</t>
    </rPh>
    <rPh sb="5" eb="6">
      <t>コウ</t>
    </rPh>
    <phoneticPr fontId="2"/>
  </si>
  <si>
    <t>【併設している高齢者居宅生活支援事業者がない場合は省略】</t>
    <phoneticPr fontId="2"/>
  </si>
  <si>
    <t>【連携及び協力している高齢者居宅生活支援事業者の提供を行っていない場合は省略】</t>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</si>
  <si>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</si>
  <si>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１週間のうち、常勤の従業者が勤務すべき時間数</t>
    <rPh sb="1" eb="3">
      <t>シュウカン</t>
    </rPh>
    <rPh sb="7" eb="9">
      <t>ジョウキン</t>
    </rPh>
    <rPh sb="10" eb="13">
      <t>ジュウギョウシャ</t>
    </rPh>
    <rPh sb="14" eb="16">
      <t>キンム</t>
    </rPh>
    <rPh sb="19" eb="22">
      <t>ジカンスウ</t>
    </rPh>
    <phoneticPr fontId="2"/>
  </si>
  <si>
    <t>届出又は登録（指定）をした室数</t>
    <rPh sb="0" eb="2">
      <t>トドケデ</t>
    </rPh>
    <rPh sb="2" eb="3">
      <t>マタ</t>
    </rPh>
    <rPh sb="7" eb="9">
      <t>シテイ</t>
    </rPh>
    <rPh sb="13" eb="14">
      <t>シツ</t>
    </rPh>
    <rPh sb="14" eb="15">
      <t>スウ</t>
    </rPh>
    <phoneticPr fontId="2"/>
  </si>
  <si>
    <t>機能訓練室</t>
    <rPh sb="0" eb="2">
      <t>キノウ</t>
    </rPh>
    <rPh sb="2" eb="4">
      <t>クンレン</t>
    </rPh>
    <rPh sb="4" eb="5">
      <t>シツ</t>
    </rPh>
    <phoneticPr fontId="2"/>
  </si>
  <si>
    <t>窓口の名称（設置者）</t>
    <rPh sb="0" eb="2">
      <t>マドグチ</t>
    </rPh>
    <rPh sb="3" eb="5">
      <t>メイショウ</t>
    </rPh>
    <phoneticPr fontId="2"/>
  </si>
  <si>
    <t>入居者や家族が利用できる調理設備</t>
    <phoneticPr fontId="2"/>
  </si>
  <si>
    <t>兼務している職種名及び人数</t>
    <rPh sb="0" eb="2">
      <t>ケンム</t>
    </rPh>
    <rPh sb="6" eb="8">
      <t>ショクシュ</t>
    </rPh>
    <rPh sb="8" eb="9">
      <t>メイ</t>
    </rPh>
    <rPh sb="9" eb="10">
      <t>オヨ</t>
    </rPh>
    <rPh sb="11" eb="13">
      <t>ニンズウ</t>
    </rPh>
    <phoneticPr fontId="2"/>
  </si>
  <si>
    <t>日常生活上の世話</t>
    <rPh sb="0" eb="2">
      <t>ニチジョウ</t>
    </rPh>
    <rPh sb="2" eb="4">
      <t>セイカツ</t>
    </rPh>
    <rPh sb="4" eb="5">
      <t>ジョウ</t>
    </rPh>
    <rPh sb="6" eb="8">
      <t>セワ</t>
    </rPh>
    <phoneticPr fontId="2"/>
  </si>
  <si>
    <t>食事の提供及び介助</t>
    <rPh sb="0" eb="2">
      <t>ショクジ</t>
    </rPh>
    <rPh sb="3" eb="5">
      <t>テイキョウ</t>
    </rPh>
    <rPh sb="5" eb="6">
      <t>オヨ</t>
    </rPh>
    <rPh sb="7" eb="9">
      <t>カイジョ</t>
    </rPh>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</si>
  <si>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</si>
  <si>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</si>
  <si>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</si>
  <si>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</si>
  <si>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</si>
  <si>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機能訓練</t>
    <rPh sb="0" eb="2">
      <t>キノウ</t>
    </rPh>
    <rPh sb="2" eb="4">
      <t>クンレン</t>
    </rPh>
    <phoneticPr fontId="2"/>
  </si>
  <si>
    <t>窓口の名称
（大阪府国民健康保険団体連合会）</t>
    <rPh sb="0" eb="2">
      <t>マドグチ</t>
    </rPh>
    <rPh sb="3" eb="5">
      <t>メイショウ</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</si>
  <si>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</si>
  <si>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</si>
  <si>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</si>
  <si>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その他</t>
    <phoneticPr fontId="2"/>
  </si>
  <si>
    <t>創作活動など</t>
    <rPh sb="0" eb="2">
      <t>ソウサク</t>
    </rPh>
    <rPh sb="2" eb="4">
      <t>カツドウ</t>
    </rPh>
    <phoneticPr fontId="2"/>
  </si>
  <si>
    <t>健康管理</t>
    <rPh sb="0" eb="2">
      <t>ケンコウ</t>
    </rPh>
    <rPh sb="2" eb="4">
      <t>カンリ</t>
    </rPh>
    <phoneticPr fontId="2"/>
  </si>
  <si>
    <t>（　　　）</t>
    <phoneticPr fontId="2"/>
  </si>
  <si>
    <t>（別添１）事業主体が豊中市で実施する他の介護保険事業所一覧表</t>
    <phoneticPr fontId="2"/>
  </si>
  <si>
    <t>か所</t>
    <rPh sb="1" eb="2">
      <t>ショ</t>
    </rPh>
    <phoneticPr fontId="2"/>
  </si>
  <si>
    <t>か所</t>
    <phoneticPr fontId="2"/>
  </si>
  <si>
    <t>か所</t>
    <phoneticPr fontId="2"/>
  </si>
  <si>
    <t>か所</t>
    <phoneticPr fontId="2"/>
  </si>
  <si>
    <t>か所</t>
    <phoneticPr fontId="2"/>
  </si>
  <si>
    <t>か所</t>
    <phoneticPr fontId="2"/>
  </si>
  <si>
    <t>か所</t>
    <phoneticPr fontId="2"/>
  </si>
  <si>
    <r>
      <t xml:space="preserve">なしの場合
</t>
    </r>
    <r>
      <rPr>
        <sz val="9"/>
        <rFont val="ＭＳ 明朝"/>
        <family val="1"/>
        <charset val="128"/>
      </rPr>
      <t>（改善予定時期）</t>
    </r>
    <rPh sb="9" eb="11">
      <t>ヨテイ</t>
    </rPh>
    <rPh sb="11" eb="13">
      <t>ジキ</t>
    </rPh>
    <phoneticPr fontId="2"/>
  </si>
  <si>
    <t>前年度1年間の採用者数</t>
    <rPh sb="0" eb="3">
      <t>ゼンネンド</t>
    </rPh>
    <rPh sb="4" eb="6">
      <t>ネンカン</t>
    </rPh>
    <rPh sb="7" eb="10">
      <t>サイヨウシャ</t>
    </rPh>
    <rPh sb="10" eb="11">
      <t>スウ</t>
    </rPh>
    <phoneticPr fontId="2"/>
  </si>
  <si>
    <t>前年度1年間の退職者数</t>
    <rPh sb="0" eb="3">
      <t>ゼンネンド</t>
    </rPh>
    <rPh sb="4" eb="6">
      <t>ネンカン</t>
    </rPh>
    <rPh sb="7" eb="10">
      <t>タイショクシャ</t>
    </rPh>
    <rPh sb="10" eb="11">
      <t>スウ</t>
    </rPh>
    <phoneticPr fontId="2"/>
  </si>
  <si>
    <t>1年未満</t>
    <rPh sb="1" eb="2">
      <t>ネン</t>
    </rPh>
    <rPh sb="2" eb="4">
      <t>ミマン</t>
    </rPh>
    <phoneticPr fontId="2"/>
  </si>
  <si>
    <t>1年以上
3年未満</t>
    <rPh sb="1" eb="4">
      <t>ネンイジョウ</t>
    </rPh>
    <rPh sb="6" eb="7">
      <t>ネン</t>
    </rPh>
    <rPh sb="7" eb="9">
      <t>ミマン</t>
    </rPh>
    <phoneticPr fontId="2"/>
  </si>
  <si>
    <t>3年以上
5年未満</t>
    <rPh sb="1" eb="4">
      <t>ネンイジョウ</t>
    </rPh>
    <rPh sb="6" eb="7">
      <t>ネン</t>
    </rPh>
    <rPh sb="7" eb="9">
      <t>ミマン</t>
    </rPh>
    <phoneticPr fontId="2"/>
  </si>
  <si>
    <t>5年以上
10年未満</t>
    <rPh sb="1" eb="4">
      <t>ネンイジョウ</t>
    </rPh>
    <rPh sb="7" eb="8">
      <t>ネン</t>
    </rPh>
    <rPh sb="8" eb="10">
      <t>ミマン</t>
    </rPh>
    <phoneticPr fontId="2"/>
  </si>
  <si>
    <t>10年以上</t>
    <rPh sb="2" eb="3">
      <t>ネン</t>
    </rPh>
    <rPh sb="3" eb="5">
      <t>イジョウ</t>
    </rPh>
    <phoneticPr fontId="2"/>
  </si>
  <si>
    <t>か月分</t>
    <phoneticPr fontId="2"/>
  </si>
  <si>
    <t>「別添2　有料老人ホーム・サービス付き高齢者向け住宅が提供するサービスの一覧表」のとおり</t>
    <phoneticPr fontId="2"/>
  </si>
  <si>
    <t>入居後3月以内の契約終了</t>
    <rPh sb="0" eb="2">
      <t>ニュウキョ</t>
    </rPh>
    <rPh sb="2" eb="3">
      <t>ゴ</t>
    </rPh>
    <rPh sb="4" eb="5">
      <t>ツキ</t>
    </rPh>
    <rPh sb="5" eb="7">
      <t>イナイ</t>
    </rPh>
    <rPh sb="8" eb="10">
      <t>ケイヤク</t>
    </rPh>
    <rPh sb="10" eb="12">
      <t>シュウリョウ</t>
    </rPh>
    <phoneticPr fontId="2"/>
  </si>
  <si>
    <t>入居後3月を超えた契約終了</t>
    <rPh sb="0" eb="2">
      <t>ニュウキョ</t>
    </rPh>
    <rPh sb="2" eb="3">
      <t>ゴ</t>
    </rPh>
    <rPh sb="4" eb="5">
      <t>ツキ</t>
    </rPh>
    <rPh sb="6" eb="7">
      <t>コ</t>
    </rPh>
    <rPh sb="9" eb="11">
      <t>ケイヤク</t>
    </rPh>
    <rPh sb="11" eb="13">
      <t>シュウリョウ</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</si>
  <si>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</si>
  <si>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</si>
  <si>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8">
      <t>サイ</t>
    </rPh>
    <rPh sb="8" eb="10">
      <t>ミマン</t>
    </rPh>
    <phoneticPr fontId="2"/>
  </si>
  <si>
    <t>85歳以上</t>
    <rPh sb="2" eb="5">
      <t>サイイジョウ</t>
    </rPh>
    <phoneticPr fontId="2"/>
  </si>
  <si>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</si>
  <si>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</si>
  <si>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</si>
  <si>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</si>
  <si>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</si>
  <si>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</si>
  <si>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</si>
  <si>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6か月未満</t>
    <rPh sb="2" eb="3">
      <t>ゲツ</t>
    </rPh>
    <rPh sb="3" eb="5">
      <t>ミマン</t>
    </rPh>
    <phoneticPr fontId="2"/>
  </si>
  <si>
    <t>6か月以上1年未満</t>
    <rPh sb="2" eb="5">
      <t>ゲツイジョウ</t>
    </rPh>
    <rPh sb="6" eb="7">
      <t>ネン</t>
    </rPh>
    <rPh sb="7" eb="9">
      <t>ミマン</t>
    </rPh>
    <phoneticPr fontId="2"/>
  </si>
  <si>
    <t>1年以上5年未満</t>
    <rPh sb="1" eb="4">
      <t>ネンイジョウ</t>
    </rPh>
    <rPh sb="5" eb="6">
      <t>ネン</t>
    </rPh>
    <rPh sb="6" eb="8">
      <t>ミマン</t>
    </rPh>
    <phoneticPr fontId="2"/>
  </si>
  <si>
    <t>5年以上10年未満</t>
    <rPh sb="1" eb="4">
      <t>ネンイジョウ</t>
    </rPh>
    <rPh sb="6" eb="7">
      <t>ネン</t>
    </rPh>
    <rPh sb="7" eb="9">
      <t>ミマン</t>
    </rPh>
    <phoneticPr fontId="2"/>
  </si>
  <si>
    <t>10年以上</t>
    <rPh sb="2" eb="5">
      <t>ネンイジョウ</t>
    </rPh>
    <phoneticPr fontId="2"/>
  </si>
  <si>
    <t>窓口の名称（有料所管庁）</t>
    <rPh sb="0" eb="2">
      <t>マドグチ</t>
    </rPh>
    <rPh sb="3" eb="5">
      <t>メイショウ</t>
    </rPh>
    <rPh sb="6" eb="8">
      <t>ユウリョウ</t>
    </rPh>
    <rPh sb="8" eb="10">
      <t>ショカン</t>
    </rPh>
    <rPh sb="10" eb="11">
      <t>チョウ</t>
    </rPh>
    <phoneticPr fontId="2"/>
  </si>
  <si>
    <t>窓口の名称（サ高住所管庁）</t>
    <rPh sb="0" eb="2">
      <t>マドグチ</t>
    </rPh>
    <rPh sb="3" eb="5">
      <t>メイショウ</t>
    </rPh>
    <rPh sb="9" eb="11">
      <t>ショカン</t>
    </rPh>
    <rPh sb="11" eb="12">
      <t>チョウ</t>
    </rPh>
    <phoneticPr fontId="2"/>
  </si>
  <si>
    <t>添付書類：別添１　事業主体が豊中市で実施する他の介護保険事業所一覧表</t>
    <rPh sb="0" eb="2">
      <t>テンプ</t>
    </rPh>
    <rPh sb="2" eb="4">
      <t>ショルイ</t>
    </rPh>
    <rPh sb="5" eb="7">
      <t>ベッテン</t>
    </rPh>
    <rPh sb="9" eb="11">
      <t>ジギョウ</t>
    </rPh>
    <rPh sb="11" eb="13">
      <t>シュタイ</t>
    </rPh>
    <rPh sb="14" eb="17">
      <t>トヨナカシ</t>
    </rPh>
    <rPh sb="18" eb="20">
      <t>ジッシ</t>
    </rPh>
    <rPh sb="22" eb="23">
      <t>タ</t>
    </rPh>
    <rPh sb="24" eb="26">
      <t>カイゴ</t>
    </rPh>
    <rPh sb="26" eb="28">
      <t>ホケン</t>
    </rPh>
    <rPh sb="28" eb="30">
      <t>ジギョウ</t>
    </rPh>
    <rPh sb="30" eb="31">
      <t>ショ</t>
    </rPh>
    <rPh sb="31" eb="33">
      <t>イチラン</t>
    </rPh>
    <rPh sb="33" eb="34">
      <t>ヒョウ</t>
    </rPh>
    <phoneticPr fontId="2"/>
  </si>
  <si>
    <t>　　　　　別添２　有料老人ホーム・サービス付き高齢者向け住宅が提供するサービスの一覧表</t>
    <rPh sb="5" eb="7">
      <t>ベッテン</t>
    </rPh>
    <rPh sb="9" eb="11">
      <t>ユウリョウ</t>
    </rPh>
    <rPh sb="11" eb="13">
      <t>ロウジン</t>
    </rPh>
    <rPh sb="21" eb="22">
      <t>ツ</t>
    </rPh>
    <rPh sb="23" eb="26">
      <t>コウレイシャ</t>
    </rPh>
    <rPh sb="26" eb="27">
      <t>ム</t>
    </rPh>
    <rPh sb="28" eb="30">
      <t>ジュウタク</t>
    </rPh>
    <rPh sb="31" eb="33">
      <t>テイキョウ</t>
    </rPh>
    <rPh sb="40" eb="42">
      <t>イチラン</t>
    </rPh>
    <rPh sb="42" eb="43">
      <t>ヒョウ</t>
    </rPh>
    <phoneticPr fontId="2"/>
  </si>
  <si>
    <t>　　　　　別添３　特定施設入居者生活介護等に関する利用料金表</t>
    <rPh sb="5" eb="7">
      <t>ベッテン</t>
    </rPh>
    <rPh sb="20" eb="21">
      <t>トウ</t>
    </rPh>
    <rPh sb="29" eb="30">
      <t>ヒョウ</t>
    </rPh>
    <phoneticPr fontId="2"/>
  </si>
  <si>
    <t>　　　　　別添４　介護報酬額の自己負担基準表</t>
    <rPh sb="5" eb="7">
      <t>ベッテン</t>
    </rPh>
    <phoneticPr fontId="2"/>
  </si>
  <si>
    <t>（短期利用特定施設入居者生活介護の概要）※以下の要件全てに該当すること【要支援は除く】</t>
    <rPh sb="1" eb="3">
      <t>タンキ</t>
    </rPh>
    <rPh sb="3" eb="5">
      <t>リヨウ</t>
    </rPh>
    <rPh sb="5" eb="7">
      <t>トクテイ</t>
    </rPh>
    <rPh sb="7" eb="9">
      <t>シセツ</t>
    </rPh>
    <rPh sb="9" eb="12">
      <t>ニュウキョシャ</t>
    </rPh>
    <rPh sb="12" eb="14">
      <t>セイカツ</t>
    </rPh>
    <rPh sb="14" eb="16">
      <t>カイゴ</t>
    </rPh>
    <rPh sb="17" eb="19">
      <t>ガイヨウ</t>
    </rPh>
    <rPh sb="21" eb="23">
      <t>イカ</t>
    </rPh>
    <rPh sb="24" eb="26">
      <t>ヨウケン</t>
    </rPh>
    <rPh sb="26" eb="27">
      <t>スベ</t>
    </rPh>
    <rPh sb="29" eb="31">
      <t>ガイトウ</t>
    </rPh>
    <rPh sb="36" eb="39">
      <t>ヨウシエン</t>
    </rPh>
    <rPh sb="40" eb="41">
      <t>ノゾ</t>
    </rPh>
    <phoneticPr fontId="2"/>
  </si>
  <si>
    <t>【様式】特定施設入居者生活介護（介護予防含む）の指定を受けている場合</t>
    <rPh sb="1" eb="3">
      <t>ヨウシキ</t>
    </rPh>
    <rPh sb="4" eb="6">
      <t>トクテイ</t>
    </rPh>
    <rPh sb="6" eb="8">
      <t>シセツ</t>
    </rPh>
    <rPh sb="8" eb="11">
      <t>ニュウキョシャ</t>
    </rPh>
    <rPh sb="11" eb="13">
      <t>セイカツ</t>
    </rPh>
    <rPh sb="13" eb="15">
      <t>カイゴ</t>
    </rPh>
    <rPh sb="16" eb="18">
      <t>カイゴ</t>
    </rPh>
    <rPh sb="18" eb="20">
      <t>ヨボウ</t>
    </rPh>
    <rPh sb="20" eb="21">
      <t>フク</t>
    </rPh>
    <rPh sb="24" eb="26">
      <t>シテイ</t>
    </rPh>
    <rPh sb="27" eb="28">
      <t>ウ</t>
    </rPh>
    <rPh sb="32" eb="34">
      <t>バアイ</t>
    </rPh>
    <phoneticPr fontId="2"/>
  </si>
  <si>
    <t>４</t>
    <phoneticPr fontId="2"/>
  </si>
  <si>
    <t>各サービスの提供形態</t>
    <rPh sb="0" eb="1">
      <t>カク</t>
    </rPh>
    <rPh sb="6" eb="8">
      <t>テイキョウ</t>
    </rPh>
    <rPh sb="8" eb="10">
      <t>ケイタイ</t>
    </rPh>
    <phoneticPr fontId="2"/>
  </si>
  <si>
    <t>サービス種類</t>
    <rPh sb="4" eb="6">
      <t>シュルイ</t>
    </rPh>
    <phoneticPr fontId="2"/>
  </si>
  <si>
    <t>入浴、排せつ又は食事の介護</t>
    <phoneticPr fontId="2"/>
  </si>
  <si>
    <t>食事の提供</t>
    <phoneticPr fontId="2"/>
  </si>
  <si>
    <t>調理、洗濯、掃除等の家事の供与</t>
    <phoneticPr fontId="2"/>
  </si>
  <si>
    <t>健康管理の支援（供与）</t>
    <phoneticPr fontId="2"/>
  </si>
  <si>
    <t>上記サービスの提供内容</t>
    <rPh sb="0" eb="2">
      <t>ジョウキ</t>
    </rPh>
    <rPh sb="7" eb="9">
      <t>テイキョウ</t>
    </rPh>
    <rPh sb="9" eb="11">
      <t>ナイヨウ</t>
    </rPh>
    <phoneticPr fontId="2"/>
  </si>
  <si>
    <t>「別添２　有料老人ホーム・サービス付き高齢者向け住宅が提供するサービスの一覧表」のとおり</t>
    <phoneticPr fontId="2"/>
  </si>
  <si>
    <t>状況把握・生活相談サービス</t>
    <phoneticPr fontId="2"/>
  </si>
  <si>
    <t>提供内容</t>
    <phoneticPr fontId="2"/>
  </si>
  <si>
    <t>サ高住の場合、常駐する者</t>
    <phoneticPr fontId="2"/>
  </si>
  <si>
    <t>健康診断の定期検診</t>
    <phoneticPr fontId="2"/>
  </si>
  <si>
    <t>提供方法</t>
    <phoneticPr fontId="2"/>
  </si>
  <si>
    <t>か月</t>
    <phoneticPr fontId="2"/>
  </si>
  <si>
    <t>月額費用の内訳</t>
    <rPh sb="0" eb="2">
      <t>ゲツガク</t>
    </rPh>
    <rPh sb="2" eb="4">
      <t>ヒヨウ</t>
    </rPh>
    <rPh sb="5" eb="7">
      <t>ウチワケ</t>
    </rPh>
    <phoneticPr fontId="2"/>
  </si>
  <si>
    <t>状況把握・生活相談サービス費</t>
    <rPh sb="0" eb="2">
      <t>ジョウキョウ</t>
    </rPh>
    <rPh sb="2" eb="4">
      <t>ハアク</t>
    </rPh>
    <rPh sb="5" eb="7">
      <t>セイカツ</t>
    </rPh>
    <rPh sb="7" eb="9">
      <t>ソウダン</t>
    </rPh>
    <rPh sb="13" eb="14">
      <t>ヒ</t>
    </rPh>
    <phoneticPr fontId="2"/>
  </si>
  <si>
    <t>特定施設入居者生活介護の費用（※）</t>
    <rPh sb="0" eb="2">
      <t>トクテイ</t>
    </rPh>
    <rPh sb="2" eb="4">
      <t>シセツ</t>
    </rPh>
    <rPh sb="4" eb="7">
      <t>ニュウキョシャ</t>
    </rPh>
    <rPh sb="7" eb="9">
      <t>セイカツ</t>
    </rPh>
    <rPh sb="9" eb="11">
      <t>カイゴ</t>
    </rPh>
    <rPh sb="12" eb="14">
      <t>ヒヨウ</t>
    </rPh>
    <phoneticPr fontId="2"/>
  </si>
  <si>
    <t>別添3・4のとおり</t>
    <rPh sb="0" eb="2">
      <t>ベッテン</t>
    </rPh>
    <phoneticPr fontId="2"/>
  </si>
  <si>
    <t>介護保険外サービスの費用</t>
    <rPh sb="0" eb="2">
      <t>カイゴ</t>
    </rPh>
    <rPh sb="2" eb="4">
      <t>ホケン</t>
    </rPh>
    <rPh sb="4" eb="5">
      <t>ガイ</t>
    </rPh>
    <rPh sb="10" eb="12">
      <t>ヒヨウ</t>
    </rPh>
    <phoneticPr fontId="2"/>
  </si>
  <si>
    <t>食費</t>
    <phoneticPr fontId="2"/>
  </si>
  <si>
    <t>ケアプランに基づいて介護保険内で提供されるサービス</t>
    <rPh sb="6" eb="7">
      <t>モト</t>
    </rPh>
    <rPh sb="10" eb="12">
      <t>カイゴ</t>
    </rPh>
    <rPh sb="12" eb="14">
      <t>ホケン</t>
    </rPh>
    <rPh sb="14" eb="15">
      <t>ナイ</t>
    </rPh>
    <rPh sb="16" eb="18">
      <t>テイキョウ</t>
    </rPh>
    <phoneticPr fontId="2"/>
  </si>
  <si>
    <t>実施の有無</t>
    <rPh sb="0" eb="2">
      <t>ジッシ</t>
    </rPh>
    <rPh sb="3" eb="5">
      <t>ウム</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</si>
  <si>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</si>
  <si>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</si>
  <si>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</si>
  <si>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</si>
  <si>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</si>
  <si>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</si>
  <si>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</si>
  <si>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</si>
  <si>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</si>
  <si>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</si>
  <si>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</si>
  <si>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</si>
  <si>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</si>
  <si>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</si>
  <si>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</si>
  <si>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</si>
  <si>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</si>
  <si>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</si>
  <si>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</si>
  <si>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</si>
  <si>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</si>
  <si>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</si>
  <si>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</si>
  <si>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</si>
  <si>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</si>
  <si>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</si>
  <si>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移送サービス</t>
    <phoneticPr fontId="2"/>
  </si>
  <si>
    <t xml:space="preserve">入退院時の同行 </t>
    <phoneticPr fontId="2"/>
  </si>
  <si>
    <t>入院中の洗濯物交換・買い物</t>
    <phoneticPr fontId="2"/>
  </si>
  <si>
    <t>入院中の見舞い訪問</t>
    <phoneticPr fontId="2"/>
  </si>
  <si>
    <t>介護保険外で個別の希望等に基づき提供されるサービス</t>
    <rPh sb="0" eb="2">
      <t>カイゴ</t>
    </rPh>
    <rPh sb="2" eb="4">
      <t>ホケン</t>
    </rPh>
    <rPh sb="4" eb="5">
      <t>ガイ</t>
    </rPh>
    <rPh sb="6" eb="8">
      <t>コベツ</t>
    </rPh>
    <rPh sb="9" eb="11">
      <t>キボウ</t>
    </rPh>
    <rPh sb="11" eb="12">
      <t>ナド</t>
    </rPh>
    <rPh sb="13" eb="14">
      <t>モト</t>
    </rPh>
    <rPh sb="16" eb="18">
      <t>テイキョウ</t>
    </rPh>
    <phoneticPr fontId="2"/>
  </si>
  <si>
    <t>・上記は、　　　　　　　　　　　を算定の場合の例です。</t>
    <rPh sb="1" eb="3">
      <t>ジョウキ</t>
    </rPh>
    <rPh sb="17" eb="19">
      <t>サンテイ</t>
    </rPh>
    <rPh sb="20" eb="22">
      <t>バアイ</t>
    </rPh>
    <rPh sb="23" eb="24">
      <t>レイ</t>
    </rPh>
    <phoneticPr fontId="2"/>
  </si>
  <si>
    <t>虐待防止に関する方針</t>
    <rPh sb="0" eb="2">
      <t>ギャクタイ</t>
    </rPh>
    <rPh sb="2" eb="4">
      <t>ボウシ</t>
    </rPh>
    <rPh sb="5" eb="6">
      <t>カン</t>
    </rPh>
    <rPh sb="8" eb="10">
      <t>ホウシン</t>
    </rPh>
    <phoneticPr fontId="2"/>
  </si>
  <si>
    <t>身体的拘束に関する方針</t>
    <rPh sb="0" eb="3">
      <t>シンタイテキ</t>
    </rPh>
    <rPh sb="3" eb="5">
      <t>コウソク</t>
    </rPh>
    <phoneticPr fontId="2"/>
  </si>
  <si>
    <t>＜介護予防サービス＞</t>
    <rPh sb="1" eb="3">
      <t>カイゴ</t>
    </rPh>
    <rPh sb="3" eb="5">
      <t>ヨボウ</t>
    </rPh>
    <phoneticPr fontId="2"/>
  </si>
  <si>
    <t>○「重要事項説明書」及び「重要事項説明書兼登録事項等についての説明（高齢者住まい法第17条
  関係）」（以下、「重要事項説明書等」という。）の作成にあたっての注意事項</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phoneticPr fontId="2"/>
  </si>
  <si>
    <r>
      <rPr>
        <sz val="12"/>
        <rFont val="ＭＳ ゴシック"/>
        <family val="3"/>
        <charset val="128"/>
      </rPr>
      <t>1  重要事項説明書等を作成するにあたっての心構え</t>
    </r>
    <r>
      <rPr>
        <sz val="11"/>
        <rFont val="ＭＳ 明朝"/>
        <family val="1"/>
        <charset val="128"/>
      </rPr>
      <t xml:space="preserve">
（1）重要事項説明書等は、入居契約に関する重要な事項を説明するためのものであり、入居者及び家族等（以下、
　　「入居者等」という。）に誤解を与えることがないよう必要な事項を実態に即して正確に記載すること。
（2）入居者等が理解しやすいよう丁寧な表現に努めること。
（3）別添1「事業主体が豊中市で実施する他の介護保険事業所一覧表」、別添2「有料老人ホーム・サービス付き高齢
　　 者向け住宅が提供するサービスの一覧表」、別添3「特定施設入居者生活介護等に関する利用料金表」及び別添4
　　「介護報酬額の自己負担基準表」は重要事項説明書等の一部であるため、必ず添付すること。
（4）豊中市有料老人ホーム設置運営指導指針（以下、「指針」という。）に基づく指導を受けている場合及び当該指針
　　 で不適合事項がある場合、重要事項説明書等にその旨を記載すること。
（5）不当景品類及び不当表示防止法（昭和37年法律第134号。以下、「景品表示法」という。）第5条第1項3号に基づく
　　「有料老人ホーム等に関する不当な表示」を行わないこと。</t>
    </r>
    <rPh sb="316" eb="319">
      <t>トヨナカシ</t>
    </rPh>
    <rPh sb="335" eb="337">
      <t>イカ</t>
    </rPh>
    <rPh sb="339" eb="341">
      <t>シシン</t>
    </rPh>
    <rPh sb="407" eb="409">
      <t>フトウ</t>
    </rPh>
    <rPh sb="409" eb="411">
      <t>ケイヒン</t>
    </rPh>
    <rPh sb="411" eb="412">
      <t>ルイ</t>
    </rPh>
    <rPh sb="412" eb="413">
      <t>オヨ</t>
    </rPh>
    <rPh sb="414" eb="416">
      <t>フトウ</t>
    </rPh>
    <rPh sb="416" eb="418">
      <t>ヒョウジ</t>
    </rPh>
    <rPh sb="418" eb="421">
      <t>ボウシホウ</t>
    </rPh>
    <rPh sb="422" eb="424">
      <t>ショウワ</t>
    </rPh>
    <rPh sb="426" eb="427">
      <t>ネン</t>
    </rPh>
    <rPh sb="427" eb="429">
      <t>ホウリツ</t>
    </rPh>
    <rPh sb="429" eb="430">
      <t>ダイ</t>
    </rPh>
    <rPh sb="433" eb="434">
      <t>ゴウ</t>
    </rPh>
    <rPh sb="435" eb="437">
      <t>イカ</t>
    </rPh>
    <phoneticPr fontId="2"/>
  </si>
  <si>
    <t>説明者氏名</t>
    <rPh sb="0" eb="3">
      <t>セツメイシャ</t>
    </rPh>
    <rPh sb="3" eb="5">
      <t>シメイ</t>
    </rPh>
    <phoneticPr fontId="2"/>
  </si>
  <si>
    <t>（事業者）</t>
    <rPh sb="1" eb="4">
      <t>ジギョウシャ</t>
    </rPh>
    <phoneticPr fontId="2"/>
  </si>
  <si>
    <t>料金　※1</t>
    <phoneticPr fontId="2"/>
  </si>
  <si>
    <t>料金（税抜）※2</t>
    <phoneticPr fontId="2"/>
  </si>
  <si>
    <t>①指定特定施設入居者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すること。
②指定特定施設の入居定員の範囲内で、空いている居室等(定員が1人であるものに限る。)を利用するものであること。ただし、短期利用特定施設入居者生活介護の提供を受ける入居者(利用者)の数は、当該指定特定施設の入居定員の100分の10以下であること。
③利用の開始に当たって、あらかじめ30日以内の利用期間を定めること。
④家賃、敷金、介護等その他の日常生活上必要な便宜の供与の対価として受領する費用を除き、権利金その他の金品を受領しないこと。
・介護保険法等に基づく勧告、命令、指示を受けたことがある場合にあっては、当該勧告等を受けた日から起算して5年以上の期間が経過していること。</t>
    <phoneticPr fontId="2"/>
  </si>
  <si>
    <t>（加算の概要）※以下の要件全てに該当すること　</t>
    <rPh sb="1" eb="3">
      <t>カサン</t>
    </rPh>
    <rPh sb="4" eb="6">
      <t>ガイヨウ</t>
    </rPh>
    <phoneticPr fontId="2"/>
  </si>
  <si>
    <t>・看取り介護加算【要支援と短期利用（地域密着含む）は除く】</t>
    <rPh sb="1" eb="3">
      <t>ミト</t>
    </rPh>
    <rPh sb="4" eb="6">
      <t>カイゴ</t>
    </rPh>
    <rPh sb="6" eb="8">
      <t>カサン</t>
    </rPh>
    <rPh sb="9" eb="12">
      <t>ヨウシエン</t>
    </rPh>
    <phoneticPr fontId="2"/>
  </si>
  <si>
    <t>①認知症専門ケア加算（Ⅰ）の算定要件をいずれも満たすこと。
②認知症介護の指導に係る専門的な研修（認知症介護指導者研修）を終了している者を1名以上配置し、施設全体の認知症ケアの指導等を実施していること。
③介護職員、看護職員ごとの認知症ケアの指導を関する研修計画を作成し、当該計画に従い、研修を実施又は実施を予定していること。</t>
    <rPh sb="1" eb="4">
      <t>ニンチショウ</t>
    </rPh>
    <rPh sb="4" eb="6">
      <t>センモン</t>
    </rPh>
    <rPh sb="8" eb="10">
      <t>カサン</t>
    </rPh>
    <rPh sb="14" eb="16">
      <t>サンテイ</t>
    </rPh>
    <rPh sb="16" eb="18">
      <t>ヨウケン</t>
    </rPh>
    <rPh sb="23" eb="24">
      <t>ミ</t>
    </rPh>
    <rPh sb="31" eb="34">
      <t>ニンチショウ</t>
    </rPh>
    <rPh sb="34" eb="36">
      <t>カイゴ</t>
    </rPh>
    <rPh sb="37" eb="39">
      <t>シドウ</t>
    </rPh>
    <rPh sb="40" eb="41">
      <t>カカ</t>
    </rPh>
    <rPh sb="42" eb="45">
      <t>センモンテキ</t>
    </rPh>
    <rPh sb="46" eb="48">
      <t>ケンシュウ</t>
    </rPh>
    <rPh sb="49" eb="52">
      <t>ニンチショウ</t>
    </rPh>
    <rPh sb="52" eb="54">
      <t>カイゴ</t>
    </rPh>
    <rPh sb="54" eb="57">
      <t>シドウシャ</t>
    </rPh>
    <rPh sb="57" eb="59">
      <t>ケンシュウ</t>
    </rPh>
    <rPh sb="61" eb="63">
      <t>シュウリョウ</t>
    </rPh>
    <rPh sb="67" eb="68">
      <t>モノ</t>
    </rPh>
    <rPh sb="70" eb="71">
      <t>メイ</t>
    </rPh>
    <rPh sb="71" eb="73">
      <t>イジョウ</t>
    </rPh>
    <rPh sb="73" eb="75">
      <t>ハイチ</t>
    </rPh>
    <rPh sb="77" eb="79">
      <t>シセツ</t>
    </rPh>
    <rPh sb="79" eb="81">
      <t>ゼンタイ</t>
    </rPh>
    <rPh sb="82" eb="85">
      <t>ニンチショウ</t>
    </rPh>
    <rPh sb="88" eb="90">
      <t>シドウ</t>
    </rPh>
    <rPh sb="90" eb="91">
      <t>トウ</t>
    </rPh>
    <rPh sb="92" eb="94">
      <t>ジッシ</t>
    </rPh>
    <rPh sb="103" eb="105">
      <t>カイゴ</t>
    </rPh>
    <rPh sb="105" eb="107">
      <t>ショクイン</t>
    </rPh>
    <rPh sb="108" eb="110">
      <t>カンゴ</t>
    </rPh>
    <rPh sb="110" eb="112">
      <t>ショクイン</t>
    </rPh>
    <rPh sb="115" eb="118">
      <t>ニンチショウ</t>
    </rPh>
    <rPh sb="121" eb="123">
      <t>シドウ</t>
    </rPh>
    <rPh sb="124" eb="125">
      <t>カン</t>
    </rPh>
    <rPh sb="127" eb="129">
      <t>ケンシュウ</t>
    </rPh>
    <rPh sb="129" eb="131">
      <t>ケイカク</t>
    </rPh>
    <rPh sb="132" eb="134">
      <t>サクセイ</t>
    </rPh>
    <rPh sb="136" eb="138">
      <t>トウガイ</t>
    </rPh>
    <rPh sb="138" eb="140">
      <t>ケイカク</t>
    </rPh>
    <rPh sb="141" eb="142">
      <t>シタガ</t>
    </rPh>
    <rPh sb="144" eb="146">
      <t>ケンシュウ</t>
    </rPh>
    <rPh sb="147" eb="149">
      <t>ジッシ</t>
    </rPh>
    <rPh sb="149" eb="150">
      <t>マタ</t>
    </rPh>
    <rPh sb="151" eb="153">
      <t>ジッシ</t>
    </rPh>
    <rPh sb="154" eb="156">
      <t>ヨテイ</t>
    </rPh>
    <phoneticPr fontId="2"/>
  </si>
  <si>
    <t>加入先</t>
    <rPh sb="0" eb="2">
      <t>カニュウ</t>
    </rPh>
    <rPh sb="2" eb="3">
      <t>サキ</t>
    </rPh>
    <phoneticPr fontId="2"/>
  </si>
  <si>
    <t>加入内容</t>
    <rPh sb="0" eb="2">
      <t>カニュウ</t>
    </rPh>
    <rPh sb="2" eb="4">
      <t>ナイヨウ</t>
    </rPh>
    <phoneticPr fontId="2"/>
  </si>
  <si>
    <r>
      <t xml:space="preserve">窓口の名称
</t>
    </r>
    <r>
      <rPr>
        <sz val="9"/>
        <rFont val="ＭＳ 明朝"/>
        <family val="1"/>
        <charset val="128"/>
      </rPr>
      <t>（豊中市健康福祉サービス苦情調整委員会）</t>
    </r>
    <rPh sb="0" eb="2">
      <t>マドグチ</t>
    </rPh>
    <rPh sb="3" eb="5">
      <t>メイショウ</t>
    </rPh>
    <phoneticPr fontId="2"/>
  </si>
  <si>
    <r>
      <rPr>
        <sz val="12"/>
        <rFont val="ＭＳ ゴシック"/>
        <family val="3"/>
        <charset val="128"/>
      </rPr>
      <t>3　重要事項説明書等を入居者等に交付及び説明するにあたっての注意事項</t>
    </r>
    <r>
      <rPr>
        <sz val="11"/>
        <rFont val="ＭＳ 明朝"/>
        <family val="1"/>
        <charset val="128"/>
      </rPr>
      <t xml:space="preserve">
（1）重要事項説明書等は、老人福祉法第29条第5項の規定により、入居相談があったときに交付するほか、求めに応
     じ交付すること。 
（2）入居希望者が、入居契約内容について十分理解した上で契約を締結できるよう、契約締結前に十分な時間的余裕
     をもって入居契約書及び重要事項説明書等について説明を行うこと。また、入居希望者が希望する介護サービス
     等（医療サービス等、その他のサービス</t>
    </r>
    <r>
      <rPr>
        <sz val="11"/>
        <rFont val="ＭＳ ゴシック"/>
        <family val="3"/>
        <charset val="128"/>
      </rPr>
      <t>※</t>
    </r>
    <r>
      <rPr>
        <sz val="11"/>
        <rFont val="ＭＳ 明朝"/>
        <family val="1"/>
        <charset val="128"/>
      </rPr>
      <t xml:space="preserve">）の利用を妨げないこととし、その際には説明を行った者及び説明を
     受けた者の署名及び押印を行うこと。
（3）指針に基づく指導を受けている場合は、入居希望者に対して丁寧かつ理解しやすいよう説明すること。
 </t>
    </r>
    <r>
      <rPr>
        <sz val="11"/>
        <rFont val="ＭＳ ゴシック"/>
        <family val="3"/>
        <charset val="128"/>
      </rPr>
      <t>※
・医療サービス等
　</t>
    </r>
    <r>
      <rPr>
        <sz val="11"/>
        <rFont val="ＭＳ 明朝"/>
        <family val="1"/>
        <charset val="128"/>
      </rPr>
      <t xml:space="preserve">…医療、歯科医療、あん摩マッサージ指圧、はり、きゅう、柔道整復等
</t>
    </r>
    <r>
      <rPr>
        <sz val="11"/>
        <rFont val="ＭＳ ゴシック"/>
        <family val="3"/>
        <charset val="128"/>
      </rPr>
      <t>・その他のサービス
　</t>
    </r>
    <r>
      <rPr>
        <sz val="11"/>
        <rFont val="ＭＳ 明朝"/>
        <family val="1"/>
        <charset val="128"/>
      </rPr>
      <t>…金銭・貯金管理、理美容サービス等</t>
    </r>
    <rPh sb="283" eb="284">
      <t>オヨ</t>
    </rPh>
    <rPh sb="285" eb="287">
      <t>オウイン</t>
    </rPh>
    <rPh sb="324" eb="326">
      <t>テイネイ</t>
    </rPh>
    <rPh sb="328" eb="330">
      <t>リカイ</t>
    </rPh>
    <rPh sb="406" eb="408">
      <t>チョキン</t>
    </rPh>
    <rPh sb="411" eb="414">
      <t>リビヨウ</t>
    </rPh>
    <rPh sb="418" eb="419">
      <t>ナド</t>
    </rPh>
    <phoneticPr fontId="2"/>
  </si>
  <si>
    <t xml:space="preserve">別に厚生労働大臣が定める基準に対して適合している介護職員の賃金の改善等を実施しているものとして、豊中市長に届け出ること。
</t>
    <rPh sb="48" eb="52">
      <t>トヨナカシチョウ</t>
    </rPh>
    <phoneticPr fontId="2"/>
  </si>
  <si>
    <t>介護保険外で個別の希望等に基づき提供されるサービス
（介護保険外）</t>
    <rPh sb="0" eb="2">
      <t>カイゴ</t>
    </rPh>
    <rPh sb="2" eb="4">
      <t>ホケン</t>
    </rPh>
    <rPh sb="4" eb="5">
      <t>ガイ</t>
    </rPh>
    <rPh sb="6" eb="8">
      <t>コベツ</t>
    </rPh>
    <rPh sb="9" eb="12">
      <t>キボウナド</t>
    </rPh>
    <rPh sb="13" eb="14">
      <t>モト</t>
    </rPh>
    <rPh sb="16" eb="18">
      <t>テイキョウ</t>
    </rPh>
    <rPh sb="27" eb="29">
      <t>カイゴ</t>
    </rPh>
    <rPh sb="29" eb="31">
      <t>ホケン</t>
    </rPh>
    <rPh sb="31" eb="32">
      <t>ガイ</t>
    </rPh>
    <phoneticPr fontId="2"/>
  </si>
  <si>
    <t>上乗せ介護費（介護保険外）</t>
    <phoneticPr fontId="2"/>
  </si>
  <si>
    <r>
      <rPr>
        <sz val="12"/>
        <rFont val="ＭＳ ゴシック"/>
        <family val="3"/>
        <charset val="128"/>
      </rPr>
      <t>2　重要事項説明書等を入力するにあたっての注意事項及び記入例の解説</t>
    </r>
    <r>
      <rPr>
        <sz val="11"/>
        <rFont val="ＭＳ 明朝"/>
        <family val="1"/>
        <charset val="128"/>
      </rPr>
      <t xml:space="preserve">
（1）届出している有料老人ホーム及び当該事業者を総称して「有料」という。
（2）サービス付き高齢者向け住宅に登録している有料老人ホーム及び当該事業者を総称して「サ高住」という。
（3）有料及びサ高住を総称して「ホーム」という。
（4）サ高住において、「重要事項説明書」を「重要事項説明書兼登録事項等についての説明（高齢者住まい法第17条
　　 関係）」と表記できる。
（5）原則として、重要事項説明書等において記載の省略はしないこと。
（6）サ高住においては、重要事項説明書等の内容とサ高住登録の申請内容との整合性を図ること。
（7）「省略」と記載されている項目、「色帯のない（背景が白色）」項目及び該当しない項目がある場合は、「削除、
　　 斜線、空欄、塗りつぶし」をすること。それ以外の項目で削除する場合は、豊中市に確認すること。
（8）重要事項説明書等以外で入居者等への説明で重要かつ説明を要すると考える場合は、当該様式に項目を追加する
　　 こと。
（9）薄黄色の色帯のある項目は入力すること。
（10）薄緑色の色帯のある項目はプルダウンリストから選択すること。（選択肢が当該リストにない場合は、新たに
      入力すること。）
（11）重要事項説明書等にある「生活相談員」とは、サ高住の登録を受けている場合は、国土交通省・厚生労働省関
      係高齢者の居住の安定確保に関する法律施行規則（平成23年厚生労働省・国土交通省令第2号）第11条第１号の
      規定に基づく状況把握サービス及び生活相談サービスを提供する職員をいう。
（12）「有料」又は「サ高住」と限定して入力をする項目は、基本的に限定している主体者のみの入力すること。
　　　ただし、その他の主体者で入力する方が良いと判断する場合は入力すること。</t>
    </r>
    <rPh sb="128" eb="129">
      <t>オヨ</t>
    </rPh>
    <rPh sb="239" eb="241">
      <t>キサイ</t>
    </rPh>
    <rPh sb="332" eb="333">
      <t>オヨ</t>
    </rPh>
    <rPh sb="349" eb="351">
      <t>サクジョ</t>
    </rPh>
    <rPh sb="390" eb="393">
      <t>トヨナカシ</t>
    </rPh>
    <rPh sb="735" eb="737">
      <t>コウモク</t>
    </rPh>
    <phoneticPr fontId="2"/>
  </si>
  <si>
    <t>　上記の重要事項の内容、並びに、医療サービス等及びその他のサービスの提供事業者を自由に選択できることについて、事業者より説明を受けました。</t>
    <rPh sb="1" eb="3">
      <t>ジョウキ</t>
    </rPh>
    <rPh sb="4" eb="6">
      <t>ジュウヨウ</t>
    </rPh>
    <rPh sb="6" eb="8">
      <t>ジコウ</t>
    </rPh>
    <rPh sb="9" eb="11">
      <t>ナイヨウ</t>
    </rPh>
    <rPh sb="12" eb="13">
      <t>ナラ</t>
    </rPh>
    <rPh sb="16" eb="18">
      <t>イリョウ</t>
    </rPh>
    <rPh sb="22" eb="23">
      <t>ナド</t>
    </rPh>
    <rPh sb="23" eb="24">
      <t>オヨ</t>
    </rPh>
    <rPh sb="27" eb="28">
      <t>タ</t>
    </rPh>
    <rPh sb="34" eb="36">
      <t>テイキョウ</t>
    </rPh>
    <rPh sb="36" eb="39">
      <t>ジギョウシャ</t>
    </rPh>
    <rPh sb="40" eb="42">
      <t>ジユウ</t>
    </rPh>
    <rPh sb="43" eb="45">
      <t>センタク</t>
    </rPh>
    <rPh sb="55" eb="58">
      <t>ジギョウシャ</t>
    </rPh>
    <rPh sb="60" eb="62">
      <t>セツメイ</t>
    </rPh>
    <rPh sb="63" eb="64">
      <t>ウ</t>
    </rPh>
    <phoneticPr fontId="2"/>
  </si>
  <si>
    <t>　上記の重要事項の内容、並びに、医療サービス等及びその他のサービスの提供事業者を自由に選択できることについて、入居者、入居者代理人に説明しました。</t>
    <phoneticPr fontId="2"/>
  </si>
  <si>
    <t>①利用者の総数のうち、日常生活に支障を来すおそれのある症状若しくは行動が認められることから介護を必要とする認知症の者（日常生活自立度ランクⅢ、Ⅳ又はＭに該当する者。以下「対象者」という）の占める割合が50％以上であること。
②認知症介護に係る専門的な研修（認知症介護実践リーダー研修）を終了している者を、対象者の数が20人未満の場合は1以上、20人以上の場合は、1に当該対象者の数19を超えて10又はその端数を増すごとに1を加えた数以上配置し、チームとして認知症ケアを実施していること。
③従業者に対して、認知症ケアに関する留意事項の伝達又は技術的指導に係る会議を定期的に開催していること。</t>
    <rPh sb="11" eb="13">
      <t>ニチジョウ</t>
    </rPh>
    <rPh sb="13" eb="15">
      <t>セイカツ</t>
    </rPh>
    <rPh sb="16" eb="18">
      <t>シショウ</t>
    </rPh>
    <rPh sb="19" eb="20">
      <t>キタ</t>
    </rPh>
    <rPh sb="27" eb="29">
      <t>ショウジョウ</t>
    </rPh>
    <rPh sb="29" eb="30">
      <t>モ</t>
    </rPh>
    <rPh sb="33" eb="35">
      <t>コウドウ</t>
    </rPh>
    <rPh sb="36" eb="37">
      <t>ミト</t>
    </rPh>
    <rPh sb="45" eb="47">
      <t>カイゴ</t>
    </rPh>
    <rPh sb="48" eb="50">
      <t>ヒツヨウ</t>
    </rPh>
    <rPh sb="53" eb="56">
      <t>ニンチショウ</t>
    </rPh>
    <rPh sb="57" eb="58">
      <t>モノ</t>
    </rPh>
    <rPh sb="80" eb="81">
      <t>モノ</t>
    </rPh>
    <rPh sb="82" eb="84">
      <t>イカ</t>
    </rPh>
    <rPh sb="85" eb="87">
      <t>タイショウ</t>
    </rPh>
    <rPh sb="87" eb="88">
      <t>シャ</t>
    </rPh>
    <rPh sb="94" eb="95">
      <t>シ</t>
    </rPh>
    <rPh sb="97" eb="99">
      <t>ワリアイ</t>
    </rPh>
    <rPh sb="103" eb="105">
      <t>イジョウ</t>
    </rPh>
    <rPh sb="113" eb="116">
      <t>ニンチショウ</t>
    </rPh>
    <rPh sb="116" eb="118">
      <t>カイゴ</t>
    </rPh>
    <rPh sb="119" eb="120">
      <t>カカ</t>
    </rPh>
    <rPh sb="121" eb="124">
      <t>センモンテキ</t>
    </rPh>
    <rPh sb="125" eb="127">
      <t>ケンシュウ</t>
    </rPh>
    <phoneticPr fontId="2"/>
  </si>
  <si>
    <t>①看取りに関する指針を定め、入居の際に、利用者又はその家族等に対して、当該指針の内容を説明し、同意を得ていること。
②医師、看護職員、介護職員、介護支援専門員その他の職種の者による協議の上、当該特定施設における看取りの実績等を踏まえ、適宜、看取りに関する指針の見直しを行うこと。
③看取りに関する職員研修を行っていること。
【対象となる利用者】
①医師が一般に認められている医学的知見に基づき、回復の見込みがないと判断した者。
②医師、看護職員、介護支援専門員その他の職種の者（以下「医師等」という）が共同で作成した利用者の介護に係る計画について、医師等のうちその内容に応じた適当な者から説明を受け、当該計画について同意している者（その家族等が説明を受けた上で、同意をしている者を含む）。
③看取りに関する指針に基づき、利用者の状態又は家族の求め等に応じ、随時医師等の相互の連携の下、介護記録等利用者に関する記録を活用し行われる介護についての説明を受け、同意をした上で介護を受けている者（その家族等が説明を受けた上で、同意をしている者を含む）。</t>
    <rPh sb="1" eb="3">
      <t>ミト</t>
    </rPh>
    <rPh sb="5" eb="6">
      <t>カン</t>
    </rPh>
    <rPh sb="8" eb="10">
      <t>シシン</t>
    </rPh>
    <rPh sb="11" eb="12">
      <t>サダ</t>
    </rPh>
    <rPh sb="14" eb="16">
      <t>ニュウキョ</t>
    </rPh>
    <rPh sb="17" eb="18">
      <t>サイ</t>
    </rPh>
    <rPh sb="20" eb="23">
      <t>リヨウシャ</t>
    </rPh>
    <rPh sb="23" eb="24">
      <t>マタ</t>
    </rPh>
    <rPh sb="27" eb="29">
      <t>カゾク</t>
    </rPh>
    <rPh sb="29" eb="30">
      <t>ナド</t>
    </rPh>
    <rPh sb="31" eb="32">
      <t>タイ</t>
    </rPh>
    <rPh sb="35" eb="37">
      <t>トウガイ</t>
    </rPh>
    <rPh sb="37" eb="39">
      <t>シシン</t>
    </rPh>
    <rPh sb="40" eb="42">
      <t>ナイヨウ</t>
    </rPh>
    <rPh sb="43" eb="45">
      <t>セツメイ</t>
    </rPh>
    <rPh sb="47" eb="49">
      <t>ドウイ</t>
    </rPh>
    <rPh sb="50" eb="51">
      <t>エ</t>
    </rPh>
    <rPh sb="59" eb="61">
      <t>イシ</t>
    </rPh>
    <rPh sb="62" eb="64">
      <t>カンゴ</t>
    </rPh>
    <rPh sb="64" eb="66">
      <t>ショクイン</t>
    </rPh>
    <rPh sb="67" eb="69">
      <t>カイゴ</t>
    </rPh>
    <rPh sb="69" eb="71">
      <t>ショクイン</t>
    </rPh>
    <rPh sb="72" eb="74">
      <t>カイゴ</t>
    </rPh>
    <rPh sb="74" eb="76">
      <t>シエン</t>
    </rPh>
    <rPh sb="76" eb="79">
      <t>センモンイン</t>
    </rPh>
    <rPh sb="81" eb="82">
      <t>タ</t>
    </rPh>
    <rPh sb="83" eb="85">
      <t>ショクシュ</t>
    </rPh>
    <rPh sb="86" eb="87">
      <t>モノ</t>
    </rPh>
    <rPh sb="90" eb="92">
      <t>キョウギ</t>
    </rPh>
    <rPh sb="93" eb="94">
      <t>ウエ</t>
    </rPh>
    <rPh sb="95" eb="97">
      <t>トウガイ</t>
    </rPh>
    <rPh sb="97" eb="99">
      <t>トクテイ</t>
    </rPh>
    <rPh sb="99" eb="101">
      <t>シセツ</t>
    </rPh>
    <rPh sb="105" eb="107">
      <t>ミト</t>
    </rPh>
    <rPh sb="109" eb="111">
      <t>ジッセキ</t>
    </rPh>
    <rPh sb="111" eb="112">
      <t>ナド</t>
    </rPh>
    <rPh sb="113" eb="114">
      <t>フ</t>
    </rPh>
    <rPh sb="117" eb="119">
      <t>テキギ</t>
    </rPh>
    <rPh sb="120" eb="122">
      <t>ミト</t>
    </rPh>
    <rPh sb="124" eb="125">
      <t>カン</t>
    </rPh>
    <rPh sb="127" eb="129">
      <t>シシン</t>
    </rPh>
    <rPh sb="130" eb="132">
      <t>ミナオ</t>
    </rPh>
    <rPh sb="134" eb="135">
      <t>オコナ</t>
    </rPh>
    <rPh sb="141" eb="143">
      <t>ミト</t>
    </rPh>
    <rPh sb="145" eb="146">
      <t>カン</t>
    </rPh>
    <rPh sb="148" eb="150">
      <t>ショクイン</t>
    </rPh>
    <rPh sb="150" eb="152">
      <t>ケンシュウ</t>
    </rPh>
    <rPh sb="153" eb="154">
      <t>オコナ</t>
    </rPh>
    <rPh sb="164" eb="166">
      <t>タイショウ</t>
    </rPh>
    <rPh sb="169" eb="172">
      <t>リヨウシャ</t>
    </rPh>
    <rPh sb="175" eb="177">
      <t>イシ</t>
    </rPh>
    <rPh sb="178" eb="180">
      <t>イッパン</t>
    </rPh>
    <rPh sb="181" eb="182">
      <t>ミト</t>
    </rPh>
    <rPh sb="188" eb="191">
      <t>イガクテキ</t>
    </rPh>
    <rPh sb="191" eb="193">
      <t>チケン</t>
    </rPh>
    <rPh sb="194" eb="195">
      <t>モト</t>
    </rPh>
    <rPh sb="198" eb="200">
      <t>カイフク</t>
    </rPh>
    <rPh sb="201" eb="203">
      <t>ミコ</t>
    </rPh>
    <rPh sb="208" eb="210">
      <t>ハンダン</t>
    </rPh>
    <rPh sb="212" eb="213">
      <t>モノ</t>
    </rPh>
    <rPh sb="216" eb="218">
      <t>イシ</t>
    </rPh>
    <rPh sb="219" eb="221">
      <t>カンゴ</t>
    </rPh>
    <rPh sb="221" eb="223">
      <t>ショクイン</t>
    </rPh>
    <rPh sb="224" eb="226">
      <t>カイゴ</t>
    </rPh>
    <rPh sb="226" eb="228">
      <t>シエン</t>
    </rPh>
    <rPh sb="228" eb="231">
      <t>センモンイン</t>
    </rPh>
    <rPh sb="233" eb="234">
      <t>タ</t>
    </rPh>
    <rPh sb="235" eb="237">
      <t>ショクシュ</t>
    </rPh>
    <rPh sb="238" eb="239">
      <t>モノ</t>
    </rPh>
    <rPh sb="240" eb="242">
      <t>イカ</t>
    </rPh>
    <rPh sb="243" eb="246">
      <t>イシナド</t>
    </rPh>
    <rPh sb="252" eb="254">
      <t>キョウドウ</t>
    </rPh>
    <rPh sb="255" eb="257">
      <t>サクセイ</t>
    </rPh>
    <rPh sb="259" eb="262">
      <t>リヨウシャ</t>
    </rPh>
    <rPh sb="263" eb="265">
      <t>カイゴ</t>
    </rPh>
    <rPh sb="266" eb="267">
      <t>カカ</t>
    </rPh>
    <rPh sb="268" eb="270">
      <t>ケイカク</t>
    </rPh>
    <rPh sb="275" eb="278">
      <t>イシナド</t>
    </rPh>
    <rPh sb="283" eb="285">
      <t>ナイヨウ</t>
    </rPh>
    <rPh sb="286" eb="287">
      <t>オウ</t>
    </rPh>
    <rPh sb="289" eb="291">
      <t>テキトウ</t>
    </rPh>
    <rPh sb="292" eb="293">
      <t>モノ</t>
    </rPh>
    <rPh sb="295" eb="297">
      <t>セツメイ</t>
    </rPh>
    <rPh sb="298" eb="299">
      <t>ウ</t>
    </rPh>
    <rPh sb="301" eb="303">
      <t>トウガイ</t>
    </rPh>
    <rPh sb="303" eb="305">
      <t>ケイカク</t>
    </rPh>
    <rPh sb="309" eb="311">
      <t>ドウイ</t>
    </rPh>
    <rPh sb="315" eb="316">
      <t>モノ</t>
    </rPh>
    <rPh sb="319" eb="321">
      <t>カゾク</t>
    </rPh>
    <rPh sb="321" eb="322">
      <t>ナド</t>
    </rPh>
    <rPh sb="323" eb="325">
      <t>セツメイ</t>
    </rPh>
    <rPh sb="326" eb="327">
      <t>ウ</t>
    </rPh>
    <rPh sb="329" eb="330">
      <t>ウエ</t>
    </rPh>
    <rPh sb="332" eb="334">
      <t>ドウイ</t>
    </rPh>
    <rPh sb="339" eb="340">
      <t>モノ</t>
    </rPh>
    <rPh sb="341" eb="342">
      <t>フク</t>
    </rPh>
    <rPh sb="347" eb="349">
      <t>ミト</t>
    </rPh>
    <rPh sb="351" eb="352">
      <t>カン</t>
    </rPh>
    <rPh sb="354" eb="356">
      <t>シシン</t>
    </rPh>
    <rPh sb="357" eb="358">
      <t>モト</t>
    </rPh>
    <rPh sb="361" eb="364">
      <t>リヨウシャ</t>
    </rPh>
    <rPh sb="365" eb="367">
      <t>ジョウタイ</t>
    </rPh>
    <rPh sb="367" eb="368">
      <t>マタ</t>
    </rPh>
    <rPh sb="369" eb="371">
      <t>カゾク</t>
    </rPh>
    <rPh sb="372" eb="373">
      <t>モト</t>
    </rPh>
    <rPh sb="374" eb="375">
      <t>ナド</t>
    </rPh>
    <rPh sb="376" eb="377">
      <t>オウ</t>
    </rPh>
    <rPh sb="379" eb="381">
      <t>ズイジ</t>
    </rPh>
    <rPh sb="381" eb="384">
      <t>イシナド</t>
    </rPh>
    <rPh sb="385" eb="387">
      <t>ソウゴ</t>
    </rPh>
    <rPh sb="388" eb="390">
      <t>レンケイ</t>
    </rPh>
    <rPh sb="391" eb="392">
      <t>シタ</t>
    </rPh>
    <rPh sb="393" eb="395">
      <t>カイゴ</t>
    </rPh>
    <rPh sb="395" eb="397">
      <t>キロク</t>
    </rPh>
    <rPh sb="397" eb="398">
      <t>ナド</t>
    </rPh>
    <rPh sb="398" eb="401">
      <t>リヨウシャ</t>
    </rPh>
    <rPh sb="402" eb="403">
      <t>カン</t>
    </rPh>
    <rPh sb="405" eb="407">
      <t>キロク</t>
    </rPh>
    <rPh sb="408" eb="410">
      <t>カツヨウ</t>
    </rPh>
    <rPh sb="411" eb="412">
      <t>オコナ</t>
    </rPh>
    <rPh sb="415" eb="417">
      <t>カイゴ</t>
    </rPh>
    <rPh sb="422" eb="424">
      <t>セツメイ</t>
    </rPh>
    <rPh sb="425" eb="426">
      <t>ウ</t>
    </rPh>
    <rPh sb="428" eb="430">
      <t>ドウイ</t>
    </rPh>
    <rPh sb="433" eb="434">
      <t>ウエ</t>
    </rPh>
    <rPh sb="435" eb="437">
      <t>カイゴ</t>
    </rPh>
    <rPh sb="438" eb="439">
      <t>ウ</t>
    </rPh>
    <rPh sb="443" eb="444">
      <t>モノ</t>
    </rPh>
    <phoneticPr fontId="2"/>
  </si>
  <si>
    <t>開設日／届出受理日・登録日（登録番号）</t>
    <rPh sb="0" eb="2">
      <t>カイセツ</t>
    </rPh>
    <phoneticPr fontId="2"/>
  </si>
  <si>
    <t>入居継続支援加算</t>
    <rPh sb="0" eb="2">
      <t>ニュウキョ</t>
    </rPh>
    <rPh sb="2" eb="4">
      <t>ケイゾク</t>
    </rPh>
    <rPh sb="4" eb="6">
      <t>シエン</t>
    </rPh>
    <rPh sb="6" eb="8">
      <t>カサン</t>
    </rPh>
    <phoneticPr fontId="2"/>
  </si>
  <si>
    <t>生活機能向上連携加算</t>
    <rPh sb="0" eb="2">
      <t>セイカツ</t>
    </rPh>
    <rPh sb="2" eb="4">
      <t>キノウ</t>
    </rPh>
    <rPh sb="4" eb="6">
      <t>コウジョウ</t>
    </rPh>
    <rPh sb="6" eb="8">
      <t>レンケイ</t>
    </rPh>
    <rPh sb="8" eb="10">
      <t>カサン</t>
    </rPh>
    <phoneticPr fontId="2"/>
  </si>
  <si>
    <t>はり師</t>
    <rPh sb="2" eb="3">
      <t>シ</t>
    </rPh>
    <phoneticPr fontId="2"/>
  </si>
  <si>
    <t>きゅう師</t>
    <rPh sb="3" eb="4">
      <t>シ</t>
    </rPh>
    <phoneticPr fontId="2"/>
  </si>
  <si>
    <t>介護医療院</t>
    <rPh sb="0" eb="2">
      <t>カイゴ</t>
    </rPh>
    <rPh sb="2" eb="4">
      <t>イリョウ</t>
    </rPh>
    <rPh sb="4" eb="5">
      <t>イン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</si>
  <si>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</si>
  <si>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退院・退所時連携加算</t>
    <rPh sb="0" eb="2">
      <t>タイイン</t>
    </rPh>
    <rPh sb="3" eb="5">
      <t>タイショ</t>
    </rPh>
    <rPh sb="5" eb="6">
      <t>ジ</t>
    </rPh>
    <rPh sb="6" eb="8">
      <t>レンケイ</t>
    </rPh>
    <rPh sb="8" eb="10">
      <t>カサン</t>
    </rPh>
    <phoneticPr fontId="2"/>
  </si>
  <si>
    <t>入居継続支援</t>
    <rPh sb="0" eb="2">
      <t>ニュウキョ</t>
    </rPh>
    <rPh sb="2" eb="4">
      <t>ケイゾク</t>
    </rPh>
    <rPh sb="4" eb="6">
      <t>シエン</t>
    </rPh>
    <phoneticPr fontId="2"/>
  </si>
  <si>
    <t>生活機能向上連携</t>
    <rPh sb="0" eb="2">
      <t>セイカツ</t>
    </rPh>
    <rPh sb="2" eb="4">
      <t>キノウ</t>
    </rPh>
    <rPh sb="4" eb="6">
      <t>コウジョウ</t>
    </rPh>
    <rPh sb="6" eb="8">
      <t>レンケイ</t>
    </rPh>
    <phoneticPr fontId="2"/>
  </si>
  <si>
    <t>若年性認知症入居者受入</t>
    <rPh sb="0" eb="3">
      <t>ジャクネンセイ</t>
    </rPh>
    <rPh sb="3" eb="6">
      <t>ニンチショウ</t>
    </rPh>
    <rPh sb="6" eb="9">
      <t>ニュウキョシャ</t>
    </rPh>
    <rPh sb="9" eb="11">
      <t>ウケイレ</t>
    </rPh>
    <phoneticPr fontId="2"/>
  </si>
  <si>
    <t>退院・退所時連携</t>
    <rPh sb="0" eb="2">
      <t>タイイン</t>
    </rPh>
    <rPh sb="3" eb="5">
      <t>タイショ</t>
    </rPh>
    <rPh sb="5" eb="6">
      <t>ジ</t>
    </rPh>
    <rPh sb="6" eb="8">
      <t>レンケイ</t>
    </rPh>
    <phoneticPr fontId="2"/>
  </si>
  <si>
    <t>・生活機能向上連携加算</t>
    <rPh sb="1" eb="3">
      <t>セイカツ</t>
    </rPh>
    <rPh sb="3" eb="5">
      <t>キノウ</t>
    </rPh>
    <rPh sb="5" eb="7">
      <t>コウジョウ</t>
    </rPh>
    <rPh sb="7" eb="9">
      <t>レンケイ</t>
    </rPh>
    <rPh sb="9" eb="11">
      <t>カサン</t>
    </rPh>
    <phoneticPr fontId="2"/>
  </si>
  <si>
    <t>・若年性認知症入居者受入加算</t>
    <rPh sb="1" eb="4">
      <t>ジャクネンセイ</t>
    </rPh>
    <rPh sb="4" eb="7">
      <t>ニンチショウ</t>
    </rPh>
    <rPh sb="7" eb="10">
      <t>ニュウキョシャ</t>
    </rPh>
    <rPh sb="10" eb="12">
      <t>ウケイレ</t>
    </rPh>
    <rPh sb="12" eb="14">
      <t>カサン</t>
    </rPh>
    <phoneticPr fontId="2"/>
  </si>
  <si>
    <t>・退院・退所時連携加算</t>
    <rPh sb="1" eb="3">
      <t>タイイン</t>
    </rPh>
    <rPh sb="4" eb="6">
      <t>タイショ</t>
    </rPh>
    <rPh sb="6" eb="7">
      <t>ジ</t>
    </rPh>
    <rPh sb="7" eb="9">
      <t>レンケイ</t>
    </rPh>
    <rPh sb="9" eb="11">
      <t>カサン</t>
    </rPh>
    <phoneticPr fontId="2"/>
  </si>
  <si>
    <t xml:space="preserve">病院、診療所、介護老人保健施設又は介護医療院から指定特定施設に入居した場合は、入居した日から起算して30日以内の期間については、退院・退所時連携加算として、1日につき所定単位するを加算する。30日を超える病院若しくは診療所への入院又は介護老人保健施設若しくは介護医療院への入所後に該当指定特定施設に再び入居した場合も、同様とする。
</t>
    <rPh sb="0" eb="2">
      <t>ビョウイン</t>
    </rPh>
    <rPh sb="3" eb="5">
      <t>シンリョウ</t>
    </rPh>
    <rPh sb="5" eb="6">
      <t>ショ</t>
    </rPh>
    <rPh sb="7" eb="9">
      <t>カイゴ</t>
    </rPh>
    <rPh sb="9" eb="11">
      <t>ロウジン</t>
    </rPh>
    <rPh sb="11" eb="13">
      <t>ホケン</t>
    </rPh>
    <rPh sb="13" eb="15">
      <t>シセツ</t>
    </rPh>
    <rPh sb="15" eb="16">
      <t>マタ</t>
    </rPh>
    <rPh sb="17" eb="19">
      <t>カイゴ</t>
    </rPh>
    <rPh sb="19" eb="21">
      <t>イリョウ</t>
    </rPh>
    <rPh sb="21" eb="22">
      <t>イン</t>
    </rPh>
    <rPh sb="24" eb="26">
      <t>シテイ</t>
    </rPh>
    <rPh sb="26" eb="28">
      <t>トクテイ</t>
    </rPh>
    <rPh sb="28" eb="30">
      <t>シセツ</t>
    </rPh>
    <rPh sb="31" eb="33">
      <t>ニュウキョ</t>
    </rPh>
    <rPh sb="35" eb="37">
      <t>バアイ</t>
    </rPh>
    <rPh sb="39" eb="41">
      <t>ニュウキョ</t>
    </rPh>
    <rPh sb="43" eb="44">
      <t>ヒ</t>
    </rPh>
    <rPh sb="46" eb="48">
      <t>キサン</t>
    </rPh>
    <rPh sb="52" eb="53">
      <t>ニチ</t>
    </rPh>
    <rPh sb="53" eb="55">
      <t>イナイ</t>
    </rPh>
    <rPh sb="56" eb="58">
      <t>キカン</t>
    </rPh>
    <rPh sb="64" eb="66">
      <t>タイイン</t>
    </rPh>
    <rPh sb="67" eb="69">
      <t>タイショ</t>
    </rPh>
    <rPh sb="69" eb="70">
      <t>ジ</t>
    </rPh>
    <rPh sb="70" eb="72">
      <t>レンケイ</t>
    </rPh>
    <rPh sb="72" eb="74">
      <t>カサン</t>
    </rPh>
    <rPh sb="79" eb="80">
      <t>ニチ</t>
    </rPh>
    <rPh sb="83" eb="85">
      <t>ショテイ</t>
    </rPh>
    <rPh sb="85" eb="87">
      <t>タンイ</t>
    </rPh>
    <rPh sb="90" eb="92">
      <t>カサン</t>
    </rPh>
    <rPh sb="97" eb="98">
      <t>ニチ</t>
    </rPh>
    <rPh sb="99" eb="100">
      <t>コ</t>
    </rPh>
    <rPh sb="102" eb="104">
      <t>ビョウイン</t>
    </rPh>
    <rPh sb="104" eb="105">
      <t>モ</t>
    </rPh>
    <rPh sb="108" eb="110">
      <t>シンリョウ</t>
    </rPh>
    <rPh sb="110" eb="111">
      <t>ショ</t>
    </rPh>
    <rPh sb="113" eb="115">
      <t>ニュウイン</t>
    </rPh>
    <rPh sb="115" eb="116">
      <t>マタ</t>
    </rPh>
    <rPh sb="117" eb="119">
      <t>カイゴ</t>
    </rPh>
    <rPh sb="119" eb="121">
      <t>ロウジン</t>
    </rPh>
    <rPh sb="121" eb="123">
      <t>ホケン</t>
    </rPh>
    <rPh sb="123" eb="125">
      <t>シセツ</t>
    </rPh>
    <rPh sb="125" eb="126">
      <t>モ</t>
    </rPh>
    <rPh sb="129" eb="131">
      <t>カイゴ</t>
    </rPh>
    <rPh sb="131" eb="133">
      <t>イリョウ</t>
    </rPh>
    <rPh sb="133" eb="134">
      <t>イン</t>
    </rPh>
    <rPh sb="136" eb="138">
      <t>ニュウショ</t>
    </rPh>
    <rPh sb="138" eb="139">
      <t>ゴ</t>
    </rPh>
    <rPh sb="140" eb="142">
      <t>ガイトウ</t>
    </rPh>
    <rPh sb="142" eb="144">
      <t>シテイ</t>
    </rPh>
    <rPh sb="144" eb="146">
      <t>トクテイ</t>
    </rPh>
    <rPh sb="146" eb="148">
      <t>シセツ</t>
    </rPh>
    <rPh sb="149" eb="150">
      <t>フタタ</t>
    </rPh>
    <rPh sb="151" eb="153">
      <t>ニュウキョ</t>
    </rPh>
    <rPh sb="155" eb="157">
      <t>バアイ</t>
    </rPh>
    <rPh sb="159" eb="161">
      <t>ドウヨウ</t>
    </rPh>
    <phoneticPr fontId="2"/>
  </si>
  <si>
    <t>退院・退所時連携加算
（入居後30日以内）</t>
    <rPh sb="0" eb="2">
      <t>タイイン</t>
    </rPh>
    <rPh sb="3" eb="5">
      <t>タイショ</t>
    </rPh>
    <rPh sb="5" eb="6">
      <t>ジ</t>
    </rPh>
    <rPh sb="6" eb="8">
      <t>レンケイ</t>
    </rPh>
    <rPh sb="8" eb="10">
      <t>カサン</t>
    </rPh>
    <rPh sb="12" eb="14">
      <t>ニュウキョ</t>
    </rPh>
    <rPh sb="14" eb="15">
      <t>ゴ</t>
    </rPh>
    <rPh sb="17" eb="18">
      <t>ヒ</t>
    </rPh>
    <rPh sb="18" eb="20">
      <t>イナイ</t>
    </rPh>
    <phoneticPr fontId="2"/>
  </si>
  <si>
    <t>単位</t>
    <phoneticPr fontId="2"/>
  </si>
  <si>
    <t>介護報酬額／月</t>
    <phoneticPr fontId="2"/>
  </si>
  <si>
    <t>自己負担分／月
（１割負担の場合）</t>
    <phoneticPr fontId="2"/>
  </si>
  <si>
    <t>自己負担分／月
（２割負担の場合）</t>
    <phoneticPr fontId="2"/>
  </si>
  <si>
    <t>自己負担分／月
（３割負担の場合）</t>
  </si>
  <si>
    <t>サービス提供体制強化加算（Ⅱ）</t>
    <phoneticPr fontId="2"/>
  </si>
  <si>
    <t>サービス提供体制強化加算（Ⅲ）</t>
    <phoneticPr fontId="2"/>
  </si>
  <si>
    <t>‐</t>
    <phoneticPr fontId="2"/>
  </si>
  <si>
    <t>・1か月は30日で計算しています。</t>
    <phoneticPr fontId="2"/>
  </si>
  <si>
    <t>（3割の場合）</t>
    <rPh sb="2" eb="3">
      <t>ワリ</t>
    </rPh>
    <rPh sb="4" eb="6">
      <t>バアイ</t>
    </rPh>
    <phoneticPr fontId="2"/>
  </si>
  <si>
    <t>若年性認知症入居者受入加算</t>
    <rPh sb="0" eb="3">
      <t>ジャクネンセイ</t>
    </rPh>
    <rPh sb="3" eb="6">
      <t>ニンチショウ</t>
    </rPh>
    <rPh sb="6" eb="8">
      <t>ニュウキョ</t>
    </rPh>
    <rPh sb="8" eb="9">
      <t>シャ</t>
    </rPh>
    <rPh sb="9" eb="11">
      <t>ウケイレ</t>
    </rPh>
    <rPh sb="11" eb="13">
      <t>カサン</t>
    </rPh>
    <phoneticPr fontId="2"/>
  </si>
  <si>
    <t xml:space="preserve">別に厚生労働大臣が定める基準に対して適合しているものとして豊中市長に届け出た指定特定施設において、若年性認知症入居者（介護保険法施行令第2条第6号に規定する初老期における認知症によって要介護者となった入居者をいう。）に対して指定特定施設入居者生活介護を行った場合。
</t>
    <rPh sb="29" eb="32">
      <t>トヨナカシ</t>
    </rPh>
    <rPh sb="32" eb="33">
      <t>オサ</t>
    </rPh>
    <rPh sb="34" eb="35">
      <t>トド</t>
    </rPh>
    <rPh sb="36" eb="37">
      <t>デ</t>
    </rPh>
    <rPh sb="38" eb="40">
      <t>シテイ</t>
    </rPh>
    <rPh sb="40" eb="42">
      <t>トクテイ</t>
    </rPh>
    <rPh sb="42" eb="44">
      <t>シセツ</t>
    </rPh>
    <rPh sb="49" eb="52">
      <t>ジャクネンセイ</t>
    </rPh>
    <rPh sb="52" eb="55">
      <t>ニンチショウ</t>
    </rPh>
    <rPh sb="55" eb="58">
      <t>ニュウキョシャ</t>
    </rPh>
    <rPh sb="59" eb="61">
      <t>カイゴ</t>
    </rPh>
    <rPh sb="61" eb="63">
      <t>ホケン</t>
    </rPh>
    <rPh sb="63" eb="64">
      <t>ホウ</t>
    </rPh>
    <rPh sb="64" eb="67">
      <t>セコウレイ</t>
    </rPh>
    <rPh sb="67" eb="68">
      <t>ダイ</t>
    </rPh>
    <rPh sb="69" eb="70">
      <t>ジョウ</t>
    </rPh>
    <rPh sb="70" eb="71">
      <t>ダイ</t>
    </rPh>
    <rPh sb="72" eb="73">
      <t>ゴウ</t>
    </rPh>
    <rPh sb="74" eb="76">
      <t>キテイ</t>
    </rPh>
    <rPh sb="78" eb="80">
      <t>ショロウ</t>
    </rPh>
    <rPh sb="80" eb="81">
      <t>キ</t>
    </rPh>
    <rPh sb="85" eb="88">
      <t>ニンチショウ</t>
    </rPh>
    <rPh sb="92" eb="93">
      <t>ヨウ</t>
    </rPh>
    <rPh sb="93" eb="95">
      <t>カイゴ</t>
    </rPh>
    <rPh sb="95" eb="96">
      <t>シャ</t>
    </rPh>
    <rPh sb="100" eb="103">
      <t>ニュウキョシャ</t>
    </rPh>
    <rPh sb="109" eb="110">
      <t>タイ</t>
    </rPh>
    <rPh sb="112" eb="114">
      <t>シテイ</t>
    </rPh>
    <rPh sb="114" eb="116">
      <t>トクテイ</t>
    </rPh>
    <rPh sb="116" eb="118">
      <t>シセツ</t>
    </rPh>
    <rPh sb="118" eb="120">
      <t>ニュウキョ</t>
    </rPh>
    <rPh sb="120" eb="121">
      <t>シャ</t>
    </rPh>
    <rPh sb="121" eb="123">
      <t>セイカツ</t>
    </rPh>
    <rPh sb="123" eb="125">
      <t>カイゴ</t>
    </rPh>
    <rPh sb="126" eb="127">
      <t>オコナ</t>
    </rPh>
    <rPh sb="129" eb="131">
      <t>バアイ</t>
    </rPh>
    <phoneticPr fontId="2"/>
  </si>
  <si>
    <t xml:space="preserve">別に厚生労働大臣が定める基準に対して適合しているものとして豊中市長に届け出た指定特定施設において、利用者に対して機能訓練を行った場合。ただし、個別機能訓練加算を算定している場合は、1月につき100単位を所定単位数に加算する。
</t>
    <rPh sb="29" eb="32">
      <t>トヨナカシ</t>
    </rPh>
    <rPh sb="32" eb="33">
      <t>オサ</t>
    </rPh>
    <rPh sb="34" eb="35">
      <t>トド</t>
    </rPh>
    <rPh sb="36" eb="37">
      <t>デ</t>
    </rPh>
    <rPh sb="38" eb="40">
      <t>シテイ</t>
    </rPh>
    <rPh sb="40" eb="42">
      <t>トクテイ</t>
    </rPh>
    <rPh sb="42" eb="44">
      <t>シセツ</t>
    </rPh>
    <rPh sb="49" eb="52">
      <t>リヨウシャ</t>
    </rPh>
    <rPh sb="53" eb="54">
      <t>タイ</t>
    </rPh>
    <rPh sb="56" eb="58">
      <t>キノウ</t>
    </rPh>
    <rPh sb="58" eb="60">
      <t>クンレン</t>
    </rPh>
    <rPh sb="61" eb="62">
      <t>オコナ</t>
    </rPh>
    <rPh sb="64" eb="66">
      <t>バアイ</t>
    </rPh>
    <rPh sb="71" eb="73">
      <t>コベツ</t>
    </rPh>
    <rPh sb="73" eb="75">
      <t>キノウ</t>
    </rPh>
    <rPh sb="75" eb="77">
      <t>クンレン</t>
    </rPh>
    <rPh sb="77" eb="79">
      <t>カサン</t>
    </rPh>
    <rPh sb="80" eb="82">
      <t>サンテイ</t>
    </rPh>
    <rPh sb="86" eb="88">
      <t>バアイ</t>
    </rPh>
    <rPh sb="91" eb="92">
      <t>ツキ</t>
    </rPh>
    <rPh sb="98" eb="100">
      <t>タンイ</t>
    </rPh>
    <rPh sb="101" eb="103">
      <t>ショテイ</t>
    </rPh>
    <rPh sb="103" eb="106">
      <t>タンイスウ</t>
    </rPh>
    <rPh sb="107" eb="109">
      <t>カサン</t>
    </rPh>
    <phoneticPr fontId="2"/>
  </si>
  <si>
    <t>別に厚生労働大臣が定める基準に対して適合する指定特定施設の従業者が、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た場合。ただし、当該利用者について、当該事業所以外で既に栄養スクリーニング加算を算定している場合は算定しない。</t>
    <rPh sb="29" eb="32">
      <t>ジュウギョウシャ</t>
    </rPh>
    <rPh sb="34" eb="36">
      <t>リヨウ</t>
    </rPh>
    <rPh sb="36" eb="38">
      <t>カイシ</t>
    </rPh>
    <rPh sb="38" eb="39">
      <t>ジ</t>
    </rPh>
    <rPh sb="39" eb="40">
      <t>オヨ</t>
    </rPh>
    <rPh sb="41" eb="44">
      <t>リヨウチュウ</t>
    </rPh>
    <rPh sb="45" eb="46">
      <t>ツキ</t>
    </rPh>
    <rPh sb="49" eb="52">
      <t>リヨウシャ</t>
    </rPh>
    <rPh sb="53" eb="55">
      <t>エイヨウ</t>
    </rPh>
    <rPh sb="55" eb="57">
      <t>ジョウタイ</t>
    </rPh>
    <rPh sb="61" eb="63">
      <t>カクニン</t>
    </rPh>
    <rPh sb="64" eb="65">
      <t>オコナ</t>
    </rPh>
    <rPh sb="67" eb="69">
      <t>トウガイ</t>
    </rPh>
    <rPh sb="69" eb="72">
      <t>リヨウシャ</t>
    </rPh>
    <rPh sb="73" eb="75">
      <t>エイヨウ</t>
    </rPh>
    <rPh sb="75" eb="77">
      <t>ジョウタイ</t>
    </rPh>
    <rPh sb="78" eb="79">
      <t>カン</t>
    </rPh>
    <rPh sb="81" eb="83">
      <t>ジョウホウ</t>
    </rPh>
    <rPh sb="84" eb="86">
      <t>トウガイ</t>
    </rPh>
    <rPh sb="86" eb="89">
      <t>リヨウシャ</t>
    </rPh>
    <rPh sb="90" eb="91">
      <t>テイ</t>
    </rPh>
    <rPh sb="91" eb="93">
      <t>エイヨウ</t>
    </rPh>
    <rPh sb="93" eb="95">
      <t>ジョウタイ</t>
    </rPh>
    <rPh sb="96" eb="98">
      <t>バアイ</t>
    </rPh>
    <rPh sb="104" eb="107">
      <t>テイエイヨウ</t>
    </rPh>
    <rPh sb="107" eb="109">
      <t>ジョウタイ</t>
    </rPh>
    <rPh sb="110" eb="112">
      <t>カイゼン</t>
    </rPh>
    <rPh sb="113" eb="115">
      <t>ヒツヨウ</t>
    </rPh>
    <rPh sb="116" eb="118">
      <t>ジョウホウ</t>
    </rPh>
    <rPh sb="119" eb="120">
      <t>フク</t>
    </rPh>
    <rPh sb="124" eb="126">
      <t>トウガイ</t>
    </rPh>
    <rPh sb="126" eb="129">
      <t>リヨウシャ</t>
    </rPh>
    <rPh sb="130" eb="132">
      <t>タントウ</t>
    </rPh>
    <rPh sb="134" eb="136">
      <t>カイゴ</t>
    </rPh>
    <rPh sb="136" eb="138">
      <t>シエン</t>
    </rPh>
    <rPh sb="138" eb="141">
      <t>センモンイン</t>
    </rPh>
    <rPh sb="142" eb="144">
      <t>テイキョウ</t>
    </rPh>
    <rPh sb="146" eb="148">
      <t>バアイ</t>
    </rPh>
    <rPh sb="153" eb="155">
      <t>トウガイ</t>
    </rPh>
    <rPh sb="155" eb="158">
      <t>リヨウシャ</t>
    </rPh>
    <rPh sb="163" eb="165">
      <t>トウガイ</t>
    </rPh>
    <rPh sb="165" eb="167">
      <t>ジギョウ</t>
    </rPh>
    <rPh sb="167" eb="168">
      <t>ショ</t>
    </rPh>
    <rPh sb="168" eb="170">
      <t>イガイ</t>
    </rPh>
    <rPh sb="171" eb="172">
      <t>スデ</t>
    </rPh>
    <rPh sb="173" eb="175">
      <t>エイヨウ</t>
    </rPh>
    <rPh sb="182" eb="184">
      <t>カサン</t>
    </rPh>
    <rPh sb="185" eb="187">
      <t>サンテイ</t>
    </rPh>
    <rPh sb="191" eb="193">
      <t>バアイ</t>
    </rPh>
    <rPh sb="194" eb="196">
      <t>サンテイ</t>
    </rPh>
    <phoneticPr fontId="2"/>
  </si>
  <si>
    <r>
      <t>備考　
※介護保険費用1割、2割又は3割の利用者負担（利用者の所得等に応じて負担割合が変わ
　る。）
　</t>
    </r>
    <r>
      <rPr>
        <sz val="10"/>
        <rFont val="ＭＳ 明朝"/>
        <family val="1"/>
        <charset val="128"/>
      </rPr>
      <t>　　</t>
    </r>
    <rPh sb="0" eb="2">
      <t>ビコウ</t>
    </rPh>
    <rPh sb="16" eb="17">
      <t>マタ</t>
    </rPh>
    <rPh sb="19" eb="20">
      <t>ワリ</t>
    </rPh>
    <phoneticPr fontId="2"/>
  </si>
  <si>
    <t>※１利用者の所得等に応じて負担割合が変わる（１割、２割又は３割の利用者負担）。
※２ケアプランに定められた回数を超える分や個人の希望によるサービスは介護保険外サービス。</t>
    <rPh sb="27" eb="28">
      <t>マタ</t>
    </rPh>
    <rPh sb="30" eb="31">
      <t>ワリ</t>
    </rPh>
    <rPh sb="61" eb="63">
      <t>コジン</t>
    </rPh>
    <rPh sb="64" eb="66">
      <t>キボウ</t>
    </rPh>
    <phoneticPr fontId="2"/>
  </si>
  <si>
    <t>①専ら機能訓練指導員の職務に従事する常勤の理学療法士等（理学療法士、作業療法士、言語聴覚士、看護職員、柔道整復師、あん摩マッサージ指圧師、はり師、きゅう師）を1名以上配置していること。（利用者の数が100を超える場合は、専ら機能訓練指導員の職務に従事する常勤の理学療法士等を1名以上配置し、かつ、理学療法士等である従業者を機能訓練指導員として常勤換算方法で利用者の数を100で除した数以上配置していること）
※はり師・きゅう師については理学療法士、作業療法士、言語聴覚士、看護職員、柔道整復師又はあん摩マッサージ師圧師の資格を有する機能訓練指導員を配置した事業所で6月以上機能訓練指導に従事した経験を有するものに限る。
②利用者に対して、機能訓練指導員、看護職員、介護職員、生活相談員その他の職種のものが共同して、利用者ごとに個別機能訓練計画を作成し、当該計画に基づき、計画的に機能訓練を行っていること。</t>
    <phoneticPr fontId="2"/>
  </si>
  <si>
    <t>・介護職員処遇改善加算（Ⅰ）～（Ⅴ）</t>
    <rPh sb="1" eb="3">
      <t>カイゴ</t>
    </rPh>
    <rPh sb="3" eb="5">
      <t>ショクイン</t>
    </rPh>
    <rPh sb="5" eb="7">
      <t>ショグウ</t>
    </rPh>
    <rPh sb="7" eb="9">
      <t>カイゼン</t>
    </rPh>
    <rPh sb="9" eb="11">
      <t>カサン</t>
    </rPh>
    <phoneticPr fontId="2"/>
  </si>
  <si>
    <t>救急車の手配、入退院の付き添い、通院介助</t>
  </si>
  <si>
    <t>その他の場合：</t>
    <phoneticPr fontId="2"/>
  </si>
  <si>
    <t>令和　　　年（　　　　年）　　　月　　　　日</t>
    <rPh sb="0" eb="2">
      <t>レイワ</t>
    </rPh>
    <rPh sb="5" eb="6">
      <t>ネン</t>
    </rPh>
    <rPh sb="11" eb="12">
      <t>ネン</t>
    </rPh>
    <rPh sb="16" eb="17">
      <t>ガツ</t>
    </rPh>
    <rPh sb="21" eb="22">
      <t>ニチ</t>
    </rPh>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</si>
  <si>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</si>
  <si>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介護予防特定施設入所者生活介護の費用</t>
    <rPh sb="6" eb="8">
      <t>シセツ</t>
    </rPh>
    <rPh sb="16" eb="18">
      <t>ヒヨウ</t>
    </rPh>
    <phoneticPr fontId="2"/>
  </si>
  <si>
    <r>
      <rPr>
        <u/>
        <sz val="10"/>
        <rFont val="ＭＳ 明朝"/>
        <family val="1"/>
        <charset val="128"/>
      </rPr>
      <t>短期利用</t>
    </r>
    <r>
      <rPr>
        <sz val="10"/>
        <rFont val="ＭＳ 明朝"/>
        <family val="1"/>
        <charset val="128"/>
      </rPr>
      <t>特定施設入居者生活介護【地域密着型も含む】</t>
    </r>
    <r>
      <rPr>
        <u/>
        <sz val="10"/>
        <rFont val="ＭＳ 明朝"/>
        <family val="1"/>
        <charset val="128"/>
      </rPr>
      <t>も同額の費用</t>
    </r>
    <rPh sb="4" eb="6">
      <t>トクテイ</t>
    </rPh>
    <rPh sb="6" eb="8">
      <t>シセツ</t>
    </rPh>
    <rPh sb="8" eb="11">
      <t>ニュウキョシャ</t>
    </rPh>
    <rPh sb="11" eb="13">
      <t>セイカツ</t>
    </rPh>
    <rPh sb="13" eb="15">
      <t>カイゴ</t>
    </rPh>
    <rPh sb="26" eb="28">
      <t>ドウガク</t>
    </rPh>
    <rPh sb="29" eb="31">
      <t>ヒヨウ</t>
    </rPh>
    <phoneticPr fontId="2"/>
  </si>
  <si>
    <t>なし</t>
  </si>
  <si>
    <t>豊中市有料老人ホーム設置運営指導指針「７．規模及び構造設備」に合致しない事項</t>
    <rPh sb="0" eb="3">
      <t>トヨナカシ</t>
    </rPh>
    <rPh sb="3" eb="5">
      <t>ユウリョウ</t>
    </rPh>
    <rPh sb="5" eb="7">
      <t>ロウジン</t>
    </rPh>
    <rPh sb="10" eb="12">
      <t>セッチ</t>
    </rPh>
    <rPh sb="12" eb="14">
      <t>ウンエイ</t>
    </rPh>
    <rPh sb="14" eb="16">
      <t>シドウ</t>
    </rPh>
    <rPh sb="16" eb="18">
      <t>シシン</t>
    </rPh>
    <rPh sb="21" eb="23">
      <t>キボ</t>
    </rPh>
    <rPh sb="23" eb="24">
      <t>オヨ</t>
    </rPh>
    <rPh sb="25" eb="27">
      <t>コウゾウ</t>
    </rPh>
    <rPh sb="27" eb="29">
      <t>セツビ</t>
    </rPh>
    <rPh sb="31" eb="33">
      <t>ガッチ</t>
    </rPh>
    <rPh sb="36" eb="38">
      <t>ジコウ</t>
    </rPh>
    <phoneticPr fontId="2"/>
  </si>
  <si>
    <t>口腔・栄養スクリーニング加算</t>
    <rPh sb="0" eb="2">
      <t>コウクウ</t>
    </rPh>
    <rPh sb="3" eb="5">
      <t>エイヨウ</t>
    </rPh>
    <rPh sb="12" eb="14">
      <t>カサン</t>
    </rPh>
    <phoneticPr fontId="2"/>
  </si>
  <si>
    <t>口腔・栄養スクリーニング</t>
    <rPh sb="0" eb="2">
      <t>コウクウ</t>
    </rPh>
    <rPh sb="3" eb="5">
      <t>エイヨウ</t>
    </rPh>
    <phoneticPr fontId="2"/>
  </si>
  <si>
    <t>1回につき</t>
    <rPh sb="1" eb="2">
      <t>カイ</t>
    </rPh>
    <phoneticPr fontId="2"/>
  </si>
  <si>
    <t>1日につき</t>
    <rPh sb="1" eb="2">
      <t>ニチ</t>
    </rPh>
    <phoneticPr fontId="2"/>
  </si>
  <si>
    <t>1月につき</t>
    <rPh sb="1" eb="2">
      <t>ツキ</t>
    </rPh>
    <phoneticPr fontId="2"/>
  </si>
  <si>
    <t>個別機能訓練加算（Ⅰ）</t>
    <rPh sb="0" eb="2">
      <t>コベツ</t>
    </rPh>
    <rPh sb="2" eb="4">
      <t>キノウ</t>
    </rPh>
    <rPh sb="4" eb="6">
      <t>クンレン</t>
    </rPh>
    <rPh sb="6" eb="8">
      <t>カサン</t>
    </rPh>
    <phoneticPr fontId="2"/>
  </si>
  <si>
    <t>個別機能訓練加算（Ⅱ）</t>
    <rPh sb="0" eb="2">
      <t>コベツ</t>
    </rPh>
    <rPh sb="2" eb="4">
      <t>キノウ</t>
    </rPh>
    <rPh sb="4" eb="6">
      <t>クンレン</t>
    </rPh>
    <rPh sb="6" eb="8">
      <t>カサン</t>
    </rPh>
    <phoneticPr fontId="2"/>
  </si>
  <si>
    <t>ADL維持</t>
    <phoneticPr fontId="2"/>
  </si>
  <si>
    <t>看取り４</t>
    <rPh sb="0" eb="2">
      <t>ミト</t>
    </rPh>
    <phoneticPr fontId="2"/>
  </si>
  <si>
    <t>個別機能訓練加算（Ⅰ）</t>
    <phoneticPr fontId="2"/>
  </si>
  <si>
    <t>個別機能訓練加算（Ⅱ）</t>
    <phoneticPr fontId="2"/>
  </si>
  <si>
    <t>単位/日</t>
    <phoneticPr fontId="2"/>
  </si>
  <si>
    <t>単位/月</t>
    <phoneticPr fontId="2"/>
  </si>
  <si>
    <t>単位/回</t>
    <phoneticPr fontId="2"/>
  </si>
  <si>
    <t>口腔・栄養スクリーニング加算</t>
    <rPh sb="3" eb="5">
      <t>エイヨウ</t>
    </rPh>
    <rPh sb="12" eb="14">
      <t>カサン</t>
    </rPh>
    <phoneticPr fontId="2"/>
  </si>
  <si>
    <r>
      <t xml:space="preserve">生活機能向上連携加算（Ⅰ）
</t>
    </r>
    <r>
      <rPr>
        <sz val="8"/>
        <rFont val="ＭＳ 明朝"/>
        <family val="1"/>
        <charset val="128"/>
      </rPr>
      <t>（個別機能訓練加算を算定する場合は
1月につき100単位）</t>
    </r>
    <rPh sb="0" eb="2">
      <t>セイカツ</t>
    </rPh>
    <rPh sb="2" eb="4">
      <t>キノウ</t>
    </rPh>
    <rPh sb="4" eb="6">
      <t>コウジョウ</t>
    </rPh>
    <rPh sb="6" eb="8">
      <t>レンケイ</t>
    </rPh>
    <rPh sb="8" eb="10">
      <t>カサン</t>
    </rPh>
    <phoneticPr fontId="2"/>
  </si>
  <si>
    <r>
      <t xml:space="preserve">生活機能向上連携加算（Ⅱ）
</t>
    </r>
    <r>
      <rPr>
        <sz val="8"/>
        <rFont val="ＭＳ 明朝"/>
        <family val="1"/>
        <charset val="128"/>
      </rPr>
      <t>（個別機能訓練加算を算定する場合は
1月につき100単位）</t>
    </r>
    <rPh sb="0" eb="2">
      <t>セイカツ</t>
    </rPh>
    <rPh sb="2" eb="4">
      <t>キノウ</t>
    </rPh>
    <rPh sb="4" eb="6">
      <t>コウジョウ</t>
    </rPh>
    <rPh sb="6" eb="8">
      <t>レンケイ</t>
    </rPh>
    <rPh sb="8" eb="10">
      <t>カサン</t>
    </rPh>
    <phoneticPr fontId="2"/>
  </si>
  <si>
    <t>サービス提供体制強化加算（Ⅰ）</t>
    <phoneticPr fontId="2"/>
  </si>
  <si>
    <r>
      <rPr>
        <sz val="10"/>
        <rFont val="ＭＳ 明朝"/>
        <family val="1"/>
        <charset val="128"/>
      </rPr>
      <t>看取り介護加算（Ⅰ）</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</si>
  <si>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看取り介護加算（Ⅰ）
</t>
    </r>
    <r>
      <rPr>
        <sz val="9"/>
        <rFont val="ＭＳ 明朝"/>
        <family val="1"/>
        <charset val="128"/>
      </rPr>
      <t>（死亡前日及び前々日）</t>
    </r>
    <rPh sb="0" eb="2">
      <t>ミト</t>
    </rPh>
    <rPh sb="3" eb="5">
      <t>カイゴ</t>
    </rPh>
    <rPh sb="5" eb="7">
      <t>カサン</t>
    </rPh>
    <rPh sb="12" eb="14">
      <t>シボウ</t>
    </rPh>
    <rPh sb="14" eb="16">
      <t>ゼンジツ</t>
    </rPh>
    <rPh sb="16" eb="17">
      <t>オヨ</t>
    </rPh>
    <rPh sb="18" eb="21">
      <t>ゼンゼンジツ</t>
    </rPh>
    <phoneticPr fontId="2"/>
  </si>
  <si>
    <r>
      <rPr>
        <sz val="10"/>
        <rFont val="ＭＳ 明朝"/>
        <family val="1"/>
        <charset val="128"/>
      </rPr>
      <t>看取り介護加算（Ⅰ）</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</si>
  <si>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t>看取り介護加算（Ⅰ）
（死亡日）</t>
    <rPh sb="0" eb="2">
      <t>ミト</t>
    </rPh>
    <rPh sb="3" eb="5">
      <t>カイゴ</t>
    </rPh>
    <rPh sb="5" eb="7">
      <t>カサン</t>
    </rPh>
    <rPh sb="12" eb="14">
      <t>シボウ</t>
    </rPh>
    <rPh sb="14" eb="15">
      <t>ビ</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</si>
  <si>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</si>
  <si>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看取り介護加算（Ⅱ）
</t>
    </r>
    <r>
      <rPr>
        <sz val="9"/>
        <rFont val="ＭＳ 明朝"/>
        <family val="1"/>
        <charset val="128"/>
      </rPr>
      <t>（死亡前日及び前々日）</t>
    </r>
    <rPh sb="0" eb="2">
      <t>ミト</t>
    </rPh>
    <rPh sb="3" eb="5">
      <t>カイゴ</t>
    </rPh>
    <rPh sb="5" eb="7">
      <t>カサン</t>
    </rPh>
    <rPh sb="12" eb="14">
      <t>シボウ</t>
    </rPh>
    <rPh sb="14" eb="16">
      <t>ゼンジツ</t>
    </rPh>
    <rPh sb="16" eb="17">
      <t>オヨ</t>
    </rPh>
    <rPh sb="18" eb="21">
      <t>ゼンゼンジツ</t>
    </rPh>
    <phoneticPr fontId="2"/>
  </si>
  <si>
    <t>看取り介護加算（Ⅱ）
（死亡日）</t>
    <rPh sb="0" eb="2">
      <t>ミト</t>
    </rPh>
    <rPh sb="3" eb="5">
      <t>カイゴ</t>
    </rPh>
    <rPh sb="5" eb="7">
      <t>カサン</t>
    </rPh>
    <rPh sb="12" eb="14">
      <t>シボウ</t>
    </rPh>
    <rPh sb="14" eb="15">
      <t>ビ</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</si>
  <si>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</si>
  <si>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t>②　要支援･要介護別介護報酬と自己負担</t>
    <phoneticPr fontId="2"/>
  </si>
  <si>
    <t>＜特定施設入居者生活介護費・特定施設入居者生活介護費＞</t>
    <rPh sb="1" eb="3">
      <t>トクテイ</t>
    </rPh>
    <rPh sb="3" eb="5">
      <t>シセツ</t>
    </rPh>
    <rPh sb="5" eb="8">
      <t>ニュウキョシャ</t>
    </rPh>
    <rPh sb="8" eb="10">
      <t>セイカツ</t>
    </rPh>
    <rPh sb="10" eb="12">
      <t>カイゴ</t>
    </rPh>
    <rPh sb="12" eb="13">
      <t>ヒ</t>
    </rPh>
    <phoneticPr fontId="2"/>
  </si>
  <si>
    <t>1　割</t>
    <rPh sb="2" eb="3">
      <t>ワリ</t>
    </rPh>
    <phoneticPr fontId="2"/>
  </si>
  <si>
    <t>2　割</t>
    <rPh sb="2" eb="3">
      <t>ワリ</t>
    </rPh>
    <phoneticPr fontId="2"/>
  </si>
  <si>
    <t>3　割</t>
    <rPh sb="2" eb="3">
      <t>ワリ</t>
    </rPh>
    <phoneticPr fontId="2"/>
  </si>
  <si>
    <t>要　支　援　１</t>
    <phoneticPr fontId="2"/>
  </si>
  <si>
    <t>要　支　援　２</t>
    <phoneticPr fontId="2"/>
  </si>
  <si>
    <t>要　介　護　１</t>
    <phoneticPr fontId="2"/>
  </si>
  <si>
    <t>要　介　護　２</t>
    <phoneticPr fontId="2"/>
  </si>
  <si>
    <t>要　介　護　３</t>
    <phoneticPr fontId="2"/>
  </si>
  <si>
    <t>要　介　護　４</t>
    <phoneticPr fontId="2"/>
  </si>
  <si>
    <t>要　介　護　５</t>
    <phoneticPr fontId="2"/>
  </si>
  <si>
    <t>ＡＤＬ維持等加算（Ⅰ）</t>
    <phoneticPr fontId="2"/>
  </si>
  <si>
    <t>ＡＤＬ維持等加算（Ⅱ）</t>
    <phoneticPr fontId="2"/>
  </si>
  <si>
    <t>＜各種加算＞</t>
    <rPh sb="1" eb="3">
      <t>カクシュ</t>
    </rPh>
    <rPh sb="3" eb="5">
      <t>カサン</t>
    </rPh>
    <phoneticPr fontId="2"/>
  </si>
  <si>
    <t>ＡＤＬ維持等加算</t>
    <rPh sb="3" eb="5">
      <t>イジ</t>
    </rPh>
    <rPh sb="5" eb="6">
      <t>トウ</t>
    </rPh>
    <rPh sb="6" eb="8">
      <t>カサン</t>
    </rPh>
    <phoneticPr fontId="2"/>
  </si>
  <si>
    <t>・口腔・栄養スクリーニング加算</t>
    <rPh sb="1" eb="3">
      <t>コウクウ</t>
    </rPh>
    <rPh sb="4" eb="6">
      <t>エイヨウ</t>
    </rPh>
    <rPh sb="13" eb="15">
      <t>カサン</t>
    </rPh>
    <phoneticPr fontId="2"/>
  </si>
  <si>
    <t>・ＡＤＬ維持等加算【要支援は除く】</t>
    <rPh sb="4" eb="6">
      <t>イジ</t>
    </rPh>
    <rPh sb="6" eb="7">
      <t>トウ</t>
    </rPh>
    <rPh sb="7" eb="9">
      <t>カサン</t>
    </rPh>
    <rPh sb="10" eb="13">
      <t>ヨウシエン</t>
    </rPh>
    <rPh sb="14" eb="15">
      <t>ノゾ</t>
    </rPh>
    <phoneticPr fontId="2"/>
  </si>
  <si>
    <t>利用者負担額は、1割を表示しています。</t>
    <rPh sb="0" eb="3">
      <t>リヨウシャ</t>
    </rPh>
    <rPh sb="3" eb="5">
      <t>フタン</t>
    </rPh>
    <rPh sb="5" eb="6">
      <t>ガク</t>
    </rPh>
    <rPh sb="9" eb="10">
      <t>ワリ</t>
    </rPh>
    <rPh sb="11" eb="13">
      <t>ヒョウジ</t>
    </rPh>
    <phoneticPr fontId="2"/>
  </si>
  <si>
    <t>①評価対象者の総数が十人以上であること。
②評価対象者全員について、評価対象利用期間の初月と、当該月の翌月から起算して六月目において、ＡＤＬを評価し、その評価に基づく値を測定し、測定した日が属する月ごとに厚生労働省に当該測定を提出していること。
③評価対象者の評価対象利用開始月の翌月から起算して六月目の月に測定したＡＤＬ値から評価対象利用開始月に測定したＡＤＬ値を控除して得た値を用いて一定の基準に基づき算出した値の平均値が一以上であること。</t>
    <rPh sb="1" eb="3">
      <t>ヒョウカ</t>
    </rPh>
    <rPh sb="3" eb="5">
      <t>タイショウ</t>
    </rPh>
    <rPh sb="5" eb="6">
      <t>シャ</t>
    </rPh>
    <rPh sb="7" eb="9">
      <t>ソウスウ</t>
    </rPh>
    <rPh sb="10" eb="12">
      <t>ジュウニン</t>
    </rPh>
    <rPh sb="12" eb="14">
      <t>イジョウ</t>
    </rPh>
    <rPh sb="22" eb="24">
      <t>ヒョウカ</t>
    </rPh>
    <rPh sb="24" eb="27">
      <t>タイショウシャ</t>
    </rPh>
    <rPh sb="27" eb="29">
      <t>ゼンイン</t>
    </rPh>
    <rPh sb="34" eb="36">
      <t>ヒョウカ</t>
    </rPh>
    <rPh sb="36" eb="38">
      <t>タイショウ</t>
    </rPh>
    <rPh sb="38" eb="40">
      <t>リヨウ</t>
    </rPh>
    <rPh sb="40" eb="42">
      <t>キカン</t>
    </rPh>
    <rPh sb="43" eb="45">
      <t>ショゲツ</t>
    </rPh>
    <rPh sb="47" eb="49">
      <t>トウガイ</t>
    </rPh>
    <rPh sb="49" eb="50">
      <t>ツキ</t>
    </rPh>
    <rPh sb="51" eb="53">
      <t>ヨクゲツ</t>
    </rPh>
    <rPh sb="55" eb="57">
      <t>キサン</t>
    </rPh>
    <rPh sb="59" eb="61">
      <t>ムツキ</t>
    </rPh>
    <rPh sb="61" eb="62">
      <t>メ</t>
    </rPh>
    <rPh sb="71" eb="73">
      <t>ヒョウカ</t>
    </rPh>
    <rPh sb="77" eb="79">
      <t>ヒョウカ</t>
    </rPh>
    <rPh sb="80" eb="81">
      <t>モト</t>
    </rPh>
    <rPh sb="83" eb="84">
      <t>アタイ</t>
    </rPh>
    <rPh sb="85" eb="87">
      <t>ソクテイ</t>
    </rPh>
    <rPh sb="89" eb="91">
      <t>ソクテイ</t>
    </rPh>
    <rPh sb="93" eb="94">
      <t>ヒ</t>
    </rPh>
    <rPh sb="95" eb="96">
      <t>ゾク</t>
    </rPh>
    <rPh sb="98" eb="99">
      <t>ツキ</t>
    </rPh>
    <rPh sb="102" eb="104">
      <t>コウセイ</t>
    </rPh>
    <rPh sb="104" eb="107">
      <t>ロウドウショウ</t>
    </rPh>
    <rPh sb="108" eb="110">
      <t>トウガイ</t>
    </rPh>
    <rPh sb="110" eb="112">
      <t>ソクテイ</t>
    </rPh>
    <rPh sb="113" eb="115">
      <t>テイシュツ</t>
    </rPh>
    <rPh sb="130" eb="132">
      <t>ヒョウカ</t>
    </rPh>
    <rPh sb="132" eb="134">
      <t>タイショウ</t>
    </rPh>
    <rPh sb="136" eb="138">
      <t>カイシ</t>
    </rPh>
    <rPh sb="138" eb="139">
      <t>ツキ</t>
    </rPh>
    <rPh sb="140" eb="142">
      <t>ヨクゲツ</t>
    </rPh>
    <rPh sb="144" eb="146">
      <t>キサン</t>
    </rPh>
    <rPh sb="148" eb="150">
      <t>ムツキ</t>
    </rPh>
    <rPh sb="150" eb="151">
      <t>メ</t>
    </rPh>
    <rPh sb="152" eb="153">
      <t>ツキ</t>
    </rPh>
    <rPh sb="154" eb="156">
      <t>ソクテイ</t>
    </rPh>
    <rPh sb="161" eb="162">
      <t>チ</t>
    </rPh>
    <rPh sb="164" eb="166">
      <t>ヒョウカ</t>
    </rPh>
    <rPh sb="166" eb="168">
      <t>タイショウ</t>
    </rPh>
    <rPh sb="168" eb="170">
      <t>リヨウ</t>
    </rPh>
    <rPh sb="170" eb="172">
      <t>カイシ</t>
    </rPh>
    <rPh sb="172" eb="173">
      <t>ツキ</t>
    </rPh>
    <rPh sb="181" eb="182">
      <t>チ</t>
    </rPh>
    <rPh sb="183" eb="185">
      <t>コウジョ</t>
    </rPh>
    <rPh sb="187" eb="188">
      <t>エ</t>
    </rPh>
    <rPh sb="189" eb="190">
      <t>アタイ</t>
    </rPh>
    <rPh sb="191" eb="192">
      <t>モチ</t>
    </rPh>
    <rPh sb="194" eb="196">
      <t>イッテイ</t>
    </rPh>
    <rPh sb="197" eb="199">
      <t>キジュン</t>
    </rPh>
    <rPh sb="200" eb="201">
      <t>モト</t>
    </rPh>
    <rPh sb="203" eb="205">
      <t>サンシュツ</t>
    </rPh>
    <rPh sb="207" eb="208">
      <t>アタイ</t>
    </rPh>
    <rPh sb="209" eb="212">
      <t>ヘイキンチ</t>
    </rPh>
    <phoneticPr fontId="2"/>
  </si>
  <si>
    <t>但し、法令で定める額以上の所得のある方は、2割又は3割負担となります。</t>
  </si>
  <si>
    <t>（別添３）特定施設入居者生活介護等に関する利用料金表（介護保険自己負担額）【自動計算】
　　</t>
    <rPh sb="1" eb="3">
      <t>ベッテン</t>
    </rPh>
    <rPh sb="35" eb="36">
      <t>ガク</t>
    </rPh>
    <rPh sb="38" eb="40">
      <t>ジドウ</t>
    </rPh>
    <rPh sb="40" eb="42">
      <t>ケイサン</t>
    </rPh>
    <phoneticPr fontId="2"/>
  </si>
  <si>
    <t>科学的介護推進体制加算</t>
    <rPh sb="0" eb="3">
      <t>カガクテキ</t>
    </rPh>
    <rPh sb="3" eb="5">
      <t>カイゴ</t>
    </rPh>
    <rPh sb="5" eb="7">
      <t>スイシン</t>
    </rPh>
    <rPh sb="7" eb="9">
      <t>タイセイ</t>
    </rPh>
    <rPh sb="9" eb="11">
      <t>カサン</t>
    </rPh>
    <phoneticPr fontId="2"/>
  </si>
  <si>
    <t>退居時情報提供加算</t>
    <rPh sb="0" eb="2">
      <t>タイキョ</t>
    </rPh>
    <rPh sb="2" eb="3">
      <t>ジ</t>
    </rPh>
    <rPh sb="3" eb="5">
      <t>ジョウホウ</t>
    </rPh>
    <rPh sb="5" eb="7">
      <t>テイキョウ</t>
    </rPh>
    <rPh sb="7" eb="9">
      <t>カサン</t>
    </rPh>
    <phoneticPr fontId="2"/>
  </si>
  <si>
    <t>退去時情報提供加算</t>
  </si>
  <si>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2"/>
  </si>
  <si>
    <t>生産性向上推進体制加算</t>
    <rPh sb="0" eb="3">
      <t>セイサンセイ</t>
    </rPh>
    <rPh sb="3" eb="5">
      <t>コウジョウ</t>
    </rPh>
    <rPh sb="5" eb="7">
      <t>スイシン</t>
    </rPh>
    <rPh sb="7" eb="9">
      <t>タイセイ</t>
    </rPh>
    <rPh sb="9" eb="11">
      <t>カサン</t>
    </rPh>
    <phoneticPr fontId="2"/>
  </si>
  <si>
    <t>・夜間看護体制加算（Ⅰ）【要支援は除く】</t>
    <rPh sb="1" eb="3">
      <t>ヤカン</t>
    </rPh>
    <rPh sb="3" eb="5">
      <t>カンゴ</t>
    </rPh>
    <rPh sb="5" eb="7">
      <t>タイセイ</t>
    </rPh>
    <rPh sb="7" eb="9">
      <t>カサン</t>
    </rPh>
    <rPh sb="13" eb="16">
      <t>ヨウシエン</t>
    </rPh>
    <rPh sb="17" eb="18">
      <t>ノゾ</t>
    </rPh>
    <phoneticPr fontId="2"/>
  </si>
  <si>
    <t>・夜間看護体制加算（Ⅱ）【要支援は除く】</t>
    <rPh sb="1" eb="3">
      <t>ヤカン</t>
    </rPh>
    <rPh sb="3" eb="5">
      <t>カンゴ</t>
    </rPh>
    <rPh sb="5" eb="7">
      <t>タイセイ</t>
    </rPh>
    <rPh sb="7" eb="9">
      <t>カサン</t>
    </rPh>
    <rPh sb="13" eb="16">
      <t>ヨウシエン</t>
    </rPh>
    <rPh sb="17" eb="18">
      <t>ノゾ</t>
    </rPh>
    <phoneticPr fontId="2"/>
  </si>
  <si>
    <t>・科学的介護推進体制加算</t>
    <rPh sb="1" eb="4">
      <t>カガクテキ</t>
    </rPh>
    <rPh sb="4" eb="6">
      <t>カイゴ</t>
    </rPh>
    <rPh sb="6" eb="8">
      <t>スイシン</t>
    </rPh>
    <rPh sb="8" eb="10">
      <t>タイセイ</t>
    </rPh>
    <rPh sb="10" eb="12">
      <t>カサン</t>
    </rPh>
    <phoneticPr fontId="2"/>
  </si>
  <si>
    <t>①利用者ごとのＡＤＬ値、栄養状態、口腔機能、認知症の状況その他の利用者の心身の状況等に係る基本的な情報を、厚生労働省に提出していること。
②必要に応じて特定施設サービス計画を見直すなど、指定特定施設入居者生活介護の提供に当たって、①に規定する情報その他指定特定施設入居者生活介護を適切かつ有効に提供するために必要な情報を活用していること。</t>
    <rPh sb="1" eb="4">
      <t>リヨウシャ</t>
    </rPh>
    <rPh sb="10" eb="11">
      <t>チ</t>
    </rPh>
    <rPh sb="12" eb="14">
      <t>エイヨウ</t>
    </rPh>
    <rPh sb="14" eb="16">
      <t>ジョウタイ</t>
    </rPh>
    <rPh sb="17" eb="19">
      <t>コウクウ</t>
    </rPh>
    <rPh sb="19" eb="21">
      <t>キノウ</t>
    </rPh>
    <rPh sb="22" eb="25">
      <t>ニンチショウ</t>
    </rPh>
    <rPh sb="26" eb="28">
      <t>ジョウキョウ</t>
    </rPh>
    <rPh sb="30" eb="31">
      <t>タ</t>
    </rPh>
    <rPh sb="32" eb="35">
      <t>リヨウシャ</t>
    </rPh>
    <rPh sb="36" eb="38">
      <t>シンシン</t>
    </rPh>
    <rPh sb="39" eb="42">
      <t>ジョウキョウトウ</t>
    </rPh>
    <rPh sb="43" eb="44">
      <t>カカ</t>
    </rPh>
    <rPh sb="45" eb="48">
      <t>キホンテキ</t>
    </rPh>
    <rPh sb="49" eb="51">
      <t>ジョウホウ</t>
    </rPh>
    <rPh sb="53" eb="58">
      <t>コウセイロウドウショウ</t>
    </rPh>
    <rPh sb="59" eb="61">
      <t>テイシュツ</t>
    </rPh>
    <rPh sb="70" eb="72">
      <t>ヒツヨウ</t>
    </rPh>
    <rPh sb="73" eb="74">
      <t>オウ</t>
    </rPh>
    <rPh sb="76" eb="78">
      <t>トクテイ</t>
    </rPh>
    <rPh sb="78" eb="80">
      <t>シセツ</t>
    </rPh>
    <rPh sb="84" eb="86">
      <t>ケイカク</t>
    </rPh>
    <rPh sb="87" eb="89">
      <t>ミナオ</t>
    </rPh>
    <rPh sb="93" eb="95">
      <t>シテイ</t>
    </rPh>
    <rPh sb="95" eb="97">
      <t>トクテイ</t>
    </rPh>
    <rPh sb="97" eb="99">
      <t>シセツ</t>
    </rPh>
    <rPh sb="99" eb="106">
      <t>ニュウキョシャセイカツカイゴ</t>
    </rPh>
    <rPh sb="107" eb="109">
      <t>テイキョウ</t>
    </rPh>
    <rPh sb="110" eb="111">
      <t>ア</t>
    </rPh>
    <rPh sb="117" eb="119">
      <t>キテイ</t>
    </rPh>
    <rPh sb="121" eb="123">
      <t>ジョウホウ</t>
    </rPh>
    <rPh sb="125" eb="126">
      <t>タ</t>
    </rPh>
    <rPh sb="126" eb="132">
      <t>シテイトクテイシセツ</t>
    </rPh>
    <rPh sb="132" eb="139">
      <t>ニュウキョシャセイカツカイゴ</t>
    </rPh>
    <rPh sb="140" eb="142">
      <t>テキセツ</t>
    </rPh>
    <rPh sb="144" eb="146">
      <t>ユウコウ</t>
    </rPh>
    <rPh sb="147" eb="149">
      <t>テイキョウ</t>
    </rPh>
    <rPh sb="154" eb="156">
      <t>ヒツヨウ</t>
    </rPh>
    <rPh sb="157" eb="159">
      <t>ジョウホウ</t>
    </rPh>
    <rPh sb="160" eb="162">
      <t>カツヨウ</t>
    </rPh>
    <phoneticPr fontId="2"/>
  </si>
  <si>
    <t>・退居時情報提供加算</t>
    <rPh sb="1" eb="3">
      <t>タイキョ</t>
    </rPh>
    <rPh sb="3" eb="4">
      <t>ジ</t>
    </rPh>
    <rPh sb="4" eb="6">
      <t>ジョウホウ</t>
    </rPh>
    <rPh sb="6" eb="8">
      <t>テイキョウ</t>
    </rPh>
    <rPh sb="8" eb="10">
      <t>カサン</t>
    </rPh>
    <phoneticPr fontId="2"/>
  </si>
  <si>
    <t>医療機関へ退所する入所者等について、退所後の医療機関に対して入所者等を紹介する際、入所者等の同意を得て、当該入所者等の心身の状況、生活歴等を示す情報を提供した場合に、入所者等１人につき１回に限り算定する。</t>
    <phoneticPr fontId="2"/>
  </si>
  <si>
    <t>・高齢者施設等感染対策向上加算（Ⅰ）</t>
    <rPh sb="1" eb="4">
      <t>コウレイシャ</t>
    </rPh>
    <rPh sb="4" eb="6">
      <t>シセツ</t>
    </rPh>
    <rPh sb="6" eb="7">
      <t>トウ</t>
    </rPh>
    <rPh sb="7" eb="9">
      <t>カンセン</t>
    </rPh>
    <rPh sb="9" eb="11">
      <t>タイサク</t>
    </rPh>
    <rPh sb="11" eb="13">
      <t>コウジョウ</t>
    </rPh>
    <rPh sb="13" eb="15">
      <t>カサン</t>
    </rPh>
    <phoneticPr fontId="2"/>
  </si>
  <si>
    <t>①感染症法第６条第 17 項に規定する第二種協定指定医療機関との間で、新興感染症の発生時等の対応を行う体制を確保していること。
②協力医療機関等との間で新興感染症以外の一般的な感染症の発生時等の対応を取り決めるとともに、感染症の発生時等に協力医療機関等と連携し適切に対応していること。
③診療報酬における感染対策向上加算又は外来感染対策向上加算に係る届出を行った医療機関又は地域の医師会が定期的に行う院内感染対策に関する研修又は訓練に１年に１回以上参加していること。</t>
    <phoneticPr fontId="2"/>
  </si>
  <si>
    <t>・高齢者施設等感染対策向上加算（Ⅱ）</t>
    <rPh sb="1" eb="4">
      <t>コウレイシャ</t>
    </rPh>
    <rPh sb="4" eb="6">
      <t>シセツ</t>
    </rPh>
    <rPh sb="6" eb="7">
      <t>トウ</t>
    </rPh>
    <rPh sb="7" eb="9">
      <t>カンセン</t>
    </rPh>
    <rPh sb="9" eb="11">
      <t>タイサク</t>
    </rPh>
    <rPh sb="11" eb="13">
      <t>コウジョウ</t>
    </rPh>
    <rPh sb="13" eb="15">
      <t>カサン</t>
    </rPh>
    <phoneticPr fontId="2"/>
  </si>
  <si>
    <t>①診療報酬における感染対策向上加算に係る届出を行った医療機関から、３年に１回以上施設内で感染者が発生した場合の感染制御等に係る実地指導を受けていること。</t>
    <phoneticPr fontId="2"/>
  </si>
  <si>
    <t>・生産性向上推進体制加算（Ⅰ）</t>
    <rPh sb="1" eb="4">
      <t>セイサンセイ</t>
    </rPh>
    <rPh sb="4" eb="6">
      <t>コウジョウ</t>
    </rPh>
    <rPh sb="6" eb="8">
      <t>スイシン</t>
    </rPh>
    <rPh sb="8" eb="10">
      <t>タイセイ</t>
    </rPh>
    <rPh sb="10" eb="12">
      <t>カサン</t>
    </rPh>
    <phoneticPr fontId="2"/>
  </si>
  <si>
    <t>①生産性向上推進体制加算（Ⅱ）の要件を満たし、（Ⅱ）のデータにより業務改善の取組による成果が確認されていること。
②見守り機器等のテクノロジーを複数導入していること。
③職員間の適切な役割分担（いわゆる介護助手の活用等）の取組等を行っていること。
④１年以内ごとに１回、業務改善の取組による効果を示すデータの提供（オンラインによる提出）を行うこと。</t>
    <phoneticPr fontId="2"/>
  </si>
  <si>
    <t>・生産性向上推進体制加算（Ⅱ）</t>
    <rPh sb="1" eb="4">
      <t>セイサンセイ</t>
    </rPh>
    <rPh sb="4" eb="6">
      <t>コウジョウ</t>
    </rPh>
    <rPh sb="6" eb="8">
      <t>スイシン</t>
    </rPh>
    <rPh sb="8" eb="10">
      <t>タイセイ</t>
    </rPh>
    <rPh sb="10" eb="12">
      <t>カサン</t>
    </rPh>
    <phoneticPr fontId="2"/>
  </si>
  <si>
    <t>①利用者の安全並びに介護サービスの質の確保及び職員の負担軽減に資する方策を検討するための委員会の開催や必要な安全対策を講じた上で、生産性向上ガイドラインに基づいた改善活動を継続的に行っていること。
②見守り機器等のテクノロジーを１つ以上導入していること。
③１年以内ごとに１回、業務改善の取組による効果を示すデータの提供（オンラインによる提出）を行うこと。</t>
    <phoneticPr fontId="2"/>
  </si>
  <si>
    <t>・サービス提供体制強化加算（Ⅰ）</t>
    <rPh sb="5" eb="7">
      <t>テイキョウ</t>
    </rPh>
    <rPh sb="7" eb="9">
      <t>タイセイ</t>
    </rPh>
    <rPh sb="9" eb="11">
      <t>キョウカ</t>
    </rPh>
    <rPh sb="11" eb="13">
      <t>カサン</t>
    </rPh>
    <phoneticPr fontId="2"/>
  </si>
  <si>
    <t xml:space="preserve">（別添４）介護報酬額の自己負担基準表（地域区分別１単位の単価　4級地　10.54円）
</t>
    <rPh sb="1" eb="3">
      <t>ベッテン</t>
    </rPh>
    <rPh sb="40" eb="41">
      <t>エン</t>
    </rPh>
    <phoneticPr fontId="2"/>
  </si>
  <si>
    <t>夜間看護体制加算（Ⅰ）</t>
    <phoneticPr fontId="2"/>
  </si>
  <si>
    <t>夜間看護体制加算（Ⅱ）</t>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</si>
  <si>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</si>
  <si>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</si>
  <si>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</si>
  <si>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</si>
  <si>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生産性向上推進体制加算（Ⅰ）</t>
    <rPh sb="0" eb="3">
      <t>セイサンセイ</t>
    </rPh>
    <rPh sb="3" eb="5">
      <t>コウジョウ</t>
    </rPh>
    <rPh sb="5" eb="7">
      <t>スイシン</t>
    </rPh>
    <rPh sb="7" eb="9">
      <t>タイセイ</t>
    </rPh>
    <rPh sb="9" eb="11">
      <t>カサン</t>
    </rPh>
    <phoneticPr fontId="2"/>
  </si>
  <si>
    <t>生産性向上推進体制加算（Ⅱ）</t>
    <rPh sb="0" eb="3">
      <t>セイサンセイ</t>
    </rPh>
    <rPh sb="3" eb="5">
      <t>コウジョウ</t>
    </rPh>
    <rPh sb="5" eb="7">
      <t>スイシン</t>
    </rPh>
    <rPh sb="7" eb="9">
      <t>タイセイ</t>
    </rPh>
    <rPh sb="9" eb="11">
      <t>カサン</t>
    </rPh>
    <phoneticPr fontId="2"/>
  </si>
  <si>
    <t>あり</t>
  </si>
  <si>
    <t>ＡＤＬ維持等加算</t>
    <phoneticPr fontId="2"/>
  </si>
  <si>
    <t>協力医療機関連携加算</t>
    <rPh sb="0" eb="2">
      <t>キョウリョク</t>
    </rPh>
    <rPh sb="2" eb="4">
      <t>イリョウ</t>
    </rPh>
    <rPh sb="4" eb="6">
      <t>キカン</t>
    </rPh>
    <rPh sb="6" eb="8">
      <t>レンケイ</t>
    </rPh>
    <rPh sb="8" eb="10">
      <t>カサン</t>
    </rPh>
    <phoneticPr fontId="2"/>
  </si>
  <si>
    <t>介護職員等処遇改善加算</t>
    <rPh sb="4" eb="5">
      <t>トウ</t>
    </rPh>
    <phoneticPr fontId="2"/>
  </si>
  <si>
    <t>（（介護予防）特定施設入居者生活介護＋加算単位数）×12.8%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</si>
  <si>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（（介護予防）特定施設入居者生活介護＋加算単位数）×12.2%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</si>
  <si>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（（介護予防）特定施設入居者生活介護＋加算単位数）×11.0%</t>
    <phoneticPr fontId="2"/>
  </si>
  <si>
    <t>（（介護予防）特定施設入居者生活介護＋加算単位数）×8.8%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</si>
  <si>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介護職員等処遇改善加算</t>
    <rPh sb="0" eb="2">
      <t>カイゴ</t>
    </rPh>
    <rPh sb="2" eb="4">
      <t>ショクイン</t>
    </rPh>
    <rPh sb="4" eb="5">
      <t>トウ</t>
    </rPh>
    <rPh sb="5" eb="7">
      <t>ショグウ</t>
    </rPh>
    <rPh sb="7" eb="9">
      <t>カイゼン</t>
    </rPh>
    <rPh sb="9" eb="11">
      <t>カサン</t>
    </rPh>
    <phoneticPr fontId="2"/>
  </si>
  <si>
    <t>①常勤の看護師を1名以上配置し、看護に係る責任者を定めていること。
②夜勤又は宿直を行う看護職員の数が１名以上であって、かつ、必要に応じて健康上の管理等を行う体制を確保していること。
③重度化した場合における対応に係る指針を定め、入居の際に、利用者又はその家族等に対して、当該指針の内容を説明し、同意を得ていること。</t>
    <phoneticPr fontId="2"/>
  </si>
  <si>
    <t>①夜間看護体制加算（Ⅰ）の①及び③に該当すること。
②看護職員により又は病院若しくは診療所若しくは訪問看護ステーションとの連携により、利用者に対して、24時間連絡できる体制を確保し、かつ、必要に応じて健康上の管理等を行う体制を確保していること。</t>
    <rPh sb="14" eb="15">
      <t>オヨ</t>
    </rPh>
    <rPh sb="18" eb="20">
      <t>ガイトウ</t>
    </rPh>
    <phoneticPr fontId="2"/>
  </si>
  <si>
    <t>・協力医療機関連携加算【短期利用（地域密着含む）は除く】</t>
    <rPh sb="1" eb="3">
      <t>キョウリョク</t>
    </rPh>
    <rPh sb="3" eb="5">
      <t>イリョウ</t>
    </rPh>
    <rPh sb="5" eb="7">
      <t>キカン</t>
    </rPh>
    <rPh sb="7" eb="9">
      <t>レンケイ</t>
    </rPh>
    <rPh sb="9" eb="11">
      <t>カサン</t>
    </rPh>
    <phoneticPr fontId="2"/>
  </si>
  <si>
    <t>①入所者等の病状が急変した場合等において、医師又は看護職員が相談対応を行う体制を常時確保していること。
②高齢者施設等からの診療の求めがあった場合において、診療を行う体制を常時確保していること。
③入所者等の病状が急変した場合等において、入院を要すると認められた入所者等の入院を原則として受け入れる体制を確保していること。
※①、②の要件を満たす場合は100単位/月、それ以外の場合は40単位/月</t>
    <rPh sb="167" eb="169">
      <t>ヨウケン</t>
    </rPh>
    <rPh sb="170" eb="171">
      <t>ミ</t>
    </rPh>
    <rPh sb="173" eb="175">
      <t>バアイ</t>
    </rPh>
    <rPh sb="179" eb="181">
      <t>タンイ</t>
    </rPh>
    <rPh sb="182" eb="183">
      <t>ツキ</t>
    </rPh>
    <rPh sb="186" eb="188">
      <t>イガイ</t>
    </rPh>
    <rPh sb="189" eb="191">
      <t>バアイ</t>
    </rPh>
    <rPh sb="194" eb="196">
      <t>タンイ</t>
    </rPh>
    <rPh sb="197" eb="198">
      <t>ツキ</t>
    </rPh>
    <phoneticPr fontId="2"/>
  </si>
  <si>
    <t>・入居継続支援加算（Ⅰ）（Ⅱ）【要支援は除く】</t>
    <rPh sb="1" eb="3">
      <t>ニュウキョ</t>
    </rPh>
    <rPh sb="3" eb="5">
      <t>ケイゾク</t>
    </rPh>
    <rPh sb="5" eb="7">
      <t>シエン</t>
    </rPh>
    <rPh sb="7" eb="9">
      <t>カサン</t>
    </rPh>
    <phoneticPr fontId="2"/>
  </si>
  <si>
    <t xml:space="preserve">①社会福祉士及び介護福祉法施行規則第1条各号に掲げる行為を必要とする者の占める割合が利用者の100分の15以上であること。
②社会福祉士及び介護福祉士法施行規則第１条各号に掲げる行為を必要とする者及び次のいずれかに該当する状態の者の占める割合が入居者の100分の15以上であり、かつ、常勤の看護師を１名以上配置し、看護に係る責任者を定めていること。
③介護福祉士の数が、常勤換算方法で、利用者の数が６又はその端数を増すごとに1以上であること
④人員基準欠如に該当していないこと。
※①又は②のいずれかに適合し、かつ、③及び④のいずれにも適合する場合は（Ⅰ）、入居継続支援加算（Ⅰ）の①又は②のいずれかに適合し、かつ、③及び④いずれにも適合する場合は（Ⅱ）
</t>
    <rPh sb="1" eb="3">
      <t>シャカイ</t>
    </rPh>
    <rPh sb="3" eb="5">
      <t>フクシ</t>
    </rPh>
    <rPh sb="5" eb="6">
      <t>シ</t>
    </rPh>
    <rPh sb="6" eb="7">
      <t>オヨ</t>
    </rPh>
    <rPh sb="8" eb="10">
      <t>カイゴ</t>
    </rPh>
    <rPh sb="10" eb="12">
      <t>フクシ</t>
    </rPh>
    <rPh sb="12" eb="13">
      <t>ホウ</t>
    </rPh>
    <rPh sb="13" eb="15">
      <t>セコウ</t>
    </rPh>
    <rPh sb="15" eb="17">
      <t>キソク</t>
    </rPh>
    <rPh sb="17" eb="18">
      <t>ダイ</t>
    </rPh>
    <rPh sb="19" eb="20">
      <t>ジョウ</t>
    </rPh>
    <rPh sb="20" eb="21">
      <t>カク</t>
    </rPh>
    <rPh sb="21" eb="22">
      <t>ゴウ</t>
    </rPh>
    <rPh sb="23" eb="24">
      <t>カカ</t>
    </rPh>
    <rPh sb="26" eb="28">
      <t>コウイ</t>
    </rPh>
    <rPh sb="29" eb="31">
      <t>ヒツヨウ</t>
    </rPh>
    <rPh sb="34" eb="35">
      <t>モノ</t>
    </rPh>
    <rPh sb="36" eb="37">
      <t>シ</t>
    </rPh>
    <rPh sb="39" eb="41">
      <t>ワリアイ</t>
    </rPh>
    <rPh sb="42" eb="45">
      <t>リヨウシャ</t>
    </rPh>
    <rPh sb="49" eb="50">
      <t>ブン</t>
    </rPh>
    <rPh sb="53" eb="55">
      <t>イジョウ</t>
    </rPh>
    <rPh sb="176" eb="178">
      <t>カイゴ</t>
    </rPh>
    <rPh sb="178" eb="181">
      <t>フクシシ</t>
    </rPh>
    <rPh sb="182" eb="183">
      <t>カズ</t>
    </rPh>
    <rPh sb="185" eb="187">
      <t>ジョウキン</t>
    </rPh>
    <rPh sb="187" eb="189">
      <t>カンサン</t>
    </rPh>
    <rPh sb="189" eb="191">
      <t>ホウホウ</t>
    </rPh>
    <rPh sb="193" eb="196">
      <t>リヨウシャ</t>
    </rPh>
    <rPh sb="197" eb="198">
      <t>カズ</t>
    </rPh>
    <rPh sb="200" eb="201">
      <t>マタ</t>
    </rPh>
    <rPh sb="204" eb="206">
      <t>ハスウ</t>
    </rPh>
    <rPh sb="207" eb="208">
      <t>マ</t>
    </rPh>
    <rPh sb="213" eb="215">
      <t>イジョウ</t>
    </rPh>
    <rPh sb="272" eb="274">
      <t>バアイ</t>
    </rPh>
    <rPh sb="321" eb="323">
      <t>バアイ</t>
    </rPh>
    <phoneticPr fontId="2"/>
  </si>
  <si>
    <t>①介護職員の総数のうち、介護福祉士の占める割合が70％以上であること、または介護職員の総数のうち、勤続年数10年以上の介護福祉士の占める割合が25％以上であること。
②質の向上に資する取組を実施していること。
②人員基準欠如に該当していないこと。</t>
    <rPh sb="1" eb="3">
      <t>カイゴ</t>
    </rPh>
    <rPh sb="3" eb="5">
      <t>ショクイン</t>
    </rPh>
    <rPh sb="6" eb="8">
      <t>ソウスウ</t>
    </rPh>
    <rPh sb="12" eb="14">
      <t>カイゴ</t>
    </rPh>
    <rPh sb="14" eb="17">
      <t>フクシシ</t>
    </rPh>
    <rPh sb="18" eb="19">
      <t>シ</t>
    </rPh>
    <rPh sb="21" eb="23">
      <t>ワリアイ</t>
    </rPh>
    <rPh sb="27" eb="29">
      <t>イジョウ</t>
    </rPh>
    <rPh sb="49" eb="51">
      <t>キンゾク</t>
    </rPh>
    <rPh sb="51" eb="53">
      <t>ネンスウ</t>
    </rPh>
    <rPh sb="55" eb="56">
      <t>ネン</t>
    </rPh>
    <rPh sb="56" eb="58">
      <t>イジョウ</t>
    </rPh>
    <rPh sb="59" eb="61">
      <t>カイゴ</t>
    </rPh>
    <rPh sb="61" eb="64">
      <t>フクシシ</t>
    </rPh>
    <rPh sb="65" eb="66">
      <t>シ</t>
    </rPh>
    <rPh sb="68" eb="70">
      <t>ワリアイ</t>
    </rPh>
    <rPh sb="84" eb="85">
      <t>シツ</t>
    </rPh>
    <rPh sb="86" eb="88">
      <t>コウジョウ</t>
    </rPh>
    <rPh sb="89" eb="90">
      <t>シ</t>
    </rPh>
    <rPh sb="92" eb="94">
      <t>トリクミ</t>
    </rPh>
    <rPh sb="95" eb="97">
      <t>ジッシ</t>
    </rPh>
    <rPh sb="106" eb="108">
      <t>ジンイン</t>
    </rPh>
    <rPh sb="108" eb="110">
      <t>キジュン</t>
    </rPh>
    <rPh sb="110" eb="112">
      <t>ケツジョ</t>
    </rPh>
    <rPh sb="113" eb="115">
      <t>ガイトウ</t>
    </rPh>
    <phoneticPr fontId="2"/>
  </si>
  <si>
    <t>①介護職員の総数のうち、介護福祉士の占める割合が60％以上であること。
②人員基準欠如に該当していないこと。</t>
    <rPh sb="1" eb="3">
      <t>カイゴ</t>
    </rPh>
    <rPh sb="3" eb="5">
      <t>ショクイン</t>
    </rPh>
    <rPh sb="6" eb="8">
      <t>ソウスウ</t>
    </rPh>
    <rPh sb="12" eb="14">
      <t>カイゴ</t>
    </rPh>
    <rPh sb="14" eb="17">
      <t>フクシシ</t>
    </rPh>
    <rPh sb="18" eb="19">
      <t>シ</t>
    </rPh>
    <rPh sb="21" eb="23">
      <t>ワリアイ</t>
    </rPh>
    <rPh sb="27" eb="29">
      <t>イジョウ</t>
    </rPh>
    <phoneticPr fontId="2"/>
  </si>
  <si>
    <t>①介護職員の総数のうち、介護福祉士の占める割合が50％以上であること、または看護・介護職員の総数のうち、常勤職員の占める割合が75％以上であること、または入居者に直接提供する職員の総数のうち勤続年数7年以上の者の占める割合が30％以上であること。
②人員基準欠如に該当していないこと。</t>
    <rPh sb="38" eb="40">
      <t>カンゴ</t>
    </rPh>
    <rPh sb="52" eb="54">
      <t>ジョウキン</t>
    </rPh>
    <rPh sb="54" eb="56">
      <t>ショクイン</t>
    </rPh>
    <rPh sb="77" eb="80">
      <t>ニュウキョシャ</t>
    </rPh>
    <rPh sb="81" eb="83">
      <t>チョクセツ</t>
    </rPh>
    <rPh sb="83" eb="85">
      <t>テイキョウ</t>
    </rPh>
    <rPh sb="87" eb="89">
      <t>ショクイン</t>
    </rPh>
    <rPh sb="104" eb="105">
      <t>モノ</t>
    </rPh>
    <phoneticPr fontId="2"/>
  </si>
  <si>
    <r>
      <t>①　介護報酬額の自己負担基準表（介護保険報酬額の1割、2割</t>
    </r>
    <r>
      <rPr>
        <sz val="11"/>
        <rFont val="ＭＳ Ｐゴシック"/>
        <family val="3"/>
        <charset val="128"/>
      </rPr>
      <t>又は3割を負担していただきます。）</t>
    </r>
    <rPh sb="28" eb="29">
      <t>ワリ</t>
    </rPh>
    <phoneticPr fontId="2"/>
  </si>
  <si>
    <t>協力医療機関連携加算</t>
    <rPh sb="0" eb="2">
      <t>キョウリョク</t>
    </rPh>
    <phoneticPr fontId="2"/>
  </si>
  <si>
    <t>介護職員等処遇改善加算
（Ⅰ）～（Ⅴ）</t>
    <rPh sb="4" eb="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</si>
</sst>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 numFmtId="189" formatCode="##.##&quot;円&quot;"/>
    <numFmt numFmtId="190" formatCode="@&quot;日あたり（円）&quot;"/>
    <numFmt numFmtId="191" formatCode="#,##0&quot;室&quot;"/>
    <numFmt numFmtId="192" formatCode="\(#,##0&quot;室&quot;\)"/>
    <numFmt numFmtId="193" formatCode="#,###&quot;円&quot;"/>
    <numFmt numFmtId="194" formatCode="#,###&quot;円/日&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b/>
      <sz val="12"/>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0"/>
      <name val="ＭＳ Ｐゴシック"/>
      <family val="3"/>
      <charset val="128"/>
    </font>
    <font>
      <sz val="12"/>
      <name val="ＭＳ ゴシック"/>
      <family val="3"/>
      <charset val="128"/>
    </font>
    <font>
      <sz val="11"/>
      <name val="ＭＳ ゴシック"/>
      <family val="3"/>
      <charset val="128"/>
    </font>
    <font>
      <sz val="13"/>
      <name val="ＭＳ ゴシック"/>
      <family val="3"/>
      <charset val="128"/>
    </font>
    <font>
      <u/>
      <sz val="10"/>
      <name val="ＭＳ 明朝"/>
      <family val="1"/>
      <charset val="128"/>
    </font>
    <font>
      <u/>
      <sz val="11"/>
      <color theme="10"/>
      <name val="ＭＳ Ｐゴシック"/>
      <family val="3"/>
      <charset val="128"/>
    </font>
    <font>
      <sz val="11"/>
      <color theme="1"/>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8"/>
      <name val="ＭＳ Ｐゴシック"/>
      <family val="3"/>
      <charset val="128"/>
    </font>
  </fonts>
  <fills count="8">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99">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s>
  <cellStyleXfs count="5">
    <xf numFmtId="0" fontId="0" fillId="0" borderId="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247">
    <xf numFmtId="0" fontId="0" fillId="0" borderId="0" xfId="0">
      <alignment vertical="center"/>
    </xf>
    <xf numFmtId="0" fontId="3" fillId="0" borderId="0" xfId="0" applyFont="1" applyFill="1" applyAlignment="1">
      <alignment horizontal="left" vertical="center"/>
    </xf>
    <xf numFmtId="49" fontId="3" fillId="0" borderId="0" xfId="0" applyNumberFormat="1" applyFont="1" applyFill="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Alignment="1">
      <alignment vertical="center"/>
    </xf>
    <xf numFmtId="49" fontId="3" fillId="0" borderId="0" xfId="0" applyNumberFormat="1" applyFont="1" applyFill="1" applyAlignment="1">
      <alignment vertical="center"/>
    </xf>
    <xf numFmtId="49" fontId="6"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0" fontId="6" fillId="0" borderId="1" xfId="0" applyFont="1" applyBorder="1" applyAlignment="1">
      <alignment vertical="center"/>
    </xf>
    <xf numFmtId="49" fontId="0" fillId="0" borderId="2" xfId="0" applyNumberFormat="1" applyFont="1" applyFill="1" applyBorder="1" applyAlignment="1">
      <alignment vertical="center"/>
    </xf>
    <xf numFmtId="49" fontId="0" fillId="0" borderId="3"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5" xfId="0" applyNumberFormat="1" applyFont="1" applyFill="1" applyBorder="1" applyAlignment="1">
      <alignment vertical="center"/>
    </xf>
    <xf numFmtId="49" fontId="3" fillId="2" borderId="6" xfId="0" applyNumberFormat="1" applyFont="1" applyFill="1" applyBorder="1" applyAlignment="1">
      <alignment vertical="center"/>
    </xf>
    <xf numFmtId="49" fontId="0" fillId="0" borderId="0" xfId="0" applyNumberFormat="1" applyFont="1" applyFill="1">
      <alignment vertical="center"/>
    </xf>
    <xf numFmtId="0" fontId="0" fillId="0" borderId="0" xfId="0" applyFont="1" applyFill="1">
      <alignment vertical="center"/>
    </xf>
    <xf numFmtId="6" fontId="0" fillId="0" borderId="0" xfId="3" applyFont="1">
      <alignment vertical="center"/>
    </xf>
    <xf numFmtId="49" fontId="3" fillId="3" borderId="7" xfId="0" applyNumberFormat="1" applyFont="1" applyFill="1" applyBorder="1" applyAlignment="1">
      <alignment horizontal="left" vertical="center"/>
    </xf>
    <xf numFmtId="0" fontId="9" fillId="0" borderId="0" xfId="0" applyFont="1" applyFill="1">
      <alignment vertical="center"/>
    </xf>
    <xf numFmtId="0" fontId="9" fillId="0" borderId="0" xfId="0" applyFont="1" applyFill="1" applyAlignment="1">
      <alignment horizontal="right" vertical="center"/>
    </xf>
    <xf numFmtId="4" fontId="9" fillId="0" borderId="0" xfId="0" applyNumberFormat="1" applyFont="1" applyFill="1">
      <alignment vertical="center"/>
    </xf>
    <xf numFmtId="49" fontId="10" fillId="0" borderId="0" xfId="0" applyNumberFormat="1" applyFont="1" applyFill="1">
      <alignment vertical="center"/>
    </xf>
    <xf numFmtId="49" fontId="0" fillId="0" borderId="0" xfId="0" applyNumberFormat="1" applyFont="1" applyAlignment="1">
      <alignment horizontal="left" vertical="top" wrapText="1"/>
    </xf>
    <xf numFmtId="49" fontId="3" fillId="3" borderId="6" xfId="0" applyNumberFormat="1" applyFont="1" applyFill="1" applyBorder="1" applyAlignment="1">
      <alignment vertical="center"/>
    </xf>
    <xf numFmtId="49" fontId="4" fillId="0" borderId="8" xfId="0" applyNumberFormat="1" applyFont="1" applyFill="1" applyBorder="1" applyAlignment="1">
      <alignment horizontal="right" vertical="center"/>
    </xf>
    <xf numFmtId="49" fontId="3" fillId="0" borderId="8" xfId="0" applyNumberFormat="1" applyFont="1" applyFill="1" applyBorder="1" applyAlignment="1">
      <alignment vertical="center"/>
    </xf>
    <xf numFmtId="49" fontId="3" fillId="0" borderId="9" xfId="0" applyNumberFormat="1" applyFont="1" applyFill="1" applyBorder="1" applyAlignment="1">
      <alignment vertical="center"/>
    </xf>
    <xf numFmtId="0" fontId="6" fillId="0" borderId="1" xfId="0" applyFont="1" applyFill="1" applyBorder="1" applyAlignment="1">
      <alignment vertical="center"/>
    </xf>
    <xf numFmtId="0" fontId="3" fillId="3" borderId="8" xfId="0" applyFont="1" applyFill="1" applyBorder="1" applyAlignment="1">
      <alignment horizontal="left" vertical="center"/>
    </xf>
    <xf numFmtId="0" fontId="3" fillId="3" borderId="10"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3" borderId="11" xfId="0" applyFont="1" applyFill="1" applyBorder="1" applyAlignment="1">
      <alignment horizontal="left" vertical="center"/>
    </xf>
    <xf numFmtId="49" fontId="3" fillId="3" borderId="11" xfId="0" applyNumberFormat="1"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3" borderId="11" xfId="0" applyFont="1" applyFill="1" applyBorder="1" applyAlignment="1">
      <alignment horizontal="left" vertical="center" wrapText="1"/>
    </xf>
    <xf numFmtId="0" fontId="3" fillId="3" borderId="13" xfId="0" applyFont="1" applyFill="1" applyBorder="1" applyAlignment="1">
      <alignment horizontal="left" vertical="center"/>
    </xf>
    <xf numFmtId="0" fontId="0" fillId="0" borderId="0" xfId="0" applyFont="1" applyAlignment="1">
      <alignment vertical="center"/>
    </xf>
    <xf numFmtId="0" fontId="3" fillId="2" borderId="13"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49"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4" borderId="0" xfId="0" applyFont="1" applyFill="1" applyAlignment="1">
      <alignment vertical="top" wrapText="1"/>
    </xf>
    <xf numFmtId="0" fontId="3" fillId="4" borderId="0" xfId="0" applyFont="1" applyFill="1" applyAlignment="1">
      <alignment vertical="top"/>
    </xf>
    <xf numFmtId="0" fontId="3" fillId="0" borderId="0" xfId="0" applyFont="1" applyFill="1" applyAlignment="1">
      <alignment vertical="top"/>
    </xf>
    <xf numFmtId="0" fontId="3" fillId="0" borderId="0" xfId="0" applyFont="1">
      <alignment vertical="center"/>
    </xf>
    <xf numFmtId="0" fontId="14" fillId="0" borderId="0" xfId="0" applyFont="1" applyAlignment="1">
      <alignment horizontal="center" vertical="center"/>
    </xf>
    <xf numFmtId="0" fontId="3" fillId="0" borderId="0" xfId="0" applyFont="1" applyBorder="1">
      <alignment vertical="center"/>
    </xf>
    <xf numFmtId="0" fontId="15" fillId="0" borderId="0" xfId="0" applyFont="1" applyAlignment="1">
      <alignment horizontal="center" vertical="center"/>
    </xf>
    <xf numFmtId="0" fontId="14" fillId="0" borderId="0" xfId="0" applyFont="1" applyFill="1" applyAlignment="1">
      <alignment vertical="center" wrapText="1"/>
    </xf>
    <xf numFmtId="0" fontId="3" fillId="3" borderId="14" xfId="0" applyFont="1" applyFill="1" applyBorder="1" applyAlignment="1">
      <alignment vertical="center"/>
    </xf>
    <xf numFmtId="49" fontId="4" fillId="0" borderId="15" xfId="0" applyNumberFormat="1" applyFont="1" applyBorder="1" applyAlignment="1">
      <alignment horizontal="left" vertical="center"/>
    </xf>
    <xf numFmtId="0" fontId="3" fillId="3" borderId="16" xfId="0" applyFont="1" applyFill="1" applyBorder="1" applyAlignment="1">
      <alignment vertical="center"/>
    </xf>
    <xf numFmtId="0" fontId="3" fillId="0" borderId="12" xfId="0" applyFont="1" applyBorder="1" applyAlignment="1">
      <alignment horizontal="left" vertical="center"/>
    </xf>
    <xf numFmtId="0" fontId="3" fillId="3" borderId="17" xfId="0" applyFont="1" applyFill="1" applyBorder="1" applyAlignment="1">
      <alignment vertical="center"/>
    </xf>
    <xf numFmtId="0" fontId="3" fillId="0" borderId="18" xfId="0" applyFont="1" applyBorder="1" applyAlignment="1">
      <alignment horizontal="left"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Alignment="1">
      <alignment vertical="top" wrapText="1"/>
    </xf>
    <xf numFmtId="0" fontId="6" fillId="0" borderId="0" xfId="0" applyFont="1" applyAlignment="1">
      <alignment horizontal="left" vertical="center"/>
    </xf>
    <xf numFmtId="183" fontId="4" fillId="0" borderId="19" xfId="0" applyNumberFormat="1" applyFont="1" applyFill="1" applyBorder="1" applyAlignment="1">
      <alignment horizontal="center" vertical="center"/>
    </xf>
    <xf numFmtId="0" fontId="4" fillId="0" borderId="6" xfId="0" applyFont="1" applyFill="1" applyBorder="1" applyAlignment="1">
      <alignment vertical="center"/>
    </xf>
    <xf numFmtId="0" fontId="4" fillId="0" borderId="8" xfId="0" applyFont="1" applyFill="1" applyBorder="1" applyAlignment="1">
      <alignment vertical="center"/>
    </xf>
    <xf numFmtId="0" fontId="16" fillId="0" borderId="6" xfId="1" applyFont="1" applyFill="1" applyBorder="1" applyAlignment="1">
      <alignment vertical="center"/>
    </xf>
    <xf numFmtId="0" fontId="3" fillId="0" borderId="20" xfId="0" applyFont="1" applyBorder="1" applyAlignment="1">
      <alignment vertical="center" wrapText="1"/>
    </xf>
    <xf numFmtId="0" fontId="4" fillId="0" borderId="8" xfId="0" applyFont="1" applyBorder="1" applyAlignment="1">
      <alignment horizontal="center" vertical="center"/>
    </xf>
    <xf numFmtId="0" fontId="3" fillId="0" borderId="20" xfId="0" applyFont="1" applyBorder="1" applyAlignment="1">
      <alignment vertical="center"/>
    </xf>
    <xf numFmtId="0" fontId="3" fillId="0" borderId="0" xfId="0" applyFont="1" applyFill="1" applyBorder="1">
      <alignment vertical="center"/>
    </xf>
    <xf numFmtId="49" fontId="6" fillId="0" borderId="0" xfId="0" applyNumberFormat="1" applyFont="1" applyAlignment="1">
      <alignment vertical="center"/>
    </xf>
    <xf numFmtId="49" fontId="6" fillId="0" borderId="0" xfId="0" applyNumberFormat="1" applyFont="1">
      <alignment vertical="center"/>
    </xf>
    <xf numFmtId="0" fontId="6" fillId="0" borderId="0" xfId="0" applyFont="1" applyAlignment="1">
      <alignment vertical="center"/>
    </xf>
    <xf numFmtId="49" fontId="3" fillId="0" borderId="0" xfId="0" applyNumberFormat="1" applyFont="1">
      <alignment vertical="center"/>
    </xf>
    <xf numFmtId="0" fontId="3" fillId="0" borderId="0" xfId="0" applyFont="1" applyBorder="1" applyAlignment="1">
      <alignment vertical="center"/>
    </xf>
    <xf numFmtId="0" fontId="4" fillId="0" borderId="8" xfId="0" applyFont="1" applyFill="1" applyBorder="1" applyAlignment="1">
      <alignment horizontal="center" vertical="center"/>
    </xf>
    <xf numFmtId="49" fontId="4" fillId="0" borderId="21" xfId="0" applyNumberFormat="1" applyFont="1" applyFill="1" applyBorder="1" applyAlignment="1">
      <alignment horizontal="left" vertical="center"/>
    </xf>
    <xf numFmtId="0" fontId="4" fillId="0" borderId="1" xfId="0" applyFont="1" applyFill="1" applyBorder="1" applyAlignment="1">
      <alignment horizontal="center" vertical="center"/>
    </xf>
    <xf numFmtId="49" fontId="4" fillId="0" borderId="22" xfId="0" applyNumberFormat="1"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vertical="center"/>
    </xf>
    <xf numFmtId="0" fontId="4" fillId="3" borderId="23" xfId="0" applyFont="1" applyFill="1" applyBorder="1" applyAlignment="1">
      <alignment horizontal="left" vertical="center"/>
    </xf>
    <xf numFmtId="0" fontId="8" fillId="2" borderId="24" xfId="0" applyFont="1" applyFill="1" applyBorder="1" applyAlignment="1">
      <alignment horizontal="left" vertical="center"/>
    </xf>
    <xf numFmtId="0" fontId="3" fillId="3" borderId="23"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center" vertical="center"/>
    </xf>
    <xf numFmtId="0" fontId="3" fillId="2" borderId="4" xfId="0" applyFont="1" applyFill="1" applyBorder="1" applyAlignment="1">
      <alignment horizontal="left" vertical="center"/>
    </xf>
    <xf numFmtId="0" fontId="4" fillId="3"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4" fillId="3" borderId="11" xfId="0" applyFont="1" applyFill="1" applyBorder="1" applyAlignment="1">
      <alignment horizontal="left" vertical="center"/>
    </xf>
    <xf numFmtId="0" fontId="8" fillId="2" borderId="11" xfId="0" applyFont="1" applyFill="1" applyBorder="1" applyAlignment="1">
      <alignment horizontal="left" vertical="center"/>
    </xf>
    <xf numFmtId="0" fontId="8" fillId="0" borderId="9" xfId="0" applyFont="1" applyFill="1" applyBorder="1" applyAlignment="1">
      <alignment horizontal="left" vertical="center"/>
    </xf>
    <xf numFmtId="0" fontId="3" fillId="2" borderId="6" xfId="0" applyFont="1" applyFill="1" applyBorder="1" applyAlignment="1">
      <alignment horizontal="left" vertical="center"/>
    </xf>
    <xf numFmtId="0" fontId="4" fillId="0" borderId="26" xfId="0" applyFont="1" applyFill="1" applyBorder="1" applyAlignment="1">
      <alignment horizontal="right" vertical="center"/>
    </xf>
    <xf numFmtId="0" fontId="3" fillId="0" borderId="8" xfId="0" applyFont="1" applyFill="1" applyBorder="1" applyAlignment="1">
      <alignment vertical="center"/>
    </xf>
    <xf numFmtId="0" fontId="8" fillId="3" borderId="8" xfId="0" applyFont="1" applyFill="1" applyBorder="1" applyAlignment="1">
      <alignment vertical="center"/>
    </xf>
    <xf numFmtId="0" fontId="4" fillId="0" borderId="8" xfId="0" applyFont="1" applyFill="1" applyBorder="1" applyAlignment="1">
      <alignment horizontal="right" vertical="center"/>
    </xf>
    <xf numFmtId="0" fontId="8" fillId="3" borderId="8" xfId="0" applyFont="1" applyFill="1" applyBorder="1" applyAlignment="1">
      <alignment horizontal="left" vertical="center"/>
    </xf>
    <xf numFmtId="0" fontId="8" fillId="0" borderId="8" xfId="0" applyFont="1" applyFill="1" applyBorder="1" applyAlignment="1">
      <alignment horizontal="left" vertical="center"/>
    </xf>
    <xf numFmtId="176" fontId="3" fillId="0" borderId="9" xfId="0" applyNumberFormat="1" applyFont="1" applyFill="1" applyBorder="1" applyAlignment="1">
      <alignment vertical="center"/>
    </xf>
    <xf numFmtId="0" fontId="4" fillId="3" borderId="13" xfId="0" applyFont="1" applyFill="1" applyBorder="1" applyAlignment="1">
      <alignment horizontal="left" vertical="center"/>
    </xf>
    <xf numFmtId="0" fontId="3" fillId="0" borderId="6" xfId="0" applyNumberFormat="1" applyFont="1" applyFill="1" applyBorder="1" applyAlignment="1">
      <alignment horizontal="right" vertical="center"/>
    </xf>
    <xf numFmtId="0" fontId="3" fillId="0" borderId="8" xfId="0" applyFont="1" applyBorder="1" applyAlignment="1">
      <alignment vertical="center"/>
    </xf>
    <xf numFmtId="0" fontId="3" fillId="0" borderId="9" xfId="0" applyFont="1" applyFill="1" applyBorder="1" applyAlignment="1">
      <alignment vertical="center"/>
    </xf>
    <xf numFmtId="0" fontId="3" fillId="3" borderId="28" xfId="0" applyFont="1" applyFill="1" applyBorder="1" applyAlignment="1">
      <alignment horizontal="center" vertical="center"/>
    </xf>
    <xf numFmtId="0" fontId="3" fillId="3" borderId="28" xfId="0" applyFont="1" applyFill="1" applyBorder="1" applyAlignment="1">
      <alignment horizontal="center" vertical="center" wrapText="1"/>
    </xf>
    <xf numFmtId="0" fontId="7" fillId="3" borderId="12" xfId="0" applyFont="1" applyFill="1" applyBorder="1" applyAlignment="1">
      <alignment vertical="center" wrapText="1"/>
    </xf>
    <xf numFmtId="49" fontId="7" fillId="0" borderId="0" xfId="0" applyNumberFormat="1" applyFont="1">
      <alignment vertical="center"/>
    </xf>
    <xf numFmtId="0" fontId="7" fillId="2" borderId="13" xfId="0" applyFont="1" applyFill="1" applyBorder="1" applyAlignment="1">
      <alignment horizontal="left" vertical="center" wrapText="1"/>
    </xf>
    <xf numFmtId="0" fontId="3" fillId="2" borderId="11" xfId="0" applyFont="1" applyFill="1" applyBorder="1" applyAlignment="1">
      <alignment horizontal="center" vertical="center"/>
    </xf>
    <xf numFmtId="0" fontId="4" fillId="0" borderId="11" xfId="0" applyFont="1" applyFill="1" applyBorder="1" applyAlignment="1">
      <alignment horizontal="center" vertical="center"/>
    </xf>
    <xf numFmtId="0" fontId="3" fillId="0" borderId="12" xfId="0" applyFont="1" applyFill="1" applyBorder="1" applyAlignment="1">
      <alignment vertical="center"/>
    </xf>
    <xf numFmtId="0" fontId="7" fillId="0" borderId="0" xfId="0" applyFont="1">
      <alignment vertical="center"/>
    </xf>
    <xf numFmtId="0" fontId="7" fillId="0" borderId="0" xfId="0" applyFont="1" applyFill="1" applyAlignment="1">
      <alignment vertical="center" wrapText="1"/>
    </xf>
    <xf numFmtId="49" fontId="7" fillId="0" borderId="0" xfId="0" applyNumberFormat="1" applyFont="1" applyBorder="1">
      <alignment vertical="center"/>
    </xf>
    <xf numFmtId="0" fontId="3" fillId="2" borderId="11" xfId="0" applyFont="1" applyFill="1" applyBorder="1" applyAlignment="1">
      <alignment horizontal="center" vertical="center" wrapText="1"/>
    </xf>
    <xf numFmtId="0" fontId="7" fillId="0" borderId="0" xfId="0" applyFont="1" applyBorder="1">
      <alignment vertical="center"/>
    </xf>
    <xf numFmtId="0" fontId="7" fillId="0" borderId="0" xfId="0" applyFont="1" applyFill="1" applyBorder="1" applyAlignment="1">
      <alignment horizontal="left" vertical="top" wrapText="1"/>
    </xf>
    <xf numFmtId="0" fontId="3" fillId="0" borderId="25" xfId="0" applyFont="1" applyFill="1" applyBorder="1" applyAlignment="1">
      <alignment horizontal="left" vertical="center"/>
    </xf>
    <xf numFmtId="0" fontId="3" fillId="2" borderId="6" xfId="0" applyFont="1" applyFill="1" applyBorder="1" applyAlignment="1">
      <alignment vertical="center" wrapText="1"/>
    </xf>
    <xf numFmtId="0" fontId="3" fillId="0" borderId="13" xfId="0" applyFont="1" applyFill="1" applyBorder="1" applyAlignment="1">
      <alignment vertical="center"/>
    </xf>
    <xf numFmtId="0" fontId="3" fillId="2" borderId="8" xfId="0" applyFont="1" applyFill="1" applyBorder="1" applyAlignment="1">
      <alignment vertical="center" wrapText="1"/>
    </xf>
    <xf numFmtId="0" fontId="8" fillId="3" borderId="11" xfId="0" applyFont="1" applyFill="1" applyBorder="1" applyAlignment="1">
      <alignment horizontal="left" vertical="center" wrapText="1"/>
    </xf>
    <xf numFmtId="0" fontId="3" fillId="0" borderId="9" xfId="0" applyFont="1" applyFill="1" applyBorder="1" applyAlignment="1">
      <alignment vertical="center" wrapText="1"/>
    </xf>
    <xf numFmtId="0" fontId="3" fillId="3" borderId="28" xfId="0" applyFont="1" applyFill="1" applyBorder="1" applyAlignment="1">
      <alignment horizontal="left" vertical="center"/>
    </xf>
    <xf numFmtId="188" fontId="3" fillId="0" borderId="4" xfId="0" applyNumberFormat="1" applyFont="1" applyFill="1" applyBorder="1" applyAlignment="1">
      <alignment horizontal="right" vertical="center"/>
    </xf>
    <xf numFmtId="49" fontId="3" fillId="0" borderId="0" xfId="0" applyNumberFormat="1" applyFont="1" applyAlignment="1">
      <alignment horizontal="left" vertical="center"/>
    </xf>
    <xf numFmtId="0" fontId="3" fillId="3" borderId="26" xfId="0" applyFont="1" applyFill="1" applyBorder="1" applyAlignment="1">
      <alignment horizontal="left" vertical="center"/>
    </xf>
    <xf numFmtId="0" fontId="4" fillId="0" borderId="0" xfId="0" applyFont="1" applyFill="1" applyBorder="1" applyAlignment="1">
      <alignment horizontal="right" vertical="center"/>
    </xf>
    <xf numFmtId="0" fontId="3" fillId="0" borderId="20" xfId="0" applyFont="1" applyFill="1" applyBorder="1" applyAlignment="1">
      <alignment horizontal="left" vertical="center"/>
    </xf>
    <xf numFmtId="0" fontId="3" fillId="0" borderId="0" xfId="0" applyFont="1" applyAlignment="1">
      <alignment horizontal="left" vertical="center"/>
    </xf>
    <xf numFmtId="0" fontId="3" fillId="3" borderId="29" xfId="0" applyFont="1" applyFill="1" applyBorder="1" applyAlignment="1">
      <alignment horizontal="left" vertical="center"/>
    </xf>
    <xf numFmtId="0" fontId="8" fillId="0" borderId="8" xfId="0" applyFont="1" applyFill="1" applyBorder="1" applyAlignment="1">
      <alignment vertical="center"/>
    </xf>
    <xf numFmtId="0" fontId="3" fillId="3" borderId="6" xfId="0" applyFont="1" applyFill="1" applyBorder="1" applyAlignment="1">
      <alignment horizontal="left" vertical="center"/>
    </xf>
    <xf numFmtId="0" fontId="4" fillId="3" borderId="6" xfId="0" applyFont="1" applyFill="1" applyBorder="1" applyAlignment="1">
      <alignment horizontal="left" vertical="center"/>
    </xf>
    <xf numFmtId="0" fontId="3" fillId="0" borderId="13" xfId="0" applyFont="1" applyFill="1" applyBorder="1" applyAlignment="1">
      <alignment horizontal="left" vertical="center"/>
    </xf>
    <xf numFmtId="177" fontId="4" fillId="0" borderId="9" xfId="0" applyNumberFormat="1" applyFont="1" applyFill="1" applyBorder="1" applyAlignment="1">
      <alignment horizontal="left" vertical="center"/>
    </xf>
    <xf numFmtId="0" fontId="3" fillId="3" borderId="25" xfId="0" applyFont="1" applyFill="1" applyBorder="1" applyAlignment="1">
      <alignment horizontal="left" vertical="center"/>
    </xf>
    <xf numFmtId="0" fontId="3" fillId="2" borderId="6" xfId="0" applyFont="1" applyFill="1" applyBorder="1" applyAlignment="1">
      <alignment vertical="center"/>
    </xf>
    <xf numFmtId="0" fontId="3" fillId="2" borderId="13" xfId="0" applyFont="1" applyFill="1" applyBorder="1" applyAlignment="1">
      <alignment vertical="center"/>
    </xf>
    <xf numFmtId="0" fontId="3" fillId="2" borderId="8" xfId="0" applyFont="1" applyFill="1" applyBorder="1" applyAlignment="1">
      <alignment vertical="center"/>
    </xf>
    <xf numFmtId="0" fontId="3" fillId="0" borderId="6" xfId="0" applyFont="1" applyFill="1" applyBorder="1" applyAlignment="1">
      <alignment vertical="center"/>
    </xf>
    <xf numFmtId="0" fontId="3" fillId="2" borderId="10" xfId="0" applyFont="1" applyFill="1" applyBorder="1" applyAlignment="1">
      <alignment vertical="center"/>
    </xf>
    <xf numFmtId="0" fontId="3" fillId="2" borderId="3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49" fontId="6" fillId="0" borderId="0" xfId="0" applyNumberFormat="1" applyFont="1" applyFill="1" applyAlignment="1">
      <alignment horizontal="left" vertical="center"/>
    </xf>
    <xf numFmtId="49" fontId="6" fillId="0" borderId="0" xfId="0" applyNumberFormat="1" applyFont="1" applyFill="1">
      <alignment vertical="center"/>
    </xf>
    <xf numFmtId="49" fontId="3" fillId="3" borderId="31" xfId="0" applyNumberFormat="1" applyFont="1" applyFill="1" applyBorder="1" applyAlignment="1">
      <alignment vertical="center"/>
    </xf>
    <xf numFmtId="0" fontId="3" fillId="3" borderId="32" xfId="0" applyFont="1" applyFill="1" applyBorder="1" applyAlignment="1">
      <alignment vertical="center"/>
    </xf>
    <xf numFmtId="0" fontId="3" fillId="0" borderId="33"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lignment vertical="center"/>
    </xf>
    <xf numFmtId="0" fontId="8" fillId="3" borderId="6" xfId="0" applyFont="1" applyFill="1" applyBorder="1" applyAlignment="1">
      <alignment vertical="center"/>
    </xf>
    <xf numFmtId="0" fontId="3" fillId="0" borderId="20" xfId="0" applyFont="1" applyFill="1" applyBorder="1">
      <alignment vertical="center"/>
    </xf>
    <xf numFmtId="0" fontId="8" fillId="3" borderId="37"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34" xfId="0" applyFont="1" applyFill="1" applyBorder="1">
      <alignment vertical="center"/>
    </xf>
    <xf numFmtId="0" fontId="3" fillId="3" borderId="38" xfId="0" applyFont="1" applyFill="1" applyBorder="1" applyAlignment="1">
      <alignment horizontal="left" vertical="center"/>
    </xf>
    <xf numFmtId="0" fontId="0" fillId="0" borderId="0" xfId="0" applyFont="1" applyFill="1" applyBorder="1" applyAlignment="1">
      <alignment vertical="center"/>
    </xf>
    <xf numFmtId="0" fontId="3" fillId="2" borderId="24" xfId="0" applyFont="1" applyFill="1" applyBorder="1" applyAlignment="1">
      <alignment horizontal="left" vertical="center"/>
    </xf>
    <xf numFmtId="0" fontId="3" fillId="2" borderId="2" xfId="0" applyFont="1" applyFill="1" applyBorder="1" applyAlignment="1">
      <alignment horizontal="left" vertical="center"/>
    </xf>
    <xf numFmtId="0" fontId="3" fillId="0" borderId="10" xfId="0" applyFont="1" applyFill="1" applyBorder="1" applyAlignment="1">
      <alignment horizontal="left" vertical="center"/>
    </xf>
    <xf numFmtId="0" fontId="3" fillId="0" borderId="18" xfId="0" applyFont="1" applyFill="1" applyBorder="1" applyAlignment="1">
      <alignment horizontal="left" vertical="center"/>
    </xf>
    <xf numFmtId="49" fontId="6" fillId="0" borderId="0" xfId="0" applyNumberFormat="1" applyFont="1" applyFill="1" applyAlignment="1">
      <alignment vertical="center"/>
    </xf>
    <xf numFmtId="49" fontId="0" fillId="0" borderId="0" xfId="0" applyNumberFormat="1" applyFont="1" applyBorder="1">
      <alignment vertical="center"/>
    </xf>
    <xf numFmtId="0" fontId="0" fillId="0" borderId="0" xfId="0" applyFont="1" applyAlignment="1">
      <alignment vertical="center" wrapText="1"/>
    </xf>
    <xf numFmtId="49" fontId="4" fillId="0" borderId="6" xfId="0" applyNumberFormat="1" applyFont="1" applyFill="1" applyBorder="1" applyAlignment="1">
      <alignment horizontal="center" vertical="center"/>
    </xf>
    <xf numFmtId="49" fontId="0" fillId="0" borderId="0" xfId="0" applyNumberFormat="1" applyFont="1" applyFill="1" applyBorder="1">
      <alignment vertical="center"/>
    </xf>
    <xf numFmtId="0" fontId="4" fillId="0" borderId="37"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0" fillId="0" borderId="0" xfId="0" applyFont="1" applyFill="1" applyBorder="1">
      <alignment vertical="center"/>
    </xf>
    <xf numFmtId="0" fontId="0" fillId="0" borderId="1" xfId="0" applyFont="1" applyBorder="1" applyAlignment="1">
      <alignment vertical="center"/>
    </xf>
    <xf numFmtId="0" fontId="10" fillId="0" borderId="0" xfId="0" applyFont="1" applyAlignment="1">
      <alignment vertical="center" wrapText="1"/>
    </xf>
    <xf numFmtId="49" fontId="4" fillId="0" borderId="11" xfId="0" applyNumberFormat="1" applyFont="1" applyFill="1" applyBorder="1" applyAlignment="1">
      <alignment horizontal="center" vertical="center"/>
    </xf>
    <xf numFmtId="0" fontId="3" fillId="0" borderId="27" xfId="0" applyFont="1" applyFill="1" applyBorder="1" applyAlignment="1">
      <alignment vertical="center"/>
    </xf>
    <xf numFmtId="0" fontId="3" fillId="0" borderId="30" xfId="0" applyFont="1" applyFill="1" applyBorder="1" applyAlignment="1">
      <alignment horizontal="left" vertical="center"/>
    </xf>
    <xf numFmtId="49" fontId="6" fillId="0" borderId="0" xfId="0" applyNumberFormat="1" applyFont="1" applyFill="1" applyBorder="1" applyAlignment="1">
      <alignment vertical="center"/>
    </xf>
    <xf numFmtId="0" fontId="0" fillId="0" borderId="0" xfId="0" applyFont="1" applyFill="1" applyBorder="1" applyAlignment="1">
      <alignment vertical="top" wrapText="1"/>
    </xf>
    <xf numFmtId="0" fontId="0" fillId="0" borderId="0" xfId="0" applyFont="1" applyBorder="1" applyAlignment="1">
      <alignment vertical="top" wrapText="1"/>
    </xf>
    <xf numFmtId="49" fontId="3" fillId="2" borderId="24" xfId="0" applyNumberFormat="1" applyFont="1" applyFill="1" applyBorder="1" applyAlignment="1">
      <alignment vertical="center"/>
    </xf>
    <xf numFmtId="49" fontId="0" fillId="0" borderId="34" xfId="0" applyNumberFormat="1" applyFont="1" applyFill="1" applyBorder="1">
      <alignment vertical="center"/>
    </xf>
    <xf numFmtId="49" fontId="0" fillId="0" borderId="36" xfId="0" applyNumberFormat="1" applyFont="1" applyFill="1" applyBorder="1">
      <alignment vertical="center"/>
    </xf>
    <xf numFmtId="49" fontId="3" fillId="2" borderId="19" xfId="0" applyNumberFormat="1" applyFont="1" applyFill="1" applyBorder="1" applyAlignment="1">
      <alignment horizontal="left" vertical="center"/>
    </xf>
    <xf numFmtId="49" fontId="4" fillId="0" borderId="12" xfId="0" applyNumberFormat="1" applyFont="1" applyFill="1" applyBorder="1" applyAlignment="1">
      <alignment horizontal="center" vertical="center"/>
    </xf>
    <xf numFmtId="49" fontId="3" fillId="2" borderId="37" xfId="0" applyNumberFormat="1" applyFont="1" applyFill="1" applyBorder="1" applyAlignment="1">
      <alignment vertical="center"/>
    </xf>
    <xf numFmtId="0" fontId="6" fillId="0" borderId="0" xfId="0" applyFont="1">
      <alignment vertical="center"/>
    </xf>
    <xf numFmtId="181" fontId="3" fillId="0" borderId="3" xfId="0" applyNumberFormat="1" applyFont="1" applyFill="1" applyBorder="1" applyAlignment="1">
      <alignment vertical="center"/>
    </xf>
    <xf numFmtId="181" fontId="3" fillId="0" borderId="9" xfId="0" applyNumberFormat="1" applyFont="1" applyFill="1" applyBorder="1" applyAlignment="1">
      <alignment vertical="center"/>
    </xf>
    <xf numFmtId="182" fontId="4" fillId="0" borderId="39" xfId="0" applyNumberFormat="1" applyFont="1" applyFill="1" applyBorder="1" applyAlignment="1">
      <alignment vertical="center"/>
    </xf>
    <xf numFmtId="182" fontId="4" fillId="0" borderId="40" xfId="0" applyNumberFormat="1" applyFont="1" applyFill="1" applyBorder="1" applyAlignment="1">
      <alignment vertical="center"/>
    </xf>
    <xf numFmtId="181" fontId="3" fillId="0" borderId="41" xfId="0" applyNumberFormat="1" applyFont="1" applyFill="1" applyBorder="1" applyAlignment="1">
      <alignment vertical="center"/>
    </xf>
    <xf numFmtId="0" fontId="3" fillId="0" borderId="0" xfId="0" applyFont="1" applyBorder="1" applyAlignment="1">
      <alignment horizontal="left" vertical="center"/>
    </xf>
    <xf numFmtId="182" fontId="3" fillId="0" borderId="0" xfId="0" applyNumberFormat="1" applyFont="1" applyBorder="1" applyAlignment="1">
      <alignment horizontal="right" vertical="center"/>
    </xf>
    <xf numFmtId="181" fontId="3" fillId="0" borderId="0" xfId="0" applyNumberFormat="1" applyFont="1" applyBorder="1" applyAlignment="1">
      <alignment vertical="center"/>
    </xf>
    <xf numFmtId="0" fontId="3" fillId="3" borderId="23" xfId="0" applyFont="1" applyFill="1" applyBorder="1" applyAlignment="1">
      <alignment vertical="center"/>
    </xf>
    <xf numFmtId="0" fontId="3" fillId="0" borderId="42" xfId="0" applyFont="1" applyFill="1" applyBorder="1" applyAlignment="1">
      <alignment vertical="center"/>
    </xf>
    <xf numFmtId="182" fontId="3" fillId="3" borderId="23" xfId="0" applyNumberFormat="1" applyFont="1" applyFill="1" applyBorder="1" applyAlignment="1">
      <alignment vertical="center"/>
    </xf>
    <xf numFmtId="0" fontId="3" fillId="3" borderId="43" xfId="0" applyFont="1" applyFill="1" applyBorder="1" applyAlignment="1">
      <alignment vertical="center"/>
    </xf>
    <xf numFmtId="0" fontId="3" fillId="0" borderId="4" xfId="0" applyFont="1" applyFill="1" applyBorder="1" applyAlignment="1">
      <alignment vertical="center"/>
    </xf>
    <xf numFmtId="0" fontId="4" fillId="0" borderId="37" xfId="0" applyFont="1" applyFill="1" applyBorder="1" applyAlignment="1">
      <alignment horizontal="right" vertical="center"/>
    </xf>
    <xf numFmtId="0" fontId="3" fillId="3" borderId="10" xfId="0" applyFont="1" applyFill="1" applyBorder="1" applyAlignment="1">
      <alignment vertical="center"/>
    </xf>
    <xf numFmtId="0" fontId="7" fillId="3" borderId="10" xfId="0" applyFont="1" applyFill="1" applyBorder="1" applyAlignment="1">
      <alignment vertical="center"/>
    </xf>
    <xf numFmtId="0" fontId="3" fillId="0" borderId="3" xfId="0" applyFont="1" applyFill="1" applyBorder="1" applyAlignment="1">
      <alignment vertical="center"/>
    </xf>
    <xf numFmtId="0" fontId="0" fillId="5" borderId="0" xfId="0" applyFont="1" applyFill="1">
      <alignment vertical="center"/>
    </xf>
    <xf numFmtId="0" fontId="6" fillId="0" borderId="0" xfId="0" applyFont="1" applyFill="1">
      <alignment vertical="center"/>
    </xf>
    <xf numFmtId="49" fontId="3" fillId="0" borderId="0" xfId="0" applyNumberFormat="1" applyFont="1" applyFill="1" applyBorder="1" applyAlignment="1">
      <alignment horizontal="left" vertical="center"/>
    </xf>
    <xf numFmtId="0" fontId="0" fillId="0" borderId="1" xfId="0" applyFont="1" applyFill="1" applyBorder="1" applyAlignment="1">
      <alignment vertical="center"/>
    </xf>
    <xf numFmtId="49" fontId="4" fillId="5" borderId="8" xfId="0" applyNumberFormat="1" applyFont="1" applyFill="1" applyBorder="1" applyAlignment="1">
      <alignment vertical="center"/>
    </xf>
    <xf numFmtId="49" fontId="4" fillId="5" borderId="9" xfId="0" applyNumberFormat="1" applyFont="1" applyFill="1" applyBorder="1" applyAlignment="1">
      <alignment vertical="center"/>
    </xf>
    <xf numFmtId="49" fontId="0" fillId="5" borderId="0" xfId="0" applyNumberFormat="1" applyFont="1" applyFill="1">
      <alignment vertical="center"/>
    </xf>
    <xf numFmtId="49" fontId="3" fillId="3" borderId="11" xfId="0" applyNumberFormat="1" applyFont="1" applyFill="1" applyBorder="1" applyAlignment="1">
      <alignment vertical="center"/>
    </xf>
    <xf numFmtId="49" fontId="3" fillId="3" borderId="13" xfId="0" applyNumberFormat="1" applyFont="1" applyFill="1" applyBorder="1" applyAlignment="1">
      <alignment vertical="center"/>
    </xf>
    <xf numFmtId="0" fontId="3" fillId="2" borderId="29" xfId="0" applyFont="1" applyFill="1" applyBorder="1" applyAlignment="1">
      <alignment horizontal="left" vertical="center"/>
    </xf>
    <xf numFmtId="0" fontId="3" fillId="2" borderId="9" xfId="0" applyFont="1" applyFill="1" applyBorder="1" applyAlignment="1">
      <alignment horizontal="left" vertical="center"/>
    </xf>
    <xf numFmtId="0" fontId="3" fillId="3" borderId="31" xfId="0" applyFont="1" applyFill="1" applyBorder="1" applyAlignment="1">
      <alignment vertical="top" wrapText="1"/>
    </xf>
    <xf numFmtId="0" fontId="3" fillId="3" borderId="44" xfId="0" applyFont="1" applyFill="1" applyBorder="1" applyAlignment="1">
      <alignment vertical="center"/>
    </xf>
    <xf numFmtId="0" fontId="3" fillId="6" borderId="0" xfId="0" applyFont="1" applyFill="1" applyBorder="1" applyAlignment="1">
      <alignment vertical="center"/>
    </xf>
    <xf numFmtId="0" fontId="3" fillId="7" borderId="0" xfId="0" applyFont="1" applyFill="1" applyBorder="1" applyAlignment="1">
      <alignment horizontal="left" vertical="center" wrapText="1"/>
    </xf>
    <xf numFmtId="0" fontId="3" fillId="3" borderId="31" xfId="0" applyFont="1" applyFill="1" applyBorder="1" applyAlignment="1">
      <alignment vertical="center"/>
    </xf>
    <xf numFmtId="0" fontId="3" fillId="3" borderId="45" xfId="0" applyFont="1" applyFill="1" applyBorder="1" applyAlignment="1">
      <alignment vertical="center"/>
    </xf>
    <xf numFmtId="0" fontId="4" fillId="0" borderId="0" xfId="0" applyFont="1">
      <alignment vertical="center"/>
    </xf>
    <xf numFmtId="49" fontId="4" fillId="0" borderId="0" xfId="0" applyNumberFormat="1" applyFont="1" applyAlignment="1">
      <alignment vertical="center"/>
    </xf>
    <xf numFmtId="0" fontId="4" fillId="0" borderId="0" xfId="0" applyFont="1" applyAlignment="1">
      <alignment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7" fillId="0" borderId="11" xfId="0" applyFont="1" applyFill="1" applyBorder="1" applyAlignment="1">
      <alignment horizontal="left" vertical="center"/>
    </xf>
    <xf numFmtId="0" fontId="3" fillId="0" borderId="0" xfId="0" applyFont="1" applyFill="1" applyAlignment="1">
      <alignment vertical="center" wrapText="1"/>
    </xf>
    <xf numFmtId="0" fontId="3" fillId="2" borderId="29" xfId="0" applyFont="1" applyFill="1" applyBorder="1" applyAlignment="1">
      <alignment horizontal="center" vertical="center"/>
    </xf>
    <xf numFmtId="0" fontId="3" fillId="2" borderId="46" xfId="0" applyFont="1" applyFill="1" applyBorder="1" applyAlignment="1">
      <alignment horizontal="center" vertical="center"/>
    </xf>
    <xf numFmtId="0" fontId="12"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46" xfId="0" applyFont="1" applyFill="1" applyBorder="1" applyAlignment="1">
      <alignment horizontal="left" vertical="center"/>
    </xf>
    <xf numFmtId="0" fontId="3" fillId="2" borderId="10" xfId="0" applyFont="1" applyFill="1" applyBorder="1" applyAlignment="1">
      <alignment horizontal="center" vertical="center"/>
    </xf>
    <xf numFmtId="0" fontId="3" fillId="3" borderId="48" xfId="0" applyFont="1" applyFill="1" applyBorder="1">
      <alignment vertical="center"/>
    </xf>
    <xf numFmtId="0" fontId="3" fillId="3" borderId="49" xfId="0" applyFont="1" applyFill="1" applyBorder="1">
      <alignment vertical="center"/>
    </xf>
    <xf numFmtId="0" fontId="3" fillId="3" borderId="50" xfId="0" applyFont="1" applyFill="1" applyBorder="1">
      <alignment vertical="center"/>
    </xf>
    <xf numFmtId="0" fontId="9" fillId="0" borderId="0" xfId="0" applyFont="1" applyBorder="1" applyAlignment="1">
      <alignment vertical="center"/>
    </xf>
    <xf numFmtId="0" fontId="0" fillId="0" borderId="51" xfId="0" applyFont="1" applyBorder="1">
      <alignment vertical="center"/>
    </xf>
    <xf numFmtId="0" fontId="0" fillId="0" borderId="34" xfId="0" applyFont="1" applyBorder="1">
      <alignment vertical="center"/>
    </xf>
    <xf numFmtId="0" fontId="0" fillId="0" borderId="36" xfId="0" applyFont="1" applyBorder="1">
      <alignment vertical="center"/>
    </xf>
    <xf numFmtId="0" fontId="0" fillId="0" borderId="44" xfId="0" applyFont="1" applyBorder="1">
      <alignment vertical="center"/>
    </xf>
    <xf numFmtId="0" fontId="0" fillId="0" borderId="20" xfId="0" applyFont="1" applyBorder="1">
      <alignment vertical="center"/>
    </xf>
    <xf numFmtId="0" fontId="0" fillId="0" borderId="45" xfId="0" applyFont="1" applyBorder="1">
      <alignment vertical="center"/>
    </xf>
    <xf numFmtId="0" fontId="0" fillId="0" borderId="1" xfId="0" applyFont="1" applyBorder="1">
      <alignment vertical="center"/>
    </xf>
    <xf numFmtId="0" fontId="0" fillId="0" borderId="52" xfId="0" applyFont="1" applyBorder="1">
      <alignment vertical="center"/>
    </xf>
    <xf numFmtId="0" fontId="3" fillId="3" borderId="6" xfId="0" applyFont="1" applyFill="1" applyBorder="1" applyAlignment="1">
      <alignment vertical="center"/>
    </xf>
    <xf numFmtId="0" fontId="3" fillId="2" borderId="21" xfId="0" applyFont="1" applyFill="1" applyBorder="1" applyAlignment="1">
      <alignment horizontal="center" vertical="center"/>
    </xf>
    <xf numFmtId="0" fontId="3" fillId="2" borderId="38" xfId="0" applyFont="1" applyFill="1" applyBorder="1" applyAlignment="1">
      <alignment horizontal="left" vertical="center"/>
    </xf>
    <xf numFmtId="191" fontId="3" fillId="0" borderId="8" xfId="0" applyNumberFormat="1" applyFont="1" applyFill="1" applyBorder="1" applyAlignment="1">
      <alignment horizontal="right" vertical="center"/>
    </xf>
    <xf numFmtId="192" fontId="3" fillId="0" borderId="9" xfId="0" applyNumberFormat="1" applyFont="1" applyFill="1" applyBorder="1" applyAlignment="1">
      <alignment horizontal="left" vertical="center"/>
    </xf>
    <xf numFmtId="49" fontId="8" fillId="3" borderId="11" xfId="0" applyNumberFormat="1" applyFont="1" applyFill="1" applyBorder="1" applyAlignment="1">
      <alignment horizontal="left" vertical="center"/>
    </xf>
    <xf numFmtId="0" fontId="8" fillId="3" borderId="11" xfId="0" applyFont="1" applyFill="1" applyBorder="1" applyAlignment="1">
      <alignment horizontal="left" vertical="center"/>
    </xf>
    <xf numFmtId="0" fontId="7" fillId="3" borderId="0" xfId="0" applyFont="1" applyFill="1" applyBorder="1" applyAlignment="1">
      <alignment horizontal="left" vertical="center"/>
    </xf>
    <xf numFmtId="0" fontId="7" fillId="3" borderId="11" xfId="0" applyFont="1" applyFill="1" applyBorder="1" applyAlignment="1">
      <alignment horizontal="left" vertical="center"/>
    </xf>
    <xf numFmtId="49" fontId="3" fillId="3" borderId="53" xfId="0" applyNumberFormat="1" applyFont="1" applyFill="1" applyBorder="1" applyAlignment="1">
      <alignment horizontal="center" vertical="center"/>
    </xf>
    <xf numFmtId="0" fontId="8" fillId="3" borderId="29" xfId="0" applyFont="1" applyFill="1" applyBorder="1" applyAlignment="1">
      <alignment horizontal="left" vertical="center" wrapText="1"/>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3" borderId="57" xfId="0" applyFont="1" applyFill="1" applyBorder="1" applyAlignment="1">
      <alignment vertical="center"/>
    </xf>
    <xf numFmtId="0" fontId="8" fillId="3" borderId="31" xfId="0" applyFont="1" applyFill="1" applyBorder="1" applyAlignment="1">
      <alignment vertical="center"/>
    </xf>
    <xf numFmtId="0" fontId="8" fillId="3" borderId="13" xfId="0" applyFont="1" applyFill="1" applyBorder="1" applyAlignment="1">
      <alignment vertical="center"/>
    </xf>
    <xf numFmtId="0" fontId="3" fillId="3" borderId="28" xfId="0" applyFont="1" applyFill="1" applyBorder="1" applyAlignment="1">
      <alignment vertical="center"/>
    </xf>
    <xf numFmtId="0" fontId="3" fillId="3" borderId="19" xfId="0" applyFont="1" applyFill="1" applyBorder="1" applyAlignment="1">
      <alignment vertical="center"/>
    </xf>
    <xf numFmtId="0" fontId="3" fillId="3" borderId="25" xfId="0" applyFont="1" applyFill="1" applyBorder="1" applyAlignment="1">
      <alignment vertical="center"/>
    </xf>
    <xf numFmtId="0" fontId="3" fillId="2" borderId="29"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2" borderId="60" xfId="0" applyFont="1" applyFill="1" applyBorder="1" applyAlignment="1">
      <alignment horizontal="center" vertical="center"/>
    </xf>
    <xf numFmtId="0" fontId="8" fillId="3" borderId="61" xfId="0" applyFont="1" applyFill="1" applyBorder="1">
      <alignment vertical="center"/>
    </xf>
    <xf numFmtId="0" fontId="8" fillId="3" borderId="49" xfId="0" applyFont="1" applyFill="1" applyBorder="1">
      <alignment vertical="center"/>
    </xf>
    <xf numFmtId="0" fontId="8" fillId="3" borderId="50" xfId="0" applyFont="1" applyFill="1" applyBorder="1">
      <alignment vertical="center"/>
    </xf>
    <xf numFmtId="49" fontId="4" fillId="0" borderId="8" xfId="0" applyNumberFormat="1" applyFont="1" applyFill="1" applyBorder="1" applyAlignment="1">
      <alignment horizontal="left" vertical="center"/>
    </xf>
    <xf numFmtId="49" fontId="4" fillId="0" borderId="9" xfId="0" applyNumberFormat="1" applyFont="1" applyFill="1" applyBorder="1" applyAlignment="1">
      <alignment horizontal="left" vertical="center"/>
    </xf>
    <xf numFmtId="0" fontId="3" fillId="0" borderId="5" xfId="0" applyFont="1" applyFill="1" applyBorder="1" applyAlignment="1">
      <alignment horizontal="left" vertical="center"/>
    </xf>
    <xf numFmtId="0" fontId="4" fillId="0" borderId="2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1" xfId="0" applyFont="1" applyFill="1" applyBorder="1" applyAlignment="1">
      <alignment horizontal="center" vertical="center"/>
    </xf>
    <xf numFmtId="0" fontId="4" fillId="0" borderId="1" xfId="0" applyFont="1" applyFill="1" applyBorder="1" applyAlignment="1">
      <alignment vertical="center"/>
    </xf>
    <xf numFmtId="0" fontId="4" fillId="0" borderId="52" xfId="0" applyFont="1" applyFill="1" applyBorder="1" applyAlignment="1">
      <alignment vertical="center"/>
    </xf>
    <xf numFmtId="0" fontId="3" fillId="2" borderId="19" xfId="0" applyFont="1" applyFill="1" applyBorder="1" applyAlignment="1">
      <alignment vertical="center"/>
    </xf>
    <xf numFmtId="0" fontId="3" fillId="2" borderId="35" xfId="0" applyFont="1" applyFill="1" applyBorder="1" applyAlignment="1">
      <alignment vertical="center"/>
    </xf>
    <xf numFmtId="0" fontId="3" fillId="2" borderId="11" xfId="0" applyFont="1" applyFill="1" applyBorder="1" applyAlignment="1">
      <alignment horizontal="left" vertical="center" wrapText="1"/>
    </xf>
    <xf numFmtId="49" fontId="3" fillId="0" borderId="0" xfId="0" applyNumberFormat="1" applyFont="1" applyFill="1" applyAlignment="1">
      <alignment horizontal="center" vertical="center"/>
    </xf>
    <xf numFmtId="0" fontId="4" fillId="3" borderId="62" xfId="0" applyFont="1" applyFill="1" applyBorder="1" applyAlignment="1">
      <alignment horizontal="left" vertical="center"/>
    </xf>
    <xf numFmtId="0" fontId="3" fillId="3" borderId="20" xfId="0" applyFont="1" applyFill="1" applyBorder="1" applyAlignment="1">
      <alignment vertical="center"/>
    </xf>
    <xf numFmtId="189" fontId="8" fillId="0" borderId="0" xfId="0" applyNumberFormat="1" applyFont="1" applyFill="1" applyBorder="1" applyAlignment="1">
      <alignment horizontal="left" vertical="center"/>
    </xf>
    <xf numFmtId="189" fontId="3" fillId="0" borderId="0" xfId="0" applyNumberFormat="1" applyFont="1" applyFill="1" applyBorder="1" applyAlignment="1">
      <alignment horizontal="left" vertical="center"/>
    </xf>
    <xf numFmtId="3" fontId="3" fillId="0" borderId="11" xfId="0" applyNumberFormat="1" applyFont="1" applyFill="1" applyBorder="1" applyAlignment="1">
      <alignment vertical="center"/>
    </xf>
    <xf numFmtId="0" fontId="3" fillId="0" borderId="11" xfId="0" applyNumberFormat="1" applyFont="1" applyFill="1" applyBorder="1" applyAlignment="1">
      <alignment vertical="center"/>
    </xf>
    <xf numFmtId="3" fontId="3" fillId="0" borderId="11" xfId="0" applyNumberFormat="1" applyFont="1" applyFill="1" applyBorder="1" applyAlignment="1">
      <alignment horizontal="right" vertical="center"/>
    </xf>
    <xf numFmtId="0" fontId="10" fillId="0" borderId="0" xfId="0" applyFont="1" applyFill="1">
      <alignment vertical="center"/>
    </xf>
    <xf numFmtId="49" fontId="19" fillId="0" borderId="0" xfId="0" applyNumberFormat="1" applyFont="1" applyFill="1">
      <alignment vertical="center"/>
    </xf>
    <xf numFmtId="49" fontId="8" fillId="3" borderId="11" xfId="0" applyNumberFormat="1" applyFont="1" applyFill="1" applyBorder="1" applyAlignment="1">
      <alignment horizontal="center" vertical="center" shrinkToFit="1"/>
    </xf>
    <xf numFmtId="179" fontId="8" fillId="3" borderId="11" xfId="0" applyNumberFormat="1" applyFont="1" applyFill="1" applyBorder="1" applyAlignment="1">
      <alignment horizontal="center" vertical="center"/>
    </xf>
    <xf numFmtId="0" fontId="8" fillId="3" borderId="11" xfId="0" applyFont="1" applyFill="1" applyBorder="1" applyAlignment="1">
      <alignment horizontal="center" vertical="center" shrinkToFit="1"/>
    </xf>
    <xf numFmtId="49" fontId="3" fillId="3" borderId="23" xfId="0" applyNumberFormat="1" applyFont="1" applyFill="1" applyBorder="1" applyAlignment="1">
      <alignment vertical="center" shrinkToFit="1"/>
    </xf>
    <xf numFmtId="49" fontId="8" fillId="3" borderId="23" xfId="0" applyNumberFormat="1" applyFont="1" applyFill="1" applyBorder="1" applyAlignment="1">
      <alignment horizontal="center" vertical="center"/>
    </xf>
    <xf numFmtId="49" fontId="8" fillId="3" borderId="11" xfId="0" applyNumberFormat="1" applyFont="1" applyFill="1" applyBorder="1" applyAlignment="1">
      <alignment vertical="center" shrinkToFit="1"/>
    </xf>
    <xf numFmtId="49" fontId="3" fillId="2" borderId="11" xfId="0" applyNumberFormat="1" applyFont="1" applyFill="1" applyBorder="1" applyAlignment="1">
      <alignment vertical="center"/>
    </xf>
    <xf numFmtId="0" fontId="3" fillId="0" borderId="0" xfId="0" applyFont="1" applyFill="1" applyAlignment="1">
      <alignment horizontal="left" vertical="center" wrapText="1"/>
    </xf>
    <xf numFmtId="49" fontId="11" fillId="0" borderId="0" xfId="0" applyNumberFormat="1" applyFont="1" applyFill="1" applyBorder="1" applyAlignment="1">
      <alignment vertical="center"/>
    </xf>
    <xf numFmtId="0" fontId="3" fillId="0" borderId="2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0" xfId="0" applyFont="1" applyBorder="1">
      <alignment vertical="center"/>
    </xf>
    <xf numFmtId="0" fontId="3" fillId="0" borderId="18" xfId="0" applyFont="1" applyBorder="1">
      <alignment vertical="center"/>
    </xf>
    <xf numFmtId="0" fontId="3" fillId="3" borderId="17" xfId="0" applyFont="1" applyFill="1" applyBorder="1">
      <alignment vertical="center"/>
    </xf>
    <xf numFmtId="0" fontId="0" fillId="0" borderId="0" xfId="0" applyFont="1" applyBorder="1" applyAlignment="1">
      <alignment vertical="center" wrapText="1"/>
    </xf>
    <xf numFmtId="0" fontId="3" fillId="3" borderId="29" xfId="0" applyFont="1" applyFill="1" applyBorder="1" applyAlignment="1">
      <alignment horizontal="left" vertical="center"/>
    </xf>
    <xf numFmtId="0" fontId="3" fillId="3" borderId="11" xfId="0" applyFont="1" applyFill="1" applyBorder="1" applyAlignment="1">
      <alignment horizontal="left" vertical="center"/>
    </xf>
    <xf numFmtId="0" fontId="3" fillId="3" borderId="10" xfId="0" applyFont="1" applyFill="1" applyBorder="1" applyAlignment="1">
      <alignment horizontal="left" vertical="center"/>
    </xf>
    <xf numFmtId="0" fontId="3" fillId="3" borderId="10" xfId="0" applyFont="1" applyFill="1" applyBorder="1" applyAlignment="1">
      <alignment horizontal="left" vertical="center" wrapText="1"/>
    </xf>
    <xf numFmtId="49" fontId="3" fillId="3" borderId="31" xfId="0" applyNumberFormat="1" applyFont="1" applyFill="1" applyBorder="1" applyAlignment="1">
      <alignment horizontal="left" vertical="center"/>
    </xf>
    <xf numFmtId="49" fontId="3" fillId="3" borderId="11" xfId="0" applyNumberFormat="1" applyFont="1" applyFill="1" applyBorder="1" applyAlignment="1">
      <alignment horizontal="left" vertical="center"/>
    </xf>
    <xf numFmtId="49" fontId="3" fillId="3" borderId="11" xfId="0" applyNumberFormat="1" applyFont="1" applyFill="1" applyBorder="1" applyAlignment="1">
      <alignment horizontal="left" vertical="center" wrapText="1"/>
    </xf>
    <xf numFmtId="49" fontId="3" fillId="3" borderId="13" xfId="0" applyNumberFormat="1" applyFont="1" applyFill="1" applyBorder="1" applyAlignment="1">
      <alignment horizontal="left" vertical="center"/>
    </xf>
    <xf numFmtId="49" fontId="3" fillId="3" borderId="58" xfId="0" applyNumberFormat="1" applyFont="1" applyFill="1" applyBorder="1" applyAlignment="1">
      <alignment vertical="center"/>
    </xf>
    <xf numFmtId="49" fontId="3" fillId="3" borderId="6" xfId="0" applyNumberFormat="1" applyFont="1" applyFill="1" applyBorder="1" applyAlignment="1">
      <alignment horizontal="left" vertical="center"/>
    </xf>
    <xf numFmtId="49" fontId="3" fillId="3" borderId="38" xfId="0" applyNumberFormat="1" applyFont="1" applyFill="1" applyBorder="1" applyAlignment="1">
      <alignment horizontal="left" vertical="center"/>
    </xf>
    <xf numFmtId="49" fontId="3" fillId="3" borderId="28" xfId="0" applyNumberFormat="1" applyFont="1" applyFill="1" applyBorder="1" applyAlignment="1">
      <alignment horizontal="center"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62" xfId="0" applyFont="1" applyFill="1" applyBorder="1" applyAlignment="1">
      <alignment horizontal="left" vertical="center"/>
    </xf>
    <xf numFmtId="0" fontId="3" fillId="3" borderId="10" xfId="0" applyFont="1" applyFill="1" applyBorder="1">
      <alignment vertical="center"/>
    </xf>
    <xf numFmtId="193" fontId="8" fillId="0" borderId="11" xfId="0" applyNumberFormat="1" applyFont="1" applyFill="1" applyBorder="1" applyAlignment="1">
      <alignment horizontal="right" vertical="center"/>
    </xf>
    <xf numFmtId="193" fontId="8" fillId="0" borderId="11" xfId="0" applyNumberFormat="1" applyFont="1" applyFill="1" applyBorder="1" applyAlignment="1">
      <alignment vertical="center"/>
    </xf>
    <xf numFmtId="0" fontId="3" fillId="2" borderId="6" xfId="0" applyFont="1" applyFill="1" applyBorder="1" applyAlignment="1">
      <alignment horizontal="center" vertical="center"/>
    </xf>
    <xf numFmtId="49" fontId="3" fillId="2" borderId="28" xfId="0" applyNumberFormat="1" applyFont="1" applyFill="1" applyBorder="1" applyAlignment="1">
      <alignment vertical="center"/>
    </xf>
    <xf numFmtId="49" fontId="11" fillId="0" borderId="0" xfId="0" applyNumberFormat="1" applyFont="1" applyFill="1" applyBorder="1" applyAlignment="1">
      <alignment horizontal="left" vertical="center"/>
    </xf>
    <xf numFmtId="3" fontId="3" fillId="0" borderId="11" xfId="0" applyNumberFormat="1" applyFont="1" applyFill="1" applyBorder="1" applyAlignment="1">
      <alignment horizontal="right" vertical="center" shrinkToFit="1"/>
    </xf>
    <xf numFmtId="3" fontId="3" fillId="0" borderId="28" xfId="0" applyNumberFormat="1" applyFont="1" applyFill="1" applyBorder="1" applyAlignment="1">
      <alignment horizontal="right" vertical="center"/>
    </xf>
    <xf numFmtId="49" fontId="11" fillId="0" borderId="0" xfId="0" applyNumberFormat="1" applyFont="1" applyFill="1" applyBorder="1" applyAlignment="1">
      <alignment horizontal="left" vertical="top"/>
    </xf>
    <xf numFmtId="182" fontId="9" fillId="0" borderId="0" xfId="0" applyNumberFormat="1" applyFont="1" applyFill="1">
      <alignment vertical="center"/>
    </xf>
    <xf numFmtId="0" fontId="9" fillId="0" borderId="0" xfId="0" applyFont="1" applyAlignment="1">
      <alignment horizontal="center" vertical="center"/>
    </xf>
    <xf numFmtId="0" fontId="8" fillId="0" borderId="6" xfId="0" applyFont="1" applyFill="1" applyBorder="1" applyAlignment="1">
      <alignment vertical="center" wrapText="1"/>
    </xf>
    <xf numFmtId="0" fontId="8" fillId="0" borderId="13" xfId="0" applyFont="1" applyFill="1" applyBorder="1" applyAlignment="1">
      <alignment vertical="center" wrapText="1"/>
    </xf>
    <xf numFmtId="0" fontId="8" fillId="0" borderId="6" xfId="0" applyNumberFormat="1" applyFont="1" applyFill="1" applyBorder="1" applyAlignment="1">
      <alignment vertical="center"/>
    </xf>
    <xf numFmtId="0" fontId="8" fillId="0" borderId="13" xfId="0" applyNumberFormat="1" applyFont="1" applyFill="1" applyBorder="1" applyAlignment="1">
      <alignment vertical="center"/>
    </xf>
    <xf numFmtId="3" fontId="8" fillId="0" borderId="6" xfId="0" applyNumberFormat="1"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193" fontId="8" fillId="0" borderId="0" xfId="2" applyNumberFormat="1" applyFont="1" applyFill="1" applyBorder="1" applyAlignment="1">
      <alignment horizontal="center" vertical="center" wrapText="1"/>
    </xf>
    <xf numFmtId="193" fontId="8" fillId="0" borderId="0" xfId="0" applyNumberFormat="1" applyFont="1" applyFill="1" applyBorder="1" applyAlignment="1">
      <alignment horizontal="center" vertical="center" wrapText="1"/>
    </xf>
    <xf numFmtId="193" fontId="8" fillId="0" borderId="0" xfId="0" applyNumberFormat="1" applyFont="1" applyFill="1" applyBorder="1" applyAlignment="1">
      <alignment horizontal="center" vertical="center"/>
    </xf>
    <xf numFmtId="0" fontId="8" fillId="0" borderId="30" xfId="0" applyFont="1" applyFill="1" applyBorder="1" applyAlignment="1">
      <alignment vertical="center" wrapText="1"/>
    </xf>
    <xf numFmtId="0" fontId="8" fillId="3" borderId="15" xfId="0" applyFont="1" applyFill="1" applyBorder="1" applyAlignment="1">
      <alignment horizontal="center" vertical="center"/>
    </xf>
    <xf numFmtId="193" fontId="8" fillId="0" borderId="12" xfId="0" applyNumberFormat="1" applyFont="1" applyFill="1" applyBorder="1" applyAlignment="1">
      <alignment horizontal="right" vertical="center"/>
    </xf>
    <xf numFmtId="0" fontId="8" fillId="3" borderId="10" xfId="0" applyFont="1" applyFill="1" applyBorder="1" applyAlignment="1">
      <alignment horizontal="center" vertical="center"/>
    </xf>
    <xf numFmtId="193" fontId="8" fillId="0" borderId="10" xfId="0" applyNumberFormat="1" applyFont="1" applyFill="1" applyBorder="1" applyAlignment="1">
      <alignment horizontal="right" vertical="center"/>
    </xf>
    <xf numFmtId="193" fontId="8" fillId="0" borderId="10" xfId="0" applyNumberFormat="1" applyFont="1" applyFill="1" applyBorder="1" applyAlignment="1">
      <alignment vertical="center"/>
    </xf>
    <xf numFmtId="193" fontId="8" fillId="0" borderId="18" xfId="0" applyNumberFormat="1" applyFont="1" applyFill="1" applyBorder="1" applyAlignment="1">
      <alignment horizontal="right" vertical="center"/>
    </xf>
    <xf numFmtId="49" fontId="0" fillId="0" borderId="0" xfId="0" applyNumberFormat="1" applyFont="1" applyFill="1" applyAlignment="1">
      <alignment horizontal="left" vertical="center"/>
    </xf>
    <xf numFmtId="0" fontId="9" fillId="0" borderId="0" xfId="0" applyFont="1" applyFill="1" applyAlignment="1">
      <alignment horizontal="left" vertical="center"/>
    </xf>
    <xf numFmtId="49" fontId="3" fillId="0" borderId="0" xfId="0" applyNumberFormat="1" applyFont="1" applyFill="1" applyAlignment="1">
      <alignment horizontal="left" vertical="center"/>
    </xf>
    <xf numFmtId="0" fontId="0" fillId="0" borderId="0" xfId="0" applyFont="1" applyFill="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Font="1" applyBorder="1" applyAlignment="1">
      <alignment vertical="center"/>
    </xf>
    <xf numFmtId="0" fontId="0" fillId="0" borderId="0" xfId="0" applyFont="1" applyAlignment="1">
      <alignment vertical="center"/>
    </xf>
    <xf numFmtId="0" fontId="3" fillId="3" borderId="6" xfId="0" applyFont="1" applyFill="1" applyBorder="1" applyAlignment="1">
      <alignment horizontal="left" vertical="center" wrapText="1"/>
    </xf>
    <xf numFmtId="0" fontId="4" fillId="0" borderId="6"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3" fillId="3" borderId="6" xfId="0" applyFont="1" applyFill="1" applyBorder="1" applyAlignment="1">
      <alignment vertical="center"/>
    </xf>
    <xf numFmtId="0" fontId="3" fillId="3" borderId="8" xfId="0" applyFont="1" applyFill="1" applyBorder="1" applyAlignment="1">
      <alignment vertical="center"/>
    </xf>
    <xf numFmtId="0" fontId="3" fillId="3" borderId="13" xfId="0" applyFont="1" applyFill="1" applyBorder="1" applyAlignment="1">
      <alignment vertical="center"/>
    </xf>
    <xf numFmtId="0" fontId="3" fillId="3" borderId="11" xfId="0" applyFont="1" applyFill="1" applyBorder="1" applyAlignment="1">
      <alignment horizontal="left" vertical="center" wrapText="1"/>
    </xf>
    <xf numFmtId="0" fontId="3" fillId="2" borderId="6" xfId="0" applyFont="1" applyFill="1" applyBorder="1" applyAlignment="1">
      <alignment horizontal="left" vertical="center"/>
    </xf>
    <xf numFmtId="0" fontId="4" fillId="0" borderId="6" xfId="0" applyFont="1" applyFill="1" applyBorder="1" applyAlignment="1">
      <alignment horizontal="righ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8" fillId="3" borderId="6" xfId="0" applyFont="1" applyFill="1" applyBorder="1" applyAlignment="1">
      <alignment horizontal="left" vertical="center"/>
    </xf>
    <xf numFmtId="0" fontId="3" fillId="3" borderId="11" xfId="0" applyFont="1" applyFill="1" applyBorder="1" applyAlignment="1">
      <alignment horizontal="left" vertical="center"/>
    </xf>
    <xf numFmtId="0" fontId="3" fillId="2" borderId="11" xfId="0" applyFont="1" applyFill="1" applyBorder="1" applyAlignment="1">
      <alignment horizontal="left" vertical="center"/>
    </xf>
    <xf numFmtId="0" fontId="3" fillId="0" borderId="0" xfId="0" applyFont="1" applyFill="1" applyBorder="1" applyAlignment="1">
      <alignment horizontal="left" vertical="center"/>
    </xf>
    <xf numFmtId="0" fontId="3" fillId="0" borderId="34" xfId="0" applyFont="1" applyFill="1" applyBorder="1" applyAlignment="1">
      <alignment horizontal="left" vertical="center"/>
    </xf>
    <xf numFmtId="0" fontId="4" fillId="0" borderId="19" xfId="0" applyFont="1" applyFill="1" applyBorder="1" applyAlignment="1">
      <alignment horizontal="left" vertical="center" wrapText="1"/>
    </xf>
    <xf numFmtId="0" fontId="4" fillId="0" borderId="26" xfId="0" applyFont="1" applyFill="1" applyBorder="1" applyAlignment="1">
      <alignment horizontal="left" vertical="center"/>
    </xf>
    <xf numFmtId="0" fontId="8" fillId="3" borderId="11"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6" fillId="0" borderId="0" xfId="0" applyFont="1" applyAlignment="1">
      <alignment horizontal="left" vertical="center"/>
    </xf>
    <xf numFmtId="49" fontId="8" fillId="3" borderId="11" xfId="0" applyNumberFormat="1" applyFont="1" applyFill="1" applyBorder="1" applyAlignment="1">
      <alignment horizontal="center" vertical="center"/>
    </xf>
    <xf numFmtId="0" fontId="3" fillId="3" borderId="11" xfId="0" applyFont="1" applyFill="1" applyBorder="1" applyAlignment="1">
      <alignment horizontal="center" vertical="center"/>
    </xf>
    <xf numFmtId="0" fontId="8" fillId="3" borderId="11" xfId="0" applyFont="1" applyFill="1" applyBorder="1" applyAlignment="1">
      <alignment horizontal="center" vertical="center"/>
    </xf>
    <xf numFmtId="49" fontId="6" fillId="0" borderId="0" xfId="0" applyNumberFormat="1" applyFont="1" applyFill="1" applyAlignment="1">
      <alignment horizontal="left" vertical="center"/>
    </xf>
    <xf numFmtId="49" fontId="6" fillId="0" borderId="0" xfId="0" applyNumberFormat="1" applyFont="1" applyFill="1" applyBorder="1" applyAlignment="1">
      <alignment horizontal="left" vertical="center"/>
    </xf>
    <xf numFmtId="0" fontId="3" fillId="2" borderId="11" xfId="0" applyFont="1" applyFill="1" applyBorder="1" applyAlignment="1">
      <alignment vertical="center"/>
    </xf>
    <xf numFmtId="49" fontId="3" fillId="2" borderId="11" xfId="0" applyNumberFormat="1" applyFont="1" applyFill="1" applyBorder="1" applyAlignment="1">
      <alignment horizontal="left" vertical="center"/>
    </xf>
    <xf numFmtId="0" fontId="6" fillId="0" borderId="0" xfId="0" applyFont="1" applyAlignment="1">
      <alignment vertical="center"/>
    </xf>
    <xf numFmtId="0" fontId="3" fillId="3" borderId="44"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Alignment="1">
      <alignment vertical="center" wrapText="1"/>
    </xf>
    <xf numFmtId="0" fontId="3" fillId="3" borderId="31" xfId="0" applyFont="1" applyFill="1" applyBorder="1" applyAlignment="1">
      <alignment vertical="center"/>
    </xf>
    <xf numFmtId="49" fontId="3" fillId="0" borderId="0" xfId="0" applyNumberFormat="1" applyFont="1" applyFill="1" applyAlignment="1">
      <alignment horizontal="left" vertical="top" wrapText="1"/>
    </xf>
    <xf numFmtId="0" fontId="8" fillId="3" borderId="11" xfId="0" applyFont="1" applyFill="1" applyBorder="1" applyAlignment="1">
      <alignment horizontal="left" vertical="center"/>
    </xf>
    <xf numFmtId="0" fontId="10" fillId="0" borderId="0" xfId="0" applyFont="1" applyBorder="1" applyAlignment="1">
      <alignment horizontal="left" vertical="center" wrapText="1"/>
    </xf>
    <xf numFmtId="0" fontId="8" fillId="3" borderId="23" xfId="0" applyFont="1" applyFill="1" applyBorder="1" applyAlignment="1">
      <alignment horizontal="center" vertical="center"/>
    </xf>
    <xf numFmtId="0" fontId="0" fillId="0" borderId="0" xfId="0" applyFont="1" applyAlignment="1"/>
    <xf numFmtId="49" fontId="3"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20" fillId="0" borderId="67" xfId="0" applyNumberFormat="1" applyFont="1" applyBorder="1" applyAlignment="1">
      <alignment horizontal="center" vertical="center"/>
    </xf>
    <xf numFmtId="49" fontId="20" fillId="0" borderId="40" xfId="0" applyNumberFormat="1" applyFont="1" applyBorder="1" applyAlignment="1">
      <alignment horizontal="center" vertical="center"/>
    </xf>
    <xf numFmtId="49" fontId="20" fillId="0" borderId="41" xfId="0" applyNumberFormat="1" applyFont="1" applyBorder="1" applyAlignment="1">
      <alignment horizontal="center" vertical="center"/>
    </xf>
    <xf numFmtId="0" fontId="8" fillId="3" borderId="32" xfId="0" applyFont="1" applyFill="1" applyBorder="1" applyAlignment="1">
      <alignment horizontal="left" vertical="center" wrapText="1"/>
    </xf>
    <xf numFmtId="0" fontId="8" fillId="3" borderId="70" xfId="0" applyFont="1" applyFill="1" applyBorder="1" applyAlignment="1">
      <alignment horizontal="left" vertical="center" wrapText="1"/>
    </xf>
    <xf numFmtId="0" fontId="3" fillId="3" borderId="68" xfId="0" applyFont="1" applyFill="1" applyBorder="1" applyAlignment="1">
      <alignment horizontal="left" vertical="center" wrapText="1"/>
    </xf>
    <xf numFmtId="0" fontId="3" fillId="3" borderId="13" xfId="0" applyFont="1" applyFill="1" applyBorder="1" applyAlignment="1">
      <alignment horizontal="left" vertical="center" wrapText="1"/>
    </xf>
    <xf numFmtId="49" fontId="4" fillId="0" borderId="58"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0" fontId="7" fillId="3" borderId="58" xfId="0" applyFont="1" applyFill="1" applyBorder="1" applyAlignment="1">
      <alignment horizontal="left" vertical="center"/>
    </xf>
    <xf numFmtId="0" fontId="7" fillId="3" borderId="70" xfId="0" applyFont="1" applyFill="1" applyBorder="1" applyAlignment="1">
      <alignment horizontal="left" vertical="center"/>
    </xf>
    <xf numFmtId="0" fontId="3" fillId="3" borderId="57" xfId="0" applyFont="1" applyFill="1" applyBorder="1" applyAlignment="1">
      <alignment horizontal="left" vertical="center"/>
    </xf>
    <xf numFmtId="0" fontId="3" fillId="3" borderId="25"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58"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8" fillId="3" borderId="73" xfId="0" applyFont="1" applyFill="1" applyBorder="1" applyAlignment="1">
      <alignment horizontal="left" vertical="center" wrapText="1"/>
    </xf>
    <xf numFmtId="0" fontId="8" fillId="3" borderId="42" xfId="0" applyFont="1" applyFill="1" applyBorder="1" applyAlignment="1">
      <alignment horizontal="left" vertical="center"/>
    </xf>
    <xf numFmtId="0" fontId="3" fillId="3" borderId="68" xfId="0" applyFont="1" applyFill="1" applyBorder="1" applyAlignment="1">
      <alignment horizontal="left" vertical="center"/>
    </xf>
    <xf numFmtId="0" fontId="3" fillId="3" borderId="13" xfId="0" applyFont="1" applyFill="1" applyBorder="1" applyAlignment="1">
      <alignment horizontal="left" vertical="center"/>
    </xf>
    <xf numFmtId="0" fontId="4" fillId="0" borderId="6"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3" fillId="3" borderId="6" xfId="0" applyFont="1" applyFill="1" applyBorder="1" applyAlignment="1">
      <alignment vertical="center"/>
    </xf>
    <xf numFmtId="0" fontId="3" fillId="3" borderId="8" xfId="0" applyFont="1" applyFill="1" applyBorder="1" applyAlignment="1">
      <alignment vertical="center"/>
    </xf>
    <xf numFmtId="0" fontId="3" fillId="3" borderId="13" xfId="0" applyFont="1" applyFill="1" applyBorder="1" applyAlignment="1">
      <alignment vertical="center"/>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13" xfId="0" applyFont="1" applyFill="1" applyBorder="1" applyAlignment="1">
      <alignment vertical="center" wrapText="1"/>
    </xf>
    <xf numFmtId="0" fontId="3" fillId="0" borderId="6"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16" fillId="0" borderId="8" xfId="1" applyFont="1" applyFill="1" applyBorder="1" applyAlignment="1">
      <alignment horizontal="left" vertical="center"/>
    </xf>
    <xf numFmtId="0" fontId="5" fillId="0" borderId="9" xfId="1" applyFont="1" applyFill="1" applyBorder="1" applyAlignment="1">
      <alignment horizontal="left" vertical="center"/>
    </xf>
    <xf numFmtId="49" fontId="3" fillId="0" borderId="34" xfId="0" applyNumberFormat="1" applyFont="1" applyFill="1" applyBorder="1" applyAlignment="1">
      <alignment horizontal="left" vertical="center"/>
    </xf>
    <xf numFmtId="49" fontId="3" fillId="0" borderId="36" xfId="0" applyNumberFormat="1" applyFont="1" applyFill="1" applyBorder="1" applyAlignment="1">
      <alignment horizontal="lef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3" borderId="71" xfId="0" applyFont="1" applyFill="1" applyBorder="1" applyAlignment="1">
      <alignment horizontal="left" vertical="center"/>
    </xf>
    <xf numFmtId="0" fontId="3" fillId="3" borderId="30" xfId="0" applyFont="1" applyFill="1" applyBorder="1" applyAlignment="1">
      <alignment horizontal="left" vertical="center"/>
    </xf>
    <xf numFmtId="0" fontId="3" fillId="0" borderId="37"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4" borderId="21" xfId="0" applyFont="1" applyFill="1" applyBorder="1" applyAlignment="1">
      <alignment horizontal="left" vertical="center"/>
    </xf>
    <xf numFmtId="0" fontId="3" fillId="4" borderId="22" xfId="0" applyFont="1" applyFill="1" applyBorder="1" applyAlignment="1">
      <alignment horizontal="left" vertical="center"/>
    </xf>
    <xf numFmtId="49" fontId="4" fillId="0" borderId="8" xfId="0" applyNumberFormat="1" applyFont="1" applyFill="1" applyBorder="1" applyAlignment="1">
      <alignment horizontal="left" vertical="center"/>
    </xf>
    <xf numFmtId="49" fontId="4" fillId="0" borderId="9" xfId="0" applyNumberFormat="1" applyFont="1" applyFill="1" applyBorder="1" applyAlignment="1">
      <alignment horizontal="left" vertical="center"/>
    </xf>
    <xf numFmtId="49" fontId="7" fillId="0" borderId="33" xfId="0" applyNumberFormat="1" applyFont="1" applyFill="1" applyBorder="1" applyAlignment="1">
      <alignment horizontal="left" vertical="center"/>
    </xf>
    <xf numFmtId="49" fontId="7" fillId="0" borderId="34" xfId="0" applyNumberFormat="1" applyFont="1" applyFill="1" applyBorder="1" applyAlignment="1">
      <alignment horizontal="left" vertical="center"/>
    </xf>
    <xf numFmtId="183" fontId="4" fillId="0" borderId="26" xfId="0" applyNumberFormat="1" applyFont="1" applyFill="1" applyBorder="1" applyAlignment="1">
      <alignment horizontal="left" vertical="center"/>
    </xf>
    <xf numFmtId="183" fontId="4" fillId="0" borderId="27" xfId="0" applyNumberFormat="1" applyFont="1" applyFill="1" applyBorder="1" applyAlignment="1">
      <alignment horizontal="left" vertical="center"/>
    </xf>
    <xf numFmtId="0" fontId="3" fillId="3" borderId="51" xfId="0" applyFont="1" applyFill="1" applyBorder="1" applyAlignment="1">
      <alignment horizontal="left" vertical="center"/>
    </xf>
    <xf numFmtId="0" fontId="3" fillId="3" borderId="69" xfId="0" applyFont="1" applyFill="1" applyBorder="1" applyAlignment="1">
      <alignment horizontal="left" vertical="center"/>
    </xf>
    <xf numFmtId="0" fontId="3" fillId="3" borderId="32" xfId="0" applyFont="1" applyFill="1" applyBorder="1" applyAlignment="1">
      <alignment horizontal="left" vertical="center"/>
    </xf>
    <xf numFmtId="0" fontId="3" fillId="3" borderId="70" xfId="0" applyFont="1" applyFill="1" applyBorder="1" applyAlignment="1">
      <alignment horizontal="left" vertical="center"/>
    </xf>
    <xf numFmtId="0" fontId="16" fillId="0" borderId="6" xfId="1" applyFont="1" applyFill="1" applyBorder="1" applyAlignment="1">
      <alignment vertical="center"/>
    </xf>
    <xf numFmtId="49" fontId="8" fillId="0" borderId="33" xfId="0" applyNumberFormat="1" applyFont="1" applyFill="1" applyBorder="1" applyAlignment="1">
      <alignment horizontal="left" vertical="center"/>
    </xf>
    <xf numFmtId="49" fontId="8" fillId="0" borderId="34" xfId="0" applyNumberFormat="1" applyFont="1" applyFill="1" applyBorder="1" applyAlignment="1">
      <alignment horizontal="left" vertical="center"/>
    </xf>
    <xf numFmtId="49" fontId="6" fillId="0" borderId="0" xfId="0" applyNumberFormat="1"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3" fillId="3" borderId="6" xfId="0" applyFont="1" applyFill="1" applyBorder="1" applyAlignment="1">
      <alignment horizontal="left" vertical="center"/>
    </xf>
    <xf numFmtId="0" fontId="3" fillId="3" borderId="8" xfId="0" applyFont="1" applyFill="1" applyBorder="1" applyAlignment="1">
      <alignment horizontal="left" vertical="center"/>
    </xf>
    <xf numFmtId="0" fontId="3" fillId="3" borderId="57"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72" xfId="0" applyFont="1" applyFill="1" applyBorder="1" applyAlignment="1">
      <alignment horizontal="left" vertical="center" wrapText="1"/>
    </xf>
    <xf numFmtId="0" fontId="3" fillId="0" borderId="20" xfId="0" applyFont="1" applyBorder="1">
      <alignment vertical="center"/>
    </xf>
    <xf numFmtId="0" fontId="0" fillId="0" borderId="0" xfId="0" applyFont="1" applyBorder="1" applyAlignment="1">
      <alignment vertical="center"/>
    </xf>
    <xf numFmtId="0" fontId="0" fillId="0" borderId="0" xfId="0" applyFont="1" applyAlignment="1">
      <alignment vertical="center"/>
    </xf>
    <xf numFmtId="0" fontId="3" fillId="3" borderId="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44" xfId="0" applyFont="1" applyFill="1" applyBorder="1" applyAlignment="1">
      <alignment horizontal="left" vertical="center"/>
    </xf>
    <xf numFmtId="0" fontId="3" fillId="3" borderId="72" xfId="0" applyFont="1" applyFill="1" applyBorder="1" applyAlignment="1">
      <alignment horizontal="left" vertical="center"/>
    </xf>
    <xf numFmtId="0" fontId="7" fillId="3" borderId="24" xfId="0" applyFont="1" applyFill="1" applyBorder="1" applyAlignment="1">
      <alignment horizontal="left" vertical="center"/>
    </xf>
    <xf numFmtId="0" fontId="7" fillId="3" borderId="42" xfId="0" applyFont="1" applyFill="1" applyBorder="1" applyAlignment="1">
      <alignment horizontal="left" vertical="center"/>
    </xf>
    <xf numFmtId="0" fontId="8" fillId="3" borderId="71" xfId="0" applyFont="1" applyFill="1" applyBorder="1" applyAlignment="1">
      <alignment horizontal="left" vertical="center" wrapText="1"/>
    </xf>
    <xf numFmtId="0" fontId="8" fillId="3" borderId="30" xfId="0" applyFont="1" applyFill="1" applyBorder="1" applyAlignment="1">
      <alignment horizontal="left" vertical="center"/>
    </xf>
    <xf numFmtId="0" fontId="6" fillId="0" borderId="1" xfId="0" applyFont="1" applyBorder="1" applyAlignment="1">
      <alignment horizontal="left" vertical="center"/>
    </xf>
    <xf numFmtId="0" fontId="3" fillId="3" borderId="71"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6" fillId="0" borderId="34" xfId="0" applyFont="1" applyBorder="1" applyAlignment="1">
      <alignment horizontal="left" vertical="center"/>
    </xf>
    <xf numFmtId="0" fontId="6" fillId="4" borderId="34" xfId="0" applyFont="1" applyFill="1" applyBorder="1" applyAlignment="1">
      <alignment horizontal="left" vertical="center"/>
    </xf>
    <xf numFmtId="0" fontId="3" fillId="2" borderId="37" xfId="0" applyFont="1" applyFill="1" applyBorder="1" applyAlignment="1">
      <alignment horizontal="center" vertical="center"/>
    </xf>
    <xf numFmtId="0" fontId="3" fillId="2" borderId="21" xfId="0" applyFont="1" applyFill="1" applyBorder="1" applyAlignment="1">
      <alignment horizontal="center" vertical="center"/>
    </xf>
    <xf numFmtId="185" fontId="4" fillId="0" borderId="24" xfId="0" applyNumberFormat="1" applyFont="1" applyFill="1" applyBorder="1" applyAlignment="1">
      <alignment horizontal="left" vertical="center"/>
    </xf>
    <xf numFmtId="185" fontId="4" fillId="0" borderId="2" xfId="0" applyNumberFormat="1" applyFont="1" applyFill="1" applyBorder="1" applyAlignment="1">
      <alignment horizontal="left" vertical="center"/>
    </xf>
    <xf numFmtId="185" fontId="4" fillId="0" borderId="42" xfId="0" applyNumberFormat="1" applyFont="1" applyFill="1" applyBorder="1" applyAlignment="1">
      <alignment horizontal="left" vertical="center"/>
    </xf>
    <xf numFmtId="0" fontId="6" fillId="0" borderId="1" xfId="0" applyFont="1" applyFill="1" applyBorder="1" applyAlignment="1">
      <alignment horizontal="left" vertical="center" wrapText="1"/>
    </xf>
    <xf numFmtId="176" fontId="3" fillId="3" borderId="11"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8" fillId="0" borderId="37" xfId="0" applyFont="1" applyFill="1" applyBorder="1" applyAlignment="1">
      <alignment horizontal="left" vertical="center"/>
    </xf>
    <xf numFmtId="0" fontId="8" fillId="0" borderId="21"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23" fillId="2" borderId="63" xfId="0" applyFont="1" applyFill="1" applyBorder="1" applyAlignment="1">
      <alignment horizontal="left" vertical="center" wrapText="1"/>
    </xf>
    <xf numFmtId="0" fontId="23" fillId="2" borderId="53" xfId="0" applyFont="1" applyFill="1" applyBorder="1" applyAlignment="1">
      <alignment horizontal="left" vertical="center" wrapText="1"/>
    </xf>
    <xf numFmtId="0" fontId="8" fillId="3" borderId="6" xfId="0" applyFont="1" applyFill="1" applyBorder="1" applyAlignment="1">
      <alignment horizontal="left" vertical="center"/>
    </xf>
    <xf numFmtId="0" fontId="8" fillId="3" borderId="8" xfId="0" applyFont="1" applyFill="1" applyBorder="1" applyAlignment="1">
      <alignment horizontal="left" vertical="center"/>
    </xf>
    <xf numFmtId="0" fontId="7" fillId="0" borderId="0" xfId="0" applyFont="1" applyFill="1" applyAlignment="1">
      <alignment horizontal="left" vertical="top" wrapText="1"/>
    </xf>
    <xf numFmtId="49" fontId="4" fillId="0" borderId="13" xfId="0" applyNumberFormat="1" applyFont="1" applyFill="1" applyBorder="1" applyAlignment="1">
      <alignment horizontal="left" vertical="center"/>
    </xf>
    <xf numFmtId="0" fontId="7" fillId="3" borderId="11" xfId="0" applyFont="1" applyFill="1" applyBorder="1" applyAlignment="1">
      <alignment vertical="center"/>
    </xf>
    <xf numFmtId="0" fontId="7" fillId="3" borderId="6" xfId="0" applyFont="1" applyFill="1" applyBorder="1" applyAlignment="1">
      <alignment vertical="center"/>
    </xf>
    <xf numFmtId="0" fontId="4" fillId="3" borderId="11" xfId="0" applyFont="1" applyFill="1" applyBorder="1" applyAlignment="1">
      <alignment vertical="center"/>
    </xf>
    <xf numFmtId="0" fontId="4" fillId="3" borderId="6" xfId="0" applyFont="1" applyFill="1" applyBorder="1" applyAlignment="1">
      <alignment vertical="center"/>
    </xf>
    <xf numFmtId="0" fontId="8" fillId="2" borderId="11" xfId="0" applyFont="1" applyFill="1" applyBorder="1" applyAlignment="1">
      <alignment horizontal="left" vertical="center" wrapText="1"/>
    </xf>
    <xf numFmtId="0" fontId="8" fillId="2" borderId="11" xfId="0" applyFont="1" applyFill="1" applyBorder="1" applyAlignment="1">
      <alignment horizontal="left" vertical="center"/>
    </xf>
    <xf numFmtId="0" fontId="3" fillId="0" borderId="25" xfId="0" applyFont="1" applyFill="1" applyBorder="1" applyAlignment="1">
      <alignment horizontal="left" vertical="center"/>
    </xf>
    <xf numFmtId="0" fontId="3" fillId="0" borderId="70"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19" xfId="0" applyFont="1" applyFill="1" applyBorder="1" applyAlignment="1">
      <alignment horizontal="right" vertical="center"/>
    </xf>
    <xf numFmtId="0" fontId="4" fillId="0" borderId="58" xfId="0" applyFont="1" applyFill="1" applyBorder="1" applyAlignment="1">
      <alignment horizontal="right" vertical="center"/>
    </xf>
    <xf numFmtId="184" fontId="3" fillId="0" borderId="8" xfId="0" applyNumberFormat="1" applyFont="1" applyFill="1" applyBorder="1" applyAlignment="1">
      <alignment horizontal="left" vertical="center"/>
    </xf>
    <xf numFmtId="184" fontId="3" fillId="0" borderId="9" xfId="0" applyNumberFormat="1" applyFont="1" applyFill="1" applyBorder="1" applyAlignment="1">
      <alignment horizontal="left" vertical="center"/>
    </xf>
    <xf numFmtId="0" fontId="4" fillId="0" borderId="6" xfId="0" applyFont="1" applyFill="1" applyBorder="1" applyAlignment="1">
      <alignment horizontal="right" vertical="center"/>
    </xf>
    <xf numFmtId="0" fontId="4" fillId="0" borderId="8" xfId="0" applyFont="1" applyFill="1" applyBorder="1" applyAlignment="1">
      <alignment horizontal="right" vertical="center"/>
    </xf>
    <xf numFmtId="0" fontId="23" fillId="3" borderId="19" xfId="0" applyFont="1" applyFill="1" applyBorder="1" applyAlignment="1">
      <alignment horizontal="left" vertical="center" wrapText="1"/>
    </xf>
    <xf numFmtId="0" fontId="23" fillId="3" borderId="25" xfId="0" applyFont="1" applyFill="1" applyBorder="1" applyAlignment="1">
      <alignment horizontal="left" vertical="center" wrapText="1"/>
    </xf>
    <xf numFmtId="0" fontId="23" fillId="3" borderId="58" xfId="0" applyFont="1" applyFill="1" applyBorder="1" applyAlignment="1">
      <alignment horizontal="left" vertical="center" wrapText="1"/>
    </xf>
    <xf numFmtId="0" fontId="23" fillId="3" borderId="70" xfId="0" applyFont="1" applyFill="1" applyBorder="1" applyAlignment="1">
      <alignment horizontal="left" vertical="center" wrapText="1"/>
    </xf>
    <xf numFmtId="0" fontId="6" fillId="0" borderId="0" xfId="0" applyFont="1" applyBorder="1" applyAlignment="1">
      <alignment horizontal="left" vertical="center"/>
    </xf>
    <xf numFmtId="0" fontId="8" fillId="3" borderId="6" xfId="0" applyFont="1" applyFill="1" applyBorder="1" applyAlignment="1">
      <alignment horizontal="left" vertical="center" wrapText="1"/>
    </xf>
    <xf numFmtId="0" fontId="8" fillId="3" borderId="13" xfId="0" applyFont="1" applyFill="1" applyBorder="1" applyAlignment="1">
      <alignment horizontal="left" vertical="center" wrapText="1"/>
    </xf>
    <xf numFmtId="187" fontId="4" fillId="0" borderId="8" xfId="0" applyNumberFormat="1" applyFont="1" applyFill="1" applyBorder="1" applyAlignment="1">
      <alignment horizontal="right" vertical="center"/>
    </xf>
    <xf numFmtId="0" fontId="3" fillId="3" borderId="64" xfId="0" applyFont="1" applyFill="1" applyBorder="1" applyAlignment="1">
      <alignment horizontal="left" vertical="center"/>
    </xf>
    <xf numFmtId="0" fontId="3" fillId="3" borderId="31" xfId="0" applyFont="1" applyFill="1" applyBorder="1" applyAlignment="1">
      <alignment horizontal="left" vertical="center"/>
    </xf>
    <xf numFmtId="0" fontId="3" fillId="3" borderId="7"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42" xfId="0" applyFont="1" applyFill="1" applyBorder="1" applyAlignment="1">
      <alignment horizontal="left" vertical="center" wrapText="1"/>
    </xf>
    <xf numFmtId="0" fontId="7" fillId="3" borderId="8"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13"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0" fontId="3" fillId="3" borderId="75" xfId="0" applyFont="1" applyFill="1" applyBorder="1" applyAlignment="1">
      <alignment horizontal="left" vertical="center"/>
    </xf>
    <xf numFmtId="186" fontId="4" fillId="0" borderId="19" xfId="0" applyNumberFormat="1" applyFont="1" applyFill="1" applyBorder="1" applyAlignment="1">
      <alignment horizontal="right" vertical="center"/>
    </xf>
    <xf numFmtId="186" fontId="4" fillId="0" borderId="8" xfId="0" applyNumberFormat="1" applyFont="1" applyFill="1" applyBorder="1" applyAlignment="1">
      <alignment horizontal="right" vertical="center"/>
    </xf>
    <xf numFmtId="186" fontId="4" fillId="0" borderId="6" xfId="0" applyNumberFormat="1" applyFont="1" applyFill="1" applyBorder="1" applyAlignment="1">
      <alignment horizontal="right" vertical="center"/>
    </xf>
    <xf numFmtId="0" fontId="3" fillId="3" borderId="11"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3" borderId="74" xfId="0" applyFont="1" applyFill="1" applyBorder="1" applyAlignment="1">
      <alignment horizontal="left" vertical="center"/>
    </xf>
    <xf numFmtId="0" fontId="3" fillId="3" borderId="29" xfId="0" applyFont="1" applyFill="1" applyBorder="1" applyAlignment="1">
      <alignment horizontal="left" vertical="center"/>
    </xf>
    <xf numFmtId="0" fontId="3" fillId="3" borderId="28"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8" fillId="3" borderId="11" xfId="0" applyFont="1" applyFill="1" applyBorder="1" applyAlignment="1">
      <alignment vertical="center" wrapText="1"/>
    </xf>
    <xf numFmtId="0" fontId="8" fillId="3" borderId="11" xfId="0" applyFont="1" applyFill="1" applyBorder="1" applyAlignment="1">
      <alignment vertical="center"/>
    </xf>
    <xf numFmtId="0" fontId="3" fillId="2" borderId="37" xfId="0" applyFont="1" applyFill="1" applyBorder="1" applyAlignment="1">
      <alignment horizontal="left" vertical="center"/>
    </xf>
    <xf numFmtId="0" fontId="3" fillId="2" borderId="30" xfId="0" applyFont="1" applyFill="1" applyBorder="1" applyAlignment="1">
      <alignment horizontal="left" vertical="center"/>
    </xf>
    <xf numFmtId="0" fontId="3" fillId="0" borderId="13" xfId="0" applyFont="1" applyFill="1" applyBorder="1" applyAlignment="1">
      <alignment horizontal="left" vertical="center"/>
    </xf>
    <xf numFmtId="0" fontId="6" fillId="0" borderId="0" xfId="0" applyFont="1" applyAlignment="1">
      <alignment horizontal="left" vertical="center"/>
    </xf>
    <xf numFmtId="0" fontId="6" fillId="0" borderId="0" xfId="0" applyFont="1" applyFill="1" applyAlignment="1">
      <alignment horizontal="left" vertical="center"/>
    </xf>
    <xf numFmtId="0" fontId="3" fillId="3" borderId="34" xfId="0" applyFont="1" applyFill="1" applyBorder="1" applyAlignment="1">
      <alignment horizontal="left" vertical="center"/>
    </xf>
    <xf numFmtId="0" fontId="3" fillId="3" borderId="4" xfId="0" applyFont="1" applyFill="1" applyBorder="1" applyAlignment="1">
      <alignment horizontal="left" vertical="center"/>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3" borderId="26" xfId="0" applyFont="1" applyFill="1" applyBorder="1" applyAlignment="1">
      <alignment horizontal="left" vertical="center"/>
    </xf>
    <xf numFmtId="0" fontId="3" fillId="3" borderId="0" xfId="0" applyFont="1" applyFill="1" applyBorder="1" applyAlignment="1">
      <alignment horizontal="left" vertical="center"/>
    </xf>
    <xf numFmtId="0" fontId="3" fillId="0" borderId="19"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3" borderId="1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9" xfId="0" applyFont="1" applyFill="1" applyBorder="1" applyAlignment="1">
      <alignment horizontal="left" vertical="center"/>
    </xf>
    <xf numFmtId="0" fontId="3" fillId="3" borderId="13" xfId="0" applyFont="1" applyFill="1" applyBorder="1" applyAlignment="1">
      <alignment horizontal="center" vertical="center"/>
    </xf>
    <xf numFmtId="0" fontId="6" fillId="0" borderId="0" xfId="0" applyFont="1" applyFill="1" applyBorder="1" applyAlignment="1">
      <alignment horizontal="left" vertical="center"/>
    </xf>
    <xf numFmtId="0" fontId="3" fillId="0" borderId="24" xfId="0" applyFont="1" applyFill="1" applyBorder="1" applyAlignment="1">
      <alignmen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3" fillId="3" borderId="68" xfId="0" applyFont="1" applyFill="1" applyBorder="1" applyAlignment="1">
      <alignment horizontal="center" vertical="center" textRotation="255" wrapText="1"/>
    </xf>
    <xf numFmtId="0" fontId="3" fillId="3" borderId="13" xfId="0" applyFont="1" applyFill="1" applyBorder="1" applyAlignment="1">
      <alignment horizontal="center" vertical="center" textRotation="255" wrapText="1"/>
    </xf>
    <xf numFmtId="0" fontId="3" fillId="3" borderId="44" xfId="0" applyFont="1" applyFill="1" applyBorder="1" applyAlignment="1">
      <alignment horizontal="center" vertical="center" textRotation="255" wrapText="1"/>
    </xf>
    <xf numFmtId="0" fontId="3" fillId="3" borderId="72" xfId="0" applyFont="1" applyFill="1" applyBorder="1" applyAlignment="1">
      <alignment horizontal="center" vertical="center" textRotation="255" wrapText="1"/>
    </xf>
    <xf numFmtId="0" fontId="3" fillId="3" borderId="32" xfId="0" applyFont="1" applyFill="1" applyBorder="1" applyAlignment="1">
      <alignment horizontal="center" vertical="center" textRotation="255" wrapText="1"/>
    </xf>
    <xf numFmtId="0" fontId="3" fillId="3" borderId="70" xfId="0" applyFont="1" applyFill="1" applyBorder="1" applyAlignment="1">
      <alignment horizontal="center" vertical="center" textRotation="255" wrapText="1"/>
    </xf>
    <xf numFmtId="0" fontId="3" fillId="3" borderId="51"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0" borderId="6"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3" borderId="21" xfId="0" applyFont="1" applyFill="1" applyBorder="1" applyAlignment="1">
      <alignment horizontal="left" vertical="center"/>
    </xf>
    <xf numFmtId="0" fontId="3" fillId="0" borderId="37" xfId="0" applyFont="1" applyFill="1" applyBorder="1" applyAlignment="1">
      <alignment horizontal="left" vertical="top" wrapText="1"/>
    </xf>
    <xf numFmtId="0" fontId="3" fillId="0" borderId="21" xfId="0" applyFont="1" applyFill="1" applyBorder="1" applyAlignment="1">
      <alignment horizontal="left" vertical="top"/>
    </xf>
    <xf numFmtId="0" fontId="3" fillId="0" borderId="22"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3" fillId="3" borderId="28" xfId="0" applyFont="1" applyFill="1" applyBorder="1" applyAlignment="1">
      <alignment horizontal="left" vertical="center" wrapText="1"/>
    </xf>
    <xf numFmtId="0" fontId="3" fillId="0" borderId="76" xfId="0" applyFont="1" applyFill="1" applyBorder="1" applyAlignment="1">
      <alignment horizontal="left" vertical="center"/>
    </xf>
    <xf numFmtId="0" fontId="3" fillId="0" borderId="1" xfId="0" applyFont="1" applyFill="1" applyBorder="1" applyAlignment="1">
      <alignment horizontal="left" vertical="center"/>
    </xf>
    <xf numFmtId="0" fontId="3" fillId="0" borderId="52" xfId="0" applyFont="1" applyFill="1" applyBorder="1" applyAlignment="1">
      <alignment horizontal="left" vertical="center"/>
    </xf>
    <xf numFmtId="0" fontId="6" fillId="0" borderId="1" xfId="0" applyFont="1" applyFill="1" applyBorder="1" applyAlignment="1">
      <alignment horizontal="left" vertical="center"/>
    </xf>
    <xf numFmtId="0" fontId="3" fillId="3" borderId="45"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59"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5" borderId="6" xfId="0" applyFont="1" applyFill="1" applyBorder="1" applyAlignment="1">
      <alignment horizontal="left" vertical="center"/>
    </xf>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179" fontId="3" fillId="0" borderId="6" xfId="0" applyNumberFormat="1" applyFont="1" applyFill="1" applyBorder="1" applyAlignment="1">
      <alignment horizontal="left" vertical="center"/>
    </xf>
    <xf numFmtId="179" fontId="3" fillId="0" borderId="9" xfId="0" applyNumberFormat="1"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3" fillId="3" borderId="73" xfId="0" applyFont="1" applyFill="1" applyBorder="1" applyAlignment="1">
      <alignment horizontal="left" vertical="center"/>
    </xf>
    <xf numFmtId="0" fontId="3" fillId="3" borderId="2" xfId="0" applyFont="1" applyFill="1" applyBorder="1" applyAlignment="1">
      <alignment horizontal="left" vertical="center"/>
    </xf>
    <xf numFmtId="0" fontId="3" fillId="3" borderId="42" xfId="0" applyFont="1" applyFill="1" applyBorder="1" applyAlignment="1">
      <alignment horizontal="left" vertical="center"/>
    </xf>
    <xf numFmtId="0" fontId="3" fillId="0" borderId="38" xfId="0" applyFont="1" applyFill="1" applyBorder="1" applyAlignment="1">
      <alignment horizontal="left" vertical="center"/>
    </xf>
    <xf numFmtId="0" fontId="3" fillId="0" borderId="80" xfId="0" applyFont="1" applyFill="1" applyBorder="1" applyAlignment="1">
      <alignment horizontal="left" vertical="center"/>
    </xf>
    <xf numFmtId="0" fontId="3" fillId="2" borderId="24" xfId="0" applyFont="1" applyFill="1" applyBorder="1" applyAlignment="1">
      <alignment horizontal="left" vertical="center"/>
    </xf>
    <xf numFmtId="0" fontId="3" fillId="2"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20" xfId="0" applyFont="1" applyFill="1" applyBorder="1" applyAlignment="1">
      <alignment horizontal="left" vertical="center"/>
    </xf>
    <xf numFmtId="0" fontId="4" fillId="0" borderId="19" xfId="0" applyFont="1" applyFill="1" applyBorder="1" applyAlignment="1">
      <alignment horizontal="left" vertical="center" wrapText="1"/>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8" fillId="3" borderId="11" xfId="0" applyFont="1" applyFill="1" applyBorder="1" applyAlignment="1">
      <alignment horizontal="left" vertical="center" wrapText="1"/>
    </xf>
    <xf numFmtId="0" fontId="3" fillId="3" borderId="11" xfId="0" applyFont="1" applyFill="1" applyBorder="1" applyAlignment="1">
      <alignment horizontal="left" vertical="center" shrinkToFit="1"/>
    </xf>
    <xf numFmtId="0" fontId="3" fillId="3" borderId="0"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10" xfId="0" applyFont="1" applyFill="1" applyBorder="1" applyAlignment="1">
      <alignment horizontal="left"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3" borderId="57"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36" xfId="0" applyFont="1" applyFill="1" applyBorder="1" applyAlignment="1">
      <alignment horizontal="left" vertical="center"/>
    </xf>
    <xf numFmtId="0" fontId="17" fillId="0" borderId="1" xfId="0" applyFont="1" applyFill="1" applyBorder="1" applyAlignment="1">
      <alignment horizontal="left" vertical="center"/>
    </xf>
    <xf numFmtId="0" fontId="3" fillId="3" borderId="4"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57" xfId="0" applyFont="1" applyFill="1" applyBorder="1" applyAlignment="1">
      <alignment horizontal="center" vertical="center" textRotation="255" wrapText="1"/>
    </xf>
    <xf numFmtId="0" fontId="3" fillId="3" borderId="25" xfId="0" applyFont="1" applyFill="1" applyBorder="1" applyAlignment="1">
      <alignment horizontal="center" vertical="center" textRotation="255" wrapText="1"/>
    </xf>
    <xf numFmtId="0" fontId="3" fillId="3" borderId="11" xfId="0" applyFont="1" applyFill="1" applyBorder="1" applyAlignment="1">
      <alignment horizontal="lef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3" fillId="3" borderId="10" xfId="0" applyFont="1" applyFill="1" applyBorder="1" applyAlignment="1">
      <alignment horizontal="left" vertical="center"/>
    </xf>
    <xf numFmtId="0" fontId="3" fillId="0" borderId="3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3" borderId="9" xfId="0" applyFont="1" applyFill="1" applyBorder="1" applyAlignment="1">
      <alignment horizontal="left" vertical="center"/>
    </xf>
    <xf numFmtId="0" fontId="3" fillId="0" borderId="35" xfId="0" applyFont="1" applyFill="1" applyBorder="1" applyAlignment="1">
      <alignment horizontal="left" vertical="center"/>
    </xf>
    <xf numFmtId="0" fontId="3" fillId="2" borderId="11" xfId="0" applyFont="1" applyFill="1" applyBorder="1" applyAlignment="1">
      <alignment horizontal="left" vertical="center"/>
    </xf>
    <xf numFmtId="0" fontId="3" fillId="0" borderId="10" xfId="0" applyFont="1" applyFill="1" applyBorder="1" applyAlignment="1">
      <alignment horizontal="left" vertical="center"/>
    </xf>
    <xf numFmtId="0" fontId="3" fillId="0" borderId="18" xfId="0" applyFont="1" applyFill="1" applyBorder="1" applyAlignment="1">
      <alignment horizontal="left" vertical="center"/>
    </xf>
    <xf numFmtId="0" fontId="3" fillId="2" borderId="3" xfId="0" applyFont="1" applyFill="1" applyBorder="1" applyAlignment="1">
      <alignment horizontal="left" vertical="center"/>
    </xf>
    <xf numFmtId="0" fontId="4" fillId="0" borderId="11" xfId="0" applyFont="1" applyFill="1" applyBorder="1" applyAlignment="1">
      <alignment horizontal="center" vertical="center"/>
    </xf>
    <xf numFmtId="49" fontId="4" fillId="0" borderId="11" xfId="0" applyNumberFormat="1" applyFont="1" applyFill="1" applyBorder="1" applyAlignment="1">
      <alignment vertical="center"/>
    </xf>
    <xf numFmtId="49" fontId="4" fillId="0" borderId="12" xfId="0" applyNumberFormat="1" applyFont="1" applyFill="1" applyBorder="1" applyAlignment="1">
      <alignment vertical="center"/>
    </xf>
    <xf numFmtId="49" fontId="3" fillId="3" borderId="11" xfId="0" applyNumberFormat="1" applyFont="1" applyFill="1" applyBorder="1" applyAlignment="1">
      <alignment horizontal="left" vertical="center"/>
    </xf>
    <xf numFmtId="0" fontId="4" fillId="0" borderId="8" xfId="0" applyFont="1" applyFill="1" applyBorder="1" applyAlignment="1">
      <alignment horizontal="center" vertical="center"/>
    </xf>
    <xf numFmtId="49" fontId="12" fillId="0" borderId="6" xfId="0" applyNumberFormat="1" applyFont="1" applyFill="1" applyBorder="1" applyAlignment="1">
      <alignment horizontal="left" vertical="center"/>
    </xf>
    <xf numFmtId="49" fontId="12" fillId="0" borderId="8" xfId="0" applyNumberFormat="1" applyFont="1" applyFill="1" applyBorder="1" applyAlignment="1">
      <alignment horizontal="left" vertical="center"/>
    </xf>
    <xf numFmtId="49" fontId="12" fillId="0" borderId="9" xfId="0" applyNumberFormat="1" applyFont="1" applyFill="1" applyBorder="1" applyAlignment="1">
      <alignment horizontal="left" vertical="center"/>
    </xf>
    <xf numFmtId="49" fontId="8" fillId="2" borderId="68" xfId="0" applyNumberFormat="1"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4" fillId="4" borderId="8"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4" xfId="0" applyFont="1" applyFill="1" applyBorder="1" applyAlignment="1">
      <alignment horizontal="center" vertical="center"/>
    </xf>
    <xf numFmtId="49" fontId="8" fillId="2" borderId="71" xfId="0" applyNumberFormat="1"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30" xfId="0" applyFont="1" applyFill="1" applyBorder="1" applyAlignment="1">
      <alignment horizontal="left" vertical="center" wrapText="1"/>
    </xf>
    <xf numFmtId="49" fontId="3" fillId="3" borderId="16" xfId="0" applyNumberFormat="1" applyFont="1" applyFill="1" applyBorder="1" applyAlignment="1">
      <alignment horizontal="left" vertical="center"/>
    </xf>
    <xf numFmtId="0" fontId="3" fillId="3" borderId="89" xfId="0" applyFont="1" applyFill="1" applyBorder="1" applyAlignment="1">
      <alignment horizontal="left" vertical="center"/>
    </xf>
    <xf numFmtId="0" fontId="3" fillId="3" borderId="33" xfId="0" applyFont="1" applyFill="1" applyBorder="1" applyAlignment="1">
      <alignment horizontal="left" vertical="center"/>
    </xf>
    <xf numFmtId="49" fontId="3" fillId="3" borderId="33" xfId="0" applyNumberFormat="1" applyFont="1" applyFill="1" applyBorder="1" applyAlignment="1">
      <alignment vertical="center" wrapText="1"/>
    </xf>
    <xf numFmtId="49" fontId="3" fillId="3" borderId="34" xfId="0" applyNumberFormat="1" applyFont="1" applyFill="1" applyBorder="1" applyAlignment="1">
      <alignment vertical="center"/>
    </xf>
    <xf numFmtId="49" fontId="3" fillId="3" borderId="36" xfId="0" applyNumberFormat="1" applyFont="1" applyFill="1" applyBorder="1" applyAlignment="1">
      <alignment vertical="center"/>
    </xf>
    <xf numFmtId="49" fontId="3" fillId="3" borderId="58" xfId="0" applyNumberFormat="1" applyFont="1" applyFill="1" applyBorder="1" applyAlignment="1">
      <alignment vertical="center"/>
    </xf>
    <xf numFmtId="49" fontId="3" fillId="3" borderId="4" xfId="0" applyNumberFormat="1" applyFont="1" applyFill="1" applyBorder="1" applyAlignment="1">
      <alignment vertical="center"/>
    </xf>
    <xf numFmtId="49" fontId="3" fillId="3" borderId="5" xfId="0" applyNumberFormat="1" applyFont="1" applyFill="1" applyBorder="1" applyAlignment="1">
      <alignment vertical="center"/>
    </xf>
    <xf numFmtId="0" fontId="3" fillId="0" borderId="11"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3" xfId="0" applyFont="1" applyFill="1" applyBorder="1" applyAlignment="1">
      <alignment horizontal="center" vertical="center" wrapText="1"/>
    </xf>
    <xf numFmtId="49" fontId="6"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3" borderId="71" xfId="0" applyNumberFormat="1" applyFont="1" applyFill="1" applyBorder="1" applyAlignment="1">
      <alignment horizontal="left" vertical="center"/>
    </xf>
    <xf numFmtId="49" fontId="3" fillId="3" borderId="21" xfId="0" applyNumberFormat="1" applyFont="1" applyFill="1" applyBorder="1" applyAlignment="1">
      <alignment horizontal="left" vertical="center"/>
    </xf>
    <xf numFmtId="49" fontId="3" fillId="3" borderId="30" xfId="0" applyNumberFormat="1" applyFont="1" applyFill="1" applyBorder="1" applyAlignment="1">
      <alignment horizontal="left" vertical="center"/>
    </xf>
    <xf numFmtId="49" fontId="3" fillId="3" borderId="68"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0" borderId="81" xfId="0" applyNumberFormat="1" applyFont="1" applyFill="1" applyBorder="1" applyAlignment="1">
      <alignment horizontal="left" vertical="center"/>
    </xf>
    <xf numFmtId="0" fontId="3" fillId="0" borderId="82" xfId="0" applyFont="1" applyFill="1" applyBorder="1" applyAlignment="1">
      <alignment horizontal="left" vertical="center"/>
    </xf>
    <xf numFmtId="0" fontId="3" fillId="0" borderId="83" xfId="0" applyFont="1" applyFill="1" applyBorder="1" applyAlignment="1">
      <alignment horizontal="left" vertical="center"/>
    </xf>
    <xf numFmtId="0" fontId="3" fillId="0" borderId="84" xfId="0" applyFont="1" applyFill="1" applyBorder="1" applyAlignment="1">
      <alignment horizontal="left" vertical="center"/>
    </xf>
    <xf numFmtId="49" fontId="3" fillId="3" borderId="57" xfId="0" applyNumberFormat="1" applyFont="1" applyFill="1" applyBorder="1" applyAlignment="1">
      <alignment horizontal="left" vertical="center"/>
    </xf>
    <xf numFmtId="49" fontId="3" fillId="3" borderId="23" xfId="0" applyNumberFormat="1" applyFont="1" applyFill="1" applyBorder="1" applyAlignment="1">
      <alignment horizontal="left" vertical="center" wrapText="1"/>
    </xf>
    <xf numFmtId="49" fontId="3" fillId="3" borderId="15" xfId="0" applyNumberFormat="1" applyFont="1" applyFill="1" applyBorder="1" applyAlignment="1">
      <alignment horizontal="left" vertical="center" wrapText="1"/>
    </xf>
    <xf numFmtId="49" fontId="3" fillId="3" borderId="11" xfId="0" applyNumberFormat="1" applyFont="1" applyFill="1" applyBorder="1" applyAlignment="1">
      <alignment horizontal="left" vertical="center" wrapText="1"/>
    </xf>
    <xf numFmtId="49" fontId="3" fillId="3" borderId="12" xfId="0" applyNumberFormat="1" applyFont="1" applyFill="1" applyBorder="1" applyAlignment="1">
      <alignment horizontal="left" vertical="center" wrapText="1"/>
    </xf>
    <xf numFmtId="49" fontId="3" fillId="3" borderId="13" xfId="0" applyNumberFormat="1" applyFont="1" applyFill="1" applyBorder="1" applyAlignment="1">
      <alignment horizontal="left" vertical="center"/>
    </xf>
    <xf numFmtId="49" fontId="6" fillId="0" borderId="0" xfId="0" applyNumberFormat="1" applyFont="1" applyBorder="1" applyAlignment="1">
      <alignment horizontal="left" vertical="center"/>
    </xf>
    <xf numFmtId="49" fontId="11" fillId="0" borderId="81" xfId="0" applyNumberFormat="1" applyFont="1" applyBorder="1" applyAlignment="1">
      <alignment horizontal="left" vertical="center"/>
    </xf>
    <xf numFmtId="0" fontId="3" fillId="0" borderId="85" xfId="0" applyFont="1" applyBorder="1" applyAlignment="1">
      <alignment horizontal="left" vertical="center"/>
    </xf>
    <xf numFmtId="0" fontId="3" fillId="0" borderId="82" xfId="0" applyFont="1" applyBorder="1" applyAlignment="1">
      <alignment horizontal="left" vertical="center"/>
    </xf>
    <xf numFmtId="0" fontId="3" fillId="0" borderId="86" xfId="0" applyFont="1" applyBorder="1" applyAlignment="1">
      <alignment horizontal="left" vertical="center"/>
    </xf>
    <xf numFmtId="0" fontId="3" fillId="0" borderId="87" xfId="0" applyFont="1" applyBorder="1" applyAlignment="1">
      <alignment horizontal="left" vertical="center"/>
    </xf>
    <xf numFmtId="0" fontId="3" fillId="0" borderId="88" xfId="0" applyFont="1" applyBorder="1" applyAlignment="1">
      <alignment horizontal="left" vertical="center"/>
    </xf>
    <xf numFmtId="49" fontId="3" fillId="3" borderId="24" xfId="0" applyNumberFormat="1" applyFont="1" applyFill="1" applyBorder="1" applyAlignment="1">
      <alignment horizontal="left" vertical="center"/>
    </xf>
    <xf numFmtId="49" fontId="3" fillId="3" borderId="2" xfId="0" applyNumberFormat="1" applyFont="1" applyFill="1" applyBorder="1" applyAlignment="1">
      <alignment horizontal="left" vertical="center"/>
    </xf>
    <xf numFmtId="49" fontId="3" fillId="3" borderId="19" xfId="0" applyNumberFormat="1" applyFont="1" applyFill="1" applyBorder="1" applyAlignment="1">
      <alignment horizontal="left" vertical="center"/>
    </xf>
    <xf numFmtId="49" fontId="3" fillId="3" borderId="26" xfId="0" applyNumberFormat="1" applyFont="1" applyFill="1" applyBorder="1" applyAlignment="1">
      <alignment horizontal="left" vertical="center"/>
    </xf>
    <xf numFmtId="0" fontId="4" fillId="0" borderId="10" xfId="0" applyFont="1" applyFill="1" applyBorder="1" applyAlignment="1">
      <alignment horizontal="center" vertical="center"/>
    </xf>
    <xf numFmtId="49" fontId="4" fillId="0" borderId="11" xfId="0" applyNumberFormat="1" applyFont="1" applyFill="1" applyBorder="1" applyAlignment="1">
      <alignment horizontal="center" vertical="center"/>
    </xf>
    <xf numFmtId="49" fontId="3" fillId="3" borderId="89" xfId="0" applyNumberFormat="1" applyFont="1" applyFill="1" applyBorder="1" applyAlignment="1">
      <alignment horizontal="left" vertical="center"/>
    </xf>
    <xf numFmtId="49" fontId="3" fillId="3" borderId="6" xfId="0" applyNumberFormat="1" applyFont="1" applyFill="1" applyBorder="1" applyAlignment="1">
      <alignment horizontal="left" vertical="center" wrapText="1"/>
    </xf>
    <xf numFmtId="49" fontId="3" fillId="3" borderId="75" xfId="0" applyNumberFormat="1" applyFont="1" applyFill="1" applyBorder="1" applyAlignment="1">
      <alignment horizontal="left" vertical="center"/>
    </xf>
    <xf numFmtId="0" fontId="3" fillId="3" borderId="43" xfId="0" applyFont="1" applyFill="1" applyBorder="1" applyAlignment="1">
      <alignment horizontal="left" vertical="center"/>
    </xf>
    <xf numFmtId="0" fontId="3" fillId="3" borderId="12" xfId="0" applyFont="1" applyFill="1" applyBorder="1" applyAlignment="1">
      <alignment horizontal="left" vertical="center"/>
    </xf>
    <xf numFmtId="49" fontId="8" fillId="3" borderId="64" xfId="0" applyNumberFormat="1" applyFont="1" applyFill="1" applyBorder="1" applyAlignment="1">
      <alignment horizontal="left" vertical="center"/>
    </xf>
    <xf numFmtId="0" fontId="8" fillId="3" borderId="29" xfId="0" applyFont="1" applyFill="1" applyBorder="1" applyAlignment="1">
      <alignment horizontal="left" vertical="center"/>
    </xf>
    <xf numFmtId="49" fontId="4" fillId="0" borderId="37"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49" fontId="12" fillId="0" borderId="37"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xf>
    <xf numFmtId="49" fontId="12" fillId="0" borderId="22" xfId="0" applyNumberFormat="1" applyFont="1" applyFill="1" applyBorder="1" applyAlignment="1">
      <alignment horizontal="left" vertical="center"/>
    </xf>
    <xf numFmtId="0" fontId="4" fillId="0" borderId="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1" xfId="0" applyFont="1" applyFill="1" applyBorder="1" applyAlignment="1">
      <alignment horizontal="center" vertical="center"/>
    </xf>
    <xf numFmtId="49" fontId="3" fillId="3" borderId="42" xfId="0" applyNumberFormat="1" applyFont="1" applyFill="1" applyBorder="1" applyAlignment="1">
      <alignment horizontal="left" vertical="center"/>
    </xf>
    <xf numFmtId="0" fontId="3" fillId="3" borderId="23" xfId="0" applyFont="1" applyFill="1" applyBorder="1" applyAlignment="1">
      <alignment horizontal="left" vertical="center"/>
    </xf>
    <xf numFmtId="0" fontId="3" fillId="3" borderId="15" xfId="0" applyFont="1" applyFill="1" applyBorder="1" applyAlignment="1">
      <alignment horizontal="left" vertical="center"/>
    </xf>
    <xf numFmtId="0" fontId="4" fillId="0" borderId="12" xfId="0" applyFont="1" applyFill="1" applyBorder="1" applyAlignment="1">
      <alignment horizontal="center" vertical="center"/>
    </xf>
    <xf numFmtId="0" fontId="3" fillId="3" borderId="24" xfId="0" applyFont="1" applyFill="1" applyBorder="1" applyAlignment="1">
      <alignment horizontal="left" vertical="center"/>
    </xf>
    <xf numFmtId="49" fontId="3" fillId="0" borderId="21" xfId="0" applyNumberFormat="1" applyFont="1" applyFill="1" applyBorder="1" applyAlignment="1">
      <alignment horizontal="left" vertical="center"/>
    </xf>
    <xf numFmtId="49" fontId="3" fillId="0" borderId="22" xfId="0" applyNumberFormat="1" applyFont="1" applyFill="1" applyBorder="1" applyAlignment="1">
      <alignment horizontal="left" vertical="center"/>
    </xf>
    <xf numFmtId="49" fontId="8" fillId="3" borderId="11" xfId="0" applyNumberFormat="1" applyFont="1" applyFill="1" applyBorder="1" applyAlignment="1">
      <alignment horizontal="center" vertical="center"/>
    </xf>
    <xf numFmtId="0" fontId="8" fillId="3" borderId="12" xfId="0" applyFont="1" applyFill="1" applyBorder="1" applyAlignment="1">
      <alignment horizontal="center" vertical="center"/>
    </xf>
    <xf numFmtId="49" fontId="3" fillId="3" borderId="11" xfId="0" applyNumberFormat="1" applyFont="1" applyFill="1" applyBorder="1" applyAlignment="1">
      <alignment horizontal="center" vertical="center"/>
    </xf>
    <xf numFmtId="0" fontId="3" fillId="3" borderId="11" xfId="0" applyFont="1" applyFill="1" applyBorder="1" applyAlignment="1">
      <alignment horizontal="center" vertical="center"/>
    </xf>
    <xf numFmtId="49" fontId="3" fillId="0" borderId="90" xfId="0" applyNumberFormat="1" applyFont="1" applyFill="1" applyBorder="1" applyAlignment="1">
      <alignment horizontal="left" vertical="center"/>
    </xf>
    <xf numFmtId="0" fontId="3" fillId="0" borderId="91" xfId="0" applyFont="1" applyFill="1" applyBorder="1" applyAlignment="1">
      <alignment horizontal="left" vertical="center"/>
    </xf>
    <xf numFmtId="0" fontId="3" fillId="0" borderId="92" xfId="0" applyFont="1" applyFill="1" applyBorder="1" applyAlignment="1">
      <alignment horizontal="left" vertical="center"/>
    </xf>
    <xf numFmtId="0" fontId="3" fillId="0" borderId="93" xfId="0" applyFont="1" applyFill="1" applyBorder="1" applyAlignment="1">
      <alignment horizontal="left" vertical="center"/>
    </xf>
    <xf numFmtId="49" fontId="3" fillId="3" borderId="16" xfId="0" applyNumberFormat="1" applyFont="1" applyFill="1" applyBorder="1" applyAlignment="1">
      <alignment horizontal="left" vertical="center" wrapText="1"/>
    </xf>
    <xf numFmtId="49" fontId="4" fillId="0" borderId="6" xfId="0" applyNumberFormat="1" applyFont="1" applyFill="1" applyBorder="1" applyAlignment="1">
      <alignment horizontal="center" vertical="center"/>
    </xf>
    <xf numFmtId="0" fontId="4" fillId="0" borderId="9" xfId="0" applyFont="1" applyFill="1" applyBorder="1" applyAlignment="1">
      <alignment horizontal="center" vertical="center"/>
    </xf>
    <xf numFmtId="49" fontId="7" fillId="3" borderId="64" xfId="0" applyNumberFormat="1" applyFont="1" applyFill="1" applyBorder="1" applyAlignment="1">
      <alignment horizontal="center" vertical="top" textRotation="255" wrapText="1"/>
    </xf>
    <xf numFmtId="0" fontId="7" fillId="3" borderId="31" xfId="0" applyFont="1" applyFill="1" applyBorder="1" applyAlignment="1">
      <alignment horizontal="center" vertical="top" textRotation="255" wrapText="1"/>
    </xf>
    <xf numFmtId="0" fontId="0" fillId="3" borderId="7" xfId="0" applyFont="1" applyFill="1" applyBorder="1" applyAlignment="1">
      <alignment horizontal="center" vertical="top" textRotation="255" wrapText="1"/>
    </xf>
    <xf numFmtId="0" fontId="8" fillId="3" borderId="11" xfId="0" applyFont="1" applyFill="1" applyBorder="1" applyAlignment="1">
      <alignment horizontal="center" vertical="center"/>
    </xf>
    <xf numFmtId="49" fontId="6" fillId="0" borderId="1" xfId="0" applyNumberFormat="1" applyFont="1" applyFill="1" applyBorder="1" applyAlignment="1">
      <alignment horizontal="left" vertical="center"/>
    </xf>
    <xf numFmtId="49" fontId="4" fillId="0" borderId="29" xfId="0" applyNumberFormat="1" applyFont="1" applyFill="1" applyBorder="1" applyAlignment="1">
      <alignment horizontal="center" vertical="center"/>
    </xf>
    <xf numFmtId="0" fontId="4" fillId="0" borderId="29" xfId="0" applyFont="1" applyFill="1" applyBorder="1" applyAlignment="1">
      <alignment horizontal="center" vertical="center"/>
    </xf>
    <xf numFmtId="0" fontId="4" fillId="0" borderId="63" xfId="0" applyFont="1" applyFill="1" applyBorder="1" applyAlignment="1">
      <alignment horizontal="center" vertical="center"/>
    </xf>
    <xf numFmtId="49" fontId="3" fillId="3" borderId="31" xfId="0" applyNumberFormat="1" applyFont="1" applyFill="1" applyBorder="1" applyAlignment="1">
      <alignment horizontal="left" vertical="center"/>
    </xf>
    <xf numFmtId="49" fontId="3" fillId="3" borderId="17" xfId="0" applyNumberFormat="1" applyFont="1" applyFill="1" applyBorder="1" applyAlignment="1">
      <alignment horizontal="left" vertical="center"/>
    </xf>
    <xf numFmtId="0" fontId="4" fillId="0" borderId="37" xfId="0" applyFont="1" applyFill="1" applyBorder="1" applyAlignment="1">
      <alignment horizontal="center" vertical="center"/>
    </xf>
    <xf numFmtId="49" fontId="3" fillId="0" borderId="14" xfId="0" applyNumberFormat="1" applyFont="1" applyFill="1" applyBorder="1" applyAlignment="1">
      <alignment horizontal="left" vertical="center"/>
    </xf>
    <xf numFmtId="0" fontId="3" fillId="0" borderId="23" xfId="0" applyFont="1" applyFill="1" applyBorder="1" applyAlignment="1">
      <alignment horizontal="left" vertical="center"/>
    </xf>
    <xf numFmtId="0" fontId="3" fillId="0" borderId="15" xfId="0" applyFont="1" applyFill="1" applyBorder="1" applyAlignment="1">
      <alignment horizontal="left" vertical="center"/>
    </xf>
    <xf numFmtId="49" fontId="11" fillId="0" borderId="90" xfId="0" applyNumberFormat="1" applyFont="1" applyFill="1" applyBorder="1" applyAlignment="1">
      <alignment horizontal="left" vertical="center"/>
    </xf>
    <xf numFmtId="49" fontId="4" fillId="2" borderId="89" xfId="0" applyNumberFormat="1" applyFont="1" applyFill="1" applyBorder="1" applyAlignment="1">
      <alignment horizontal="left" vertical="center"/>
    </xf>
    <xf numFmtId="0" fontId="4" fillId="2" borderId="89" xfId="0" applyFont="1" applyFill="1" applyBorder="1" applyAlignment="1">
      <alignment horizontal="left" vertical="center"/>
    </xf>
    <xf numFmtId="0" fontId="4" fillId="2" borderId="94" xfId="0" applyFont="1" applyFill="1" applyBorder="1" applyAlignment="1">
      <alignment horizontal="left" vertical="center"/>
    </xf>
    <xf numFmtId="49" fontId="4" fillId="0" borderId="8"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xf>
    <xf numFmtId="0" fontId="4" fillId="0" borderId="19" xfId="0" applyFont="1" applyFill="1" applyBorder="1" applyAlignment="1">
      <alignment horizontal="center" vertical="center"/>
    </xf>
    <xf numFmtId="0" fontId="4" fillId="0" borderId="26" xfId="0" applyFont="1" applyFill="1" applyBorder="1" applyAlignment="1">
      <alignment horizontal="center" vertical="center"/>
    </xf>
    <xf numFmtId="49" fontId="3" fillId="3" borderId="29" xfId="0" applyNumberFormat="1" applyFont="1" applyFill="1" applyBorder="1" applyAlignment="1">
      <alignment horizontal="left" vertical="center"/>
    </xf>
    <xf numFmtId="49" fontId="6" fillId="0" borderId="1" xfId="0" applyNumberFormat="1" applyFont="1" applyFill="1" applyBorder="1" applyAlignment="1">
      <alignment vertical="center"/>
    </xf>
    <xf numFmtId="0" fontId="4" fillId="0" borderId="5" xfId="0" applyFont="1" applyFill="1" applyBorder="1" applyAlignment="1">
      <alignment horizontal="left" vertical="center"/>
    </xf>
    <xf numFmtId="49" fontId="4" fillId="0" borderId="13"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0" fontId="4" fillId="0" borderId="30" xfId="0"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3" fillId="3" borderId="10" xfId="0" applyNumberFormat="1" applyFont="1" applyFill="1" applyBorder="1" applyAlignment="1">
      <alignment horizontal="left" vertical="center"/>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0" xfId="0" applyFont="1" applyFill="1" applyBorder="1" applyAlignment="1">
      <alignment horizontal="left" vertical="center" wrapText="1"/>
    </xf>
    <xf numFmtId="49" fontId="3" fillId="3" borderId="51" xfId="0" applyNumberFormat="1" applyFont="1" applyFill="1" applyBorder="1" applyAlignment="1">
      <alignment horizontal="left" vertical="center" wrapText="1"/>
    </xf>
    <xf numFmtId="49" fontId="3" fillId="3" borderId="34" xfId="0" applyNumberFormat="1" applyFont="1" applyFill="1" applyBorder="1" applyAlignment="1">
      <alignment horizontal="left" vertical="center" wrapText="1"/>
    </xf>
    <xf numFmtId="49" fontId="3" fillId="3" borderId="44" xfId="0" applyNumberFormat="1" applyFont="1" applyFill="1" applyBorder="1" applyAlignment="1">
      <alignment horizontal="left" vertical="center" wrapText="1"/>
    </xf>
    <xf numFmtId="49" fontId="3" fillId="3" borderId="0" xfId="0" applyNumberFormat="1" applyFont="1" applyFill="1" applyBorder="1" applyAlignment="1">
      <alignment horizontal="left" vertical="center" wrapText="1"/>
    </xf>
    <xf numFmtId="49" fontId="4" fillId="0" borderId="19" xfId="0" applyNumberFormat="1" applyFont="1" applyFill="1" applyBorder="1" applyAlignment="1">
      <alignment horizontal="right" vertical="center"/>
    </xf>
    <xf numFmtId="49" fontId="4" fillId="0" borderId="26" xfId="0" applyNumberFormat="1" applyFont="1" applyFill="1" applyBorder="1" applyAlignment="1">
      <alignment horizontal="right" vertical="center"/>
    </xf>
    <xf numFmtId="49" fontId="4" fillId="0" borderId="58" xfId="0" applyNumberFormat="1" applyFont="1" applyFill="1" applyBorder="1" applyAlignment="1">
      <alignment horizontal="right" vertical="center"/>
    </xf>
    <xf numFmtId="49" fontId="4" fillId="0" borderId="4" xfId="0" applyNumberFormat="1" applyFont="1" applyFill="1" applyBorder="1" applyAlignment="1">
      <alignment horizontal="right" vertical="center"/>
    </xf>
    <xf numFmtId="0" fontId="3" fillId="2" borderId="11" xfId="0" applyFont="1" applyFill="1" applyBorder="1" applyAlignment="1">
      <alignment vertical="center"/>
    </xf>
    <xf numFmtId="49" fontId="3" fillId="3" borderId="6" xfId="0" applyNumberFormat="1" applyFont="1" applyFill="1" applyBorder="1" applyAlignment="1">
      <alignment horizontal="left" vertical="center"/>
    </xf>
    <xf numFmtId="49" fontId="3" fillId="3" borderId="8" xfId="0" applyNumberFormat="1" applyFont="1" applyFill="1" applyBorder="1" applyAlignment="1">
      <alignment horizontal="left" vertical="center"/>
    </xf>
    <xf numFmtId="179" fontId="3" fillId="0" borderId="6" xfId="3" applyNumberFormat="1" applyFont="1" applyFill="1" applyBorder="1" applyAlignment="1">
      <alignment horizontal="right" vertical="center"/>
    </xf>
    <xf numFmtId="179" fontId="3" fillId="0" borderId="8" xfId="3" applyNumberFormat="1" applyFont="1" applyFill="1" applyBorder="1" applyAlignment="1">
      <alignment horizontal="right" vertical="center"/>
    </xf>
    <xf numFmtId="179" fontId="3" fillId="0" borderId="13" xfId="3" applyNumberFormat="1" applyFont="1" applyFill="1" applyBorder="1" applyAlignment="1">
      <alignment horizontal="right" vertical="center"/>
    </xf>
    <xf numFmtId="179" fontId="3" fillId="0" borderId="6" xfId="3" applyNumberFormat="1" applyFont="1" applyFill="1" applyBorder="1" applyAlignment="1">
      <alignment horizontal="left" vertical="center" wrapText="1"/>
    </xf>
    <xf numFmtId="179" fontId="3" fillId="0" borderId="8" xfId="3" applyNumberFormat="1" applyFont="1" applyFill="1" applyBorder="1" applyAlignment="1">
      <alignment horizontal="left" vertical="center"/>
    </xf>
    <xf numFmtId="179" fontId="3" fillId="0" borderId="9" xfId="3" applyNumberFormat="1" applyFont="1" applyFill="1" applyBorder="1" applyAlignment="1">
      <alignment horizontal="left" vertical="center"/>
    </xf>
    <xf numFmtId="179" fontId="3" fillId="0" borderId="11" xfId="3" applyNumberFormat="1" applyFont="1" applyFill="1" applyBorder="1" applyAlignment="1">
      <alignment horizontal="right" vertical="center"/>
    </xf>
    <xf numFmtId="179" fontId="3" fillId="0" borderId="12" xfId="3" applyNumberFormat="1" applyFont="1" applyFill="1" applyBorder="1" applyAlignment="1">
      <alignment horizontal="right" vertical="center"/>
    </xf>
    <xf numFmtId="179" fontId="3" fillId="0" borderId="9" xfId="3" applyNumberFormat="1" applyFont="1" applyFill="1" applyBorder="1" applyAlignment="1">
      <alignment horizontal="right" vertical="center"/>
    </xf>
    <xf numFmtId="49" fontId="3" fillId="3" borderId="51" xfId="0" applyNumberFormat="1" applyFont="1" applyFill="1" applyBorder="1" applyAlignment="1">
      <alignment horizontal="left" vertical="center"/>
    </xf>
    <xf numFmtId="49" fontId="3" fillId="2" borderId="24"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3" borderId="25" xfId="0" applyNumberFormat="1" applyFont="1" applyFill="1" applyBorder="1" applyAlignment="1">
      <alignment horizontal="left" vertical="center"/>
    </xf>
    <xf numFmtId="49" fontId="3" fillId="3" borderId="44"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72" xfId="0" applyNumberFormat="1" applyFont="1" applyFill="1" applyBorder="1" applyAlignment="1">
      <alignment horizontal="left" vertical="center"/>
    </xf>
    <xf numFmtId="49" fontId="3" fillId="2" borderId="6" xfId="0" applyNumberFormat="1" applyFont="1" applyFill="1" applyBorder="1" applyAlignment="1">
      <alignment horizontal="left" vertical="center" wrapText="1"/>
    </xf>
    <xf numFmtId="49" fontId="3" fillId="2" borderId="8"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3" fillId="3" borderId="35" xfId="0" applyNumberFormat="1" applyFont="1" applyFill="1" applyBorder="1" applyAlignment="1">
      <alignment horizontal="left" vertical="center"/>
    </xf>
    <xf numFmtId="49" fontId="0" fillId="0" borderId="8"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xf>
    <xf numFmtId="49" fontId="3" fillId="0" borderId="8" xfId="0" applyNumberFormat="1" applyFont="1" applyFill="1" applyBorder="1" applyAlignment="1">
      <alignment horizontal="left" vertical="center"/>
    </xf>
    <xf numFmtId="49" fontId="3" fillId="0" borderId="9" xfId="0" applyNumberFormat="1" applyFont="1" applyFill="1" applyBorder="1" applyAlignment="1">
      <alignment horizontal="left" vertical="center"/>
    </xf>
    <xf numFmtId="49" fontId="3" fillId="3" borderId="64" xfId="0" applyNumberFormat="1" applyFont="1" applyFill="1" applyBorder="1" applyAlignment="1">
      <alignment horizontal="left" vertical="center" wrapText="1"/>
    </xf>
    <xf numFmtId="0" fontId="3" fillId="3" borderId="74" xfId="0" applyFont="1" applyFill="1" applyBorder="1" applyAlignment="1">
      <alignment horizontal="left" vertical="center" wrapText="1"/>
    </xf>
    <xf numFmtId="0" fontId="3" fillId="3" borderId="38" xfId="0" applyFont="1" applyFill="1" applyBorder="1" applyAlignment="1">
      <alignment horizontal="left" vertical="center" wrapText="1"/>
    </xf>
    <xf numFmtId="49" fontId="8" fillId="0" borderId="11" xfId="0" applyNumberFormat="1" applyFont="1" applyFill="1" applyBorder="1" applyAlignment="1">
      <alignment horizontal="left"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49" fontId="3" fillId="0" borderId="38" xfId="0" applyNumberFormat="1" applyFont="1" applyFill="1" applyBorder="1" applyAlignment="1">
      <alignment horizontal="left" vertical="center"/>
    </xf>
    <xf numFmtId="49" fontId="3" fillId="0" borderId="92" xfId="0" applyNumberFormat="1" applyFont="1" applyBorder="1" applyAlignment="1">
      <alignment horizontal="left" vertical="center"/>
    </xf>
    <xf numFmtId="0" fontId="3" fillId="0" borderId="93" xfId="0" applyFont="1" applyBorder="1" applyAlignment="1">
      <alignment horizontal="left" vertical="center"/>
    </xf>
    <xf numFmtId="0" fontId="3" fillId="3" borderId="2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2" xfId="0" applyFont="1" applyFill="1" applyBorder="1" applyAlignment="1">
      <alignment horizontal="center" vertical="center"/>
    </xf>
    <xf numFmtId="49" fontId="3" fillId="3" borderId="24"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xf>
    <xf numFmtId="0" fontId="3" fillId="3" borderId="16" xfId="0" applyFont="1" applyFill="1" applyBorder="1" applyAlignment="1">
      <alignment horizontal="left" vertical="center"/>
    </xf>
    <xf numFmtId="49" fontId="3" fillId="0" borderId="11" xfId="0" applyNumberFormat="1" applyFont="1" applyFill="1" applyBorder="1" applyAlignment="1">
      <alignment horizontal="left" vertical="center"/>
    </xf>
    <xf numFmtId="178" fontId="3" fillId="0" borderId="11" xfId="0" applyNumberFormat="1" applyFont="1" applyFill="1" applyBorder="1" applyAlignment="1">
      <alignment horizontal="left" vertical="center"/>
    </xf>
    <xf numFmtId="178" fontId="3" fillId="0" borderId="12" xfId="0" applyNumberFormat="1" applyFont="1" applyFill="1" applyBorder="1" applyAlignment="1">
      <alignment horizontal="left" vertical="center"/>
    </xf>
    <xf numFmtId="49" fontId="3" fillId="3" borderId="57" xfId="0" applyNumberFormat="1" applyFont="1" applyFill="1" applyBorder="1" applyAlignment="1">
      <alignment horizontal="left" vertical="center" wrapText="1"/>
    </xf>
    <xf numFmtId="49" fontId="3" fillId="3" borderId="26" xfId="0" applyNumberFormat="1" applyFont="1" applyFill="1" applyBorder="1" applyAlignment="1">
      <alignment horizontal="left" vertical="center" wrapText="1"/>
    </xf>
    <xf numFmtId="49" fontId="3" fillId="3" borderId="25" xfId="0" applyNumberFormat="1" applyFont="1" applyFill="1" applyBorder="1" applyAlignment="1">
      <alignment horizontal="left" vertical="center" wrapText="1"/>
    </xf>
    <xf numFmtId="49" fontId="3" fillId="3" borderId="72" xfId="0" applyNumberFormat="1" applyFont="1" applyFill="1" applyBorder="1" applyAlignment="1">
      <alignment horizontal="left" vertical="center" wrapText="1"/>
    </xf>
    <xf numFmtId="49" fontId="3" fillId="3" borderId="32"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49" fontId="3" fillId="3" borderId="70" xfId="0" applyNumberFormat="1" applyFont="1" applyFill="1" applyBorder="1" applyAlignment="1">
      <alignment horizontal="left" vertical="center" wrapText="1"/>
    </xf>
    <xf numFmtId="0" fontId="8" fillId="2" borderId="12" xfId="0" applyFont="1" applyFill="1" applyBorder="1" applyAlignment="1">
      <alignment horizontal="left" vertical="center" wrapText="1"/>
    </xf>
    <xf numFmtId="49" fontId="3" fillId="0" borderId="12" xfId="0" applyNumberFormat="1" applyFont="1" applyFill="1" applyBorder="1" applyAlignment="1">
      <alignment horizontal="left" vertical="center"/>
    </xf>
    <xf numFmtId="49" fontId="3" fillId="2" borderId="11" xfId="0" applyNumberFormat="1"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wrapText="1"/>
    </xf>
    <xf numFmtId="179" fontId="3" fillId="0" borderId="19" xfId="0" applyNumberFormat="1" applyFont="1" applyFill="1" applyBorder="1" applyAlignment="1">
      <alignment horizontal="right" vertical="center"/>
    </xf>
    <xf numFmtId="179" fontId="3" fillId="0" borderId="26" xfId="0" applyNumberFormat="1" applyFont="1" applyFill="1" applyBorder="1" applyAlignment="1">
      <alignment horizontal="right" vertical="center"/>
    </xf>
    <xf numFmtId="179" fontId="3" fillId="0" borderId="25" xfId="0" applyNumberFormat="1" applyFont="1" applyFill="1" applyBorder="1" applyAlignment="1">
      <alignment horizontal="right" vertical="center"/>
    </xf>
    <xf numFmtId="179" fontId="3" fillId="0" borderId="27" xfId="0" applyNumberFormat="1" applyFont="1" applyFill="1" applyBorder="1" applyAlignment="1">
      <alignment horizontal="right" vertical="center"/>
    </xf>
    <xf numFmtId="49" fontId="8" fillId="0" borderId="6" xfId="0" applyNumberFormat="1" applyFont="1" applyFill="1" applyBorder="1" applyAlignment="1">
      <alignment horizontal="left" vertical="center" wrapText="1"/>
    </xf>
    <xf numFmtId="0" fontId="8" fillId="0" borderId="13" xfId="0" applyFont="1" applyFill="1" applyBorder="1" applyAlignment="1">
      <alignment horizontal="left" vertical="center"/>
    </xf>
    <xf numFmtId="179" fontId="3" fillId="0" borderId="6" xfId="0" applyNumberFormat="1" applyFont="1" applyFill="1" applyBorder="1" applyAlignment="1">
      <alignment horizontal="right" vertical="center"/>
    </xf>
    <xf numFmtId="179" fontId="3" fillId="0" borderId="8" xfId="0" applyNumberFormat="1" applyFont="1" applyFill="1" applyBorder="1" applyAlignment="1">
      <alignment horizontal="right" vertical="center"/>
    </xf>
    <xf numFmtId="179" fontId="3" fillId="0" borderId="13" xfId="0" applyNumberFormat="1" applyFont="1" applyFill="1" applyBorder="1" applyAlignment="1">
      <alignment horizontal="right" vertical="center"/>
    </xf>
    <xf numFmtId="179" fontId="3" fillId="0" borderId="9" xfId="0" applyNumberFormat="1" applyFont="1" applyFill="1" applyBorder="1" applyAlignment="1">
      <alignment horizontal="right" vertical="center"/>
    </xf>
    <xf numFmtId="49" fontId="6" fillId="0" borderId="0" xfId="0" applyNumberFormat="1" applyFont="1" applyFill="1" applyBorder="1" applyAlignment="1">
      <alignment horizontal="left" vertical="center"/>
    </xf>
    <xf numFmtId="49" fontId="3" fillId="3" borderId="73" xfId="0" applyNumberFormat="1" applyFont="1" applyFill="1" applyBorder="1" applyAlignment="1">
      <alignment horizontal="left" vertical="center"/>
    </xf>
    <xf numFmtId="49" fontId="3" fillId="0" borderId="24"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71"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xf>
    <xf numFmtId="49" fontId="3" fillId="0" borderId="22" xfId="0" applyNumberFormat="1" applyFont="1" applyFill="1" applyBorder="1" applyAlignment="1">
      <alignment horizontal="left" vertical="top"/>
    </xf>
    <xf numFmtId="6" fontId="3" fillId="3" borderId="57" xfId="3" applyFont="1" applyFill="1" applyBorder="1" applyAlignment="1">
      <alignment horizontal="left" vertical="center"/>
    </xf>
    <xf numFmtId="6" fontId="3" fillId="3" borderId="26" xfId="3" applyFont="1" applyFill="1" applyBorder="1" applyAlignment="1">
      <alignment horizontal="left" vertical="center"/>
    </xf>
    <xf numFmtId="6" fontId="3" fillId="3" borderId="27" xfId="3" applyFont="1" applyFill="1" applyBorder="1" applyAlignment="1">
      <alignment horizontal="left" vertical="center"/>
    </xf>
    <xf numFmtId="49" fontId="3" fillId="3" borderId="32"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3" fillId="3" borderId="70"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3" fillId="0" borderId="6"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49" fontId="3" fillId="0" borderId="9" xfId="0" applyNumberFormat="1" applyFont="1" applyFill="1" applyBorder="1" applyAlignment="1">
      <alignment horizontal="left" vertical="center" wrapText="1"/>
    </xf>
    <xf numFmtId="179" fontId="3" fillId="0" borderId="8" xfId="0" applyNumberFormat="1" applyFont="1" applyFill="1" applyBorder="1" applyAlignment="1">
      <alignment horizontal="left" vertical="center"/>
    </xf>
    <xf numFmtId="49" fontId="3" fillId="2" borderId="68" xfId="0" applyNumberFormat="1" applyFont="1" applyFill="1" applyBorder="1" applyAlignment="1">
      <alignment horizontal="left" vertical="center"/>
    </xf>
    <xf numFmtId="49" fontId="3" fillId="2" borderId="8" xfId="0" applyNumberFormat="1" applyFont="1" applyFill="1" applyBorder="1" applyAlignment="1">
      <alignment horizontal="left" vertical="center"/>
    </xf>
    <xf numFmtId="179" fontId="3" fillId="0" borderId="37" xfId="0" applyNumberFormat="1" applyFont="1" applyFill="1" applyBorder="1" applyAlignment="1">
      <alignment horizontal="left" vertical="center"/>
    </xf>
    <xf numFmtId="179" fontId="3" fillId="0" borderId="21" xfId="0" applyNumberFormat="1" applyFont="1" applyFill="1" applyBorder="1" applyAlignment="1">
      <alignment horizontal="left" vertical="center"/>
    </xf>
    <xf numFmtId="179" fontId="3" fillId="0" borderId="22" xfId="0" applyNumberFormat="1" applyFont="1" applyFill="1" applyBorder="1" applyAlignment="1">
      <alignment horizontal="left" vertical="center"/>
    </xf>
    <xf numFmtId="49" fontId="8" fillId="3" borderId="68" xfId="0" applyNumberFormat="1" applyFont="1" applyFill="1" applyBorder="1" applyAlignment="1">
      <alignment horizontal="left" vertical="center"/>
    </xf>
    <xf numFmtId="49" fontId="8" fillId="3" borderId="8" xfId="0" applyNumberFormat="1" applyFont="1" applyFill="1" applyBorder="1" applyAlignment="1">
      <alignment horizontal="left" vertical="center"/>
    </xf>
    <xf numFmtId="179" fontId="3" fillId="0" borderId="6" xfId="0" applyNumberFormat="1" applyFont="1" applyFill="1" applyBorder="1" applyAlignment="1">
      <alignment horizontal="left" vertical="center" wrapText="1"/>
    </xf>
    <xf numFmtId="0" fontId="3" fillId="2" borderId="68" xfId="0" applyFont="1" applyFill="1" applyBorder="1" applyAlignment="1">
      <alignment horizontal="left" vertical="center"/>
    </xf>
    <xf numFmtId="0" fontId="3" fillId="2" borderId="13" xfId="0" applyFont="1" applyFill="1" applyBorder="1" applyAlignment="1">
      <alignment horizontal="left" vertical="center"/>
    </xf>
    <xf numFmtId="49" fontId="3" fillId="2" borderId="68" xfId="0" applyNumberFormat="1" applyFont="1" applyFill="1" applyBorder="1" applyAlignment="1">
      <alignment horizontal="left" vertical="center" wrapText="1"/>
    </xf>
    <xf numFmtId="0" fontId="3" fillId="3" borderId="26" xfId="0" applyFont="1" applyFill="1" applyBorder="1" applyAlignment="1">
      <alignment horizontal="left" vertical="center" wrapText="1"/>
    </xf>
    <xf numFmtId="49" fontId="3" fillId="0" borderId="19" xfId="0" applyNumberFormat="1" applyFont="1" applyFill="1" applyBorder="1" applyAlignment="1">
      <alignment horizontal="left" vertical="center"/>
    </xf>
    <xf numFmtId="0" fontId="0" fillId="0" borderId="58"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49" fontId="3" fillId="0" borderId="19" xfId="0" applyNumberFormat="1" applyFont="1" applyFill="1" applyBorder="1" applyAlignment="1">
      <alignment horizontal="left" vertical="top" wrapText="1"/>
    </xf>
    <xf numFmtId="49" fontId="3" fillId="0" borderId="26" xfId="0" applyNumberFormat="1" applyFont="1" applyFill="1" applyBorder="1" applyAlignment="1">
      <alignment horizontal="left" vertical="top" wrapText="1"/>
    </xf>
    <xf numFmtId="49" fontId="3" fillId="0" borderId="27" xfId="0" applyNumberFormat="1" applyFont="1" applyFill="1" applyBorder="1" applyAlignment="1">
      <alignment horizontal="left" vertical="top" wrapText="1"/>
    </xf>
    <xf numFmtId="0" fontId="3" fillId="0" borderId="58"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179" fontId="4" fillId="0" borderId="19" xfId="0" applyNumberFormat="1" applyFont="1" applyFill="1" applyBorder="1" applyAlignment="1">
      <alignment horizontal="left" vertical="center" wrapText="1"/>
    </xf>
    <xf numFmtId="179" fontId="4" fillId="0" borderId="26" xfId="0" applyNumberFormat="1" applyFont="1" applyFill="1" applyBorder="1" applyAlignment="1">
      <alignment horizontal="left" vertical="center" wrapText="1"/>
    </xf>
    <xf numFmtId="179" fontId="4" fillId="0" borderId="27" xfId="0" applyNumberFormat="1" applyFont="1" applyFill="1" applyBorder="1" applyAlignment="1">
      <alignment horizontal="left" vertical="center" wrapText="1"/>
    </xf>
    <xf numFmtId="179" fontId="4" fillId="0" borderId="58" xfId="0" applyNumberFormat="1" applyFont="1" applyFill="1" applyBorder="1" applyAlignment="1">
      <alignment horizontal="left" vertical="center" wrapText="1"/>
    </xf>
    <xf numFmtId="179" fontId="4" fillId="0" borderId="4" xfId="0" applyNumberFormat="1" applyFont="1" applyFill="1" applyBorder="1" applyAlignment="1">
      <alignment horizontal="left" vertical="center" wrapText="1"/>
    </xf>
    <xf numFmtId="179" fontId="4" fillId="0" borderId="5" xfId="0" applyNumberFormat="1" applyFont="1" applyFill="1" applyBorder="1" applyAlignment="1">
      <alignment horizontal="left" vertical="center" wrapText="1"/>
    </xf>
    <xf numFmtId="49" fontId="6" fillId="0" borderId="0" xfId="0" applyNumberFormat="1" applyFont="1" applyFill="1" applyAlignment="1">
      <alignment horizontal="left" vertical="center"/>
    </xf>
    <xf numFmtId="49" fontId="3" fillId="0" borderId="24" xfId="0" applyNumberFormat="1"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49" fontId="3" fillId="0" borderId="71" xfId="0" applyNumberFormat="1" applyFont="1" applyFill="1" applyBorder="1" applyAlignment="1">
      <alignment horizontal="left" vertical="center"/>
    </xf>
    <xf numFmtId="49" fontId="3" fillId="3" borderId="14" xfId="0" applyNumberFormat="1" applyFont="1" applyFill="1" applyBorder="1" applyAlignment="1">
      <alignment horizontal="left" vertical="center"/>
    </xf>
    <xf numFmtId="180" fontId="4" fillId="0" borderId="24" xfId="0" applyNumberFormat="1" applyFont="1" applyFill="1" applyBorder="1" applyAlignment="1">
      <alignment horizontal="left" vertical="center" wrapText="1"/>
    </xf>
    <xf numFmtId="180" fontId="4" fillId="0" borderId="2" xfId="0" applyNumberFormat="1" applyFont="1" applyFill="1" applyBorder="1" applyAlignment="1">
      <alignment horizontal="left" vertical="center" wrapText="1"/>
    </xf>
    <xf numFmtId="180" fontId="4" fillId="0" borderId="3" xfId="0" applyNumberFormat="1" applyFont="1" applyFill="1" applyBorder="1" applyAlignment="1">
      <alignment horizontal="left" vertical="center" wrapText="1"/>
    </xf>
    <xf numFmtId="9" fontId="4" fillId="0" borderId="11" xfId="0" applyNumberFormat="1" applyFont="1" applyFill="1" applyBorder="1" applyAlignment="1">
      <alignment horizontal="left" vertical="center" wrapText="1"/>
    </xf>
    <xf numFmtId="9" fontId="4" fillId="0" borderId="12" xfId="0" applyNumberFormat="1" applyFont="1" applyFill="1" applyBorder="1" applyAlignment="1">
      <alignment horizontal="left" vertical="center" wrapText="1"/>
    </xf>
    <xf numFmtId="49" fontId="3" fillId="3" borderId="45"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59"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xf>
    <xf numFmtId="49" fontId="3" fillId="2" borderId="13" xfId="0" applyNumberFormat="1" applyFont="1" applyFill="1" applyBorder="1" applyAlignment="1">
      <alignment horizontal="left" vertical="center"/>
    </xf>
    <xf numFmtId="49" fontId="3" fillId="2" borderId="37" xfId="0" applyNumberFormat="1" applyFont="1" applyFill="1" applyBorder="1" applyAlignment="1">
      <alignment horizontal="left" vertical="center"/>
    </xf>
    <xf numFmtId="49" fontId="3" fillId="2" borderId="21" xfId="0" applyNumberFormat="1" applyFont="1" applyFill="1" applyBorder="1" applyAlignment="1">
      <alignment horizontal="left" vertical="center"/>
    </xf>
    <xf numFmtId="49" fontId="3" fillId="2" borderId="30" xfId="0" applyNumberFormat="1" applyFont="1" applyFill="1" applyBorder="1" applyAlignment="1">
      <alignment horizontal="left" vertical="center"/>
    </xf>
    <xf numFmtId="0" fontId="3" fillId="0" borderId="37" xfId="0" applyFont="1" applyFill="1" applyBorder="1" applyAlignment="1">
      <alignment horizontal="left" vertical="center"/>
    </xf>
    <xf numFmtId="0" fontId="3" fillId="3" borderId="67" xfId="0" applyFont="1" applyFill="1" applyBorder="1" applyAlignment="1">
      <alignment horizontal="left" vertical="center"/>
    </xf>
    <xf numFmtId="0" fontId="3" fillId="3" borderId="40" xfId="0" applyFont="1" applyFill="1" applyBorder="1" applyAlignment="1">
      <alignment horizontal="left" vertical="center"/>
    </xf>
    <xf numFmtId="0" fontId="3" fillId="3" borderId="95" xfId="0" applyFont="1" applyFill="1" applyBorder="1" applyAlignment="1">
      <alignment horizontal="left" vertical="center"/>
    </xf>
    <xf numFmtId="182" fontId="4" fillId="0" borderId="39" xfId="0" applyNumberFormat="1" applyFont="1" applyFill="1" applyBorder="1" applyAlignment="1">
      <alignment horizontal="right" vertical="center"/>
    </xf>
    <xf numFmtId="182" fontId="4" fillId="0" borderId="40" xfId="0" applyNumberFormat="1" applyFont="1" applyFill="1" applyBorder="1" applyAlignment="1">
      <alignment horizontal="right" vertical="center"/>
    </xf>
    <xf numFmtId="182" fontId="4" fillId="0" borderId="6" xfId="0" applyNumberFormat="1" applyFont="1" applyFill="1" applyBorder="1" applyAlignment="1">
      <alignment horizontal="right" vertical="center"/>
    </xf>
    <xf numFmtId="182" fontId="4" fillId="0" borderId="8" xfId="0" applyNumberFormat="1" applyFont="1" applyFill="1" applyBorder="1" applyAlignment="1">
      <alignment horizontal="right" vertical="center"/>
    </xf>
    <xf numFmtId="0" fontId="0" fillId="0" borderId="0" xfId="0" applyFont="1" applyBorder="1" applyAlignment="1">
      <alignment horizontal="left" vertical="center"/>
    </xf>
    <xf numFmtId="182" fontId="4" fillId="0" borderId="24" xfId="0" applyNumberFormat="1" applyFont="1" applyFill="1" applyBorder="1" applyAlignment="1">
      <alignment horizontal="right" vertical="center"/>
    </xf>
    <xf numFmtId="182" fontId="4" fillId="0" borderId="2" xfId="0" applyNumberFormat="1" applyFont="1" applyFill="1" applyBorder="1" applyAlignment="1">
      <alignment horizontal="right" vertical="center"/>
    </xf>
    <xf numFmtId="0" fontId="3" fillId="3" borderId="45" xfId="0" applyFont="1" applyFill="1" applyBorder="1" applyAlignment="1">
      <alignment horizontal="left" vertical="center"/>
    </xf>
    <xf numFmtId="0" fontId="3" fillId="3" borderId="1" xfId="0" applyFont="1" applyFill="1" applyBorder="1" applyAlignment="1">
      <alignment horizontal="left" vertical="center"/>
    </xf>
    <xf numFmtId="0" fontId="3" fillId="3" borderId="59" xfId="0" applyFont="1" applyFill="1" applyBorder="1" applyAlignment="1">
      <alignment horizontal="left" vertical="center"/>
    </xf>
    <xf numFmtId="0" fontId="3" fillId="3" borderId="44" xfId="0" applyFont="1" applyFill="1" applyBorder="1" applyAlignment="1">
      <alignment vertical="center"/>
    </xf>
    <xf numFmtId="0" fontId="3" fillId="3" borderId="72" xfId="0" applyFont="1" applyFill="1" applyBorder="1" applyAlignment="1">
      <alignment vertical="center"/>
    </xf>
    <xf numFmtId="0" fontId="4" fillId="0" borderId="2" xfId="0" applyFont="1" applyFill="1" applyBorder="1" applyAlignment="1">
      <alignment horizontal="right" vertical="center"/>
    </xf>
    <xf numFmtId="0" fontId="3" fillId="3" borderId="71" xfId="0" applyFont="1" applyFill="1" applyBorder="1" applyAlignment="1">
      <alignment vertical="center"/>
    </xf>
    <xf numFmtId="0" fontId="3" fillId="3" borderId="30" xfId="0" applyFont="1" applyFill="1" applyBorder="1" applyAlignment="1">
      <alignment vertical="center"/>
    </xf>
    <xf numFmtId="0" fontId="4" fillId="0" borderId="24" xfId="0" applyFont="1" applyFill="1" applyBorder="1" applyAlignment="1">
      <alignment horizontal="right" vertical="center"/>
    </xf>
    <xf numFmtId="0" fontId="6" fillId="0" borderId="0" xfId="0" applyFont="1" applyAlignment="1">
      <alignment vertical="center"/>
    </xf>
    <xf numFmtId="0" fontId="6" fillId="4" borderId="0" xfId="0" applyFont="1" applyFill="1" applyAlignment="1">
      <alignment vertical="center"/>
    </xf>
    <xf numFmtId="0" fontId="4" fillId="4" borderId="2" xfId="0" applyFont="1" applyFill="1" applyBorder="1" applyAlignment="1">
      <alignment horizontal="right" vertical="center"/>
    </xf>
    <xf numFmtId="0" fontId="0" fillId="0" borderId="0" xfId="0" applyFont="1" applyFill="1" applyAlignment="1">
      <alignment vertical="center"/>
    </xf>
    <xf numFmtId="0" fontId="3" fillId="0" borderId="76" xfId="0" applyFont="1" applyFill="1" applyBorder="1" applyAlignment="1">
      <alignment horizontal="left" vertical="center" wrapText="1"/>
    </xf>
    <xf numFmtId="0" fontId="3" fillId="3" borderId="35" xfId="0" applyFont="1" applyFill="1" applyBorder="1" applyAlignment="1">
      <alignment horizontal="left" vertical="center"/>
    </xf>
    <xf numFmtId="0" fontId="3" fillId="3" borderId="58" xfId="0" applyFont="1" applyFill="1" applyBorder="1" applyAlignment="1">
      <alignment horizontal="left" vertical="center"/>
    </xf>
    <xf numFmtId="0" fontId="8" fillId="3" borderId="19" xfId="0" applyFont="1" applyFill="1" applyBorder="1" applyAlignment="1">
      <alignment horizontal="left" vertical="center"/>
    </xf>
    <xf numFmtId="0" fontId="8" fillId="3" borderId="25" xfId="0" applyFont="1" applyFill="1" applyBorder="1" applyAlignment="1">
      <alignment horizontal="left" vertical="center"/>
    </xf>
    <xf numFmtId="0" fontId="8" fillId="3" borderId="35" xfId="0" applyFont="1" applyFill="1" applyBorder="1" applyAlignment="1">
      <alignment horizontal="left" vertical="center"/>
    </xf>
    <xf numFmtId="0" fontId="8" fillId="3" borderId="72" xfId="0" applyFont="1" applyFill="1" applyBorder="1" applyAlignment="1">
      <alignment horizontal="left" vertical="center"/>
    </xf>
    <xf numFmtId="0" fontId="8" fillId="3" borderId="76" xfId="0" applyFont="1" applyFill="1" applyBorder="1" applyAlignment="1">
      <alignment horizontal="left" vertical="center"/>
    </xf>
    <xf numFmtId="0" fontId="8" fillId="3" borderId="59" xfId="0" applyFont="1" applyFill="1" applyBorder="1" applyAlignment="1">
      <alignment horizontal="left" vertical="center"/>
    </xf>
    <xf numFmtId="49" fontId="3" fillId="2" borderId="9" xfId="0" applyNumberFormat="1" applyFont="1" applyFill="1" applyBorder="1" applyAlignment="1">
      <alignment horizontal="left" vertical="center"/>
    </xf>
    <xf numFmtId="49" fontId="4" fillId="5" borderId="6" xfId="0" applyNumberFormat="1" applyFont="1" applyFill="1" applyBorder="1" applyAlignment="1">
      <alignment horizontal="left" vertical="center"/>
    </xf>
    <xf numFmtId="0" fontId="4" fillId="5" borderId="8" xfId="0" applyFont="1" applyFill="1" applyBorder="1" applyAlignment="1">
      <alignment horizontal="left" vertical="center"/>
    </xf>
    <xf numFmtId="0" fontId="4" fillId="5" borderId="9" xfId="0" applyFont="1" applyFill="1" applyBorder="1" applyAlignment="1">
      <alignment horizontal="left" vertical="center"/>
    </xf>
    <xf numFmtId="49" fontId="3" fillId="5" borderId="37" xfId="0" applyNumberFormat="1" applyFont="1" applyFill="1" applyBorder="1" applyAlignment="1">
      <alignment horizontal="left" vertical="center"/>
    </xf>
    <xf numFmtId="0" fontId="3" fillId="5" borderId="21" xfId="0" applyFont="1" applyFill="1" applyBorder="1" applyAlignment="1">
      <alignment horizontal="left" vertical="center"/>
    </xf>
    <xf numFmtId="0" fontId="3" fillId="5" borderId="22" xfId="0" applyFont="1" applyFill="1" applyBorder="1" applyAlignment="1">
      <alignment horizontal="left" vertical="center"/>
    </xf>
    <xf numFmtId="0" fontId="0" fillId="0" borderId="0" xfId="0" applyFont="1" applyFill="1" applyBorder="1" applyAlignment="1">
      <alignment horizontal="left" vertical="center"/>
    </xf>
    <xf numFmtId="0" fontId="3" fillId="5" borderId="34" xfId="0" applyFont="1" applyFill="1" applyBorder="1" applyAlignment="1">
      <alignment horizontal="left" vertical="center" wrapText="1"/>
    </xf>
    <xf numFmtId="0" fontId="3" fillId="5" borderId="36" xfId="0" applyFont="1" applyFill="1" applyBorder="1" applyAlignment="1">
      <alignment horizontal="left" vertical="center" wrapText="1"/>
    </xf>
    <xf numFmtId="49" fontId="3" fillId="3" borderId="13" xfId="0" applyNumberFormat="1" applyFont="1" applyFill="1" applyBorder="1" applyAlignment="1">
      <alignment horizontal="left" vertical="center" wrapText="1"/>
    </xf>
    <xf numFmtId="49" fontId="3" fillId="0" borderId="37" xfId="0" applyNumberFormat="1" applyFont="1" applyFill="1" applyBorder="1" applyAlignment="1">
      <alignment horizontal="left" vertical="center"/>
    </xf>
    <xf numFmtId="49" fontId="4" fillId="0" borderId="6" xfId="0" applyNumberFormat="1" applyFont="1" applyFill="1" applyBorder="1" applyAlignment="1">
      <alignment vertical="center"/>
    </xf>
    <xf numFmtId="49" fontId="4" fillId="0" borderId="8" xfId="0" applyNumberFormat="1" applyFont="1" applyFill="1" applyBorder="1" applyAlignment="1">
      <alignment vertical="center"/>
    </xf>
    <xf numFmtId="49" fontId="3" fillId="5" borderId="24" xfId="0" applyNumberFormat="1" applyFont="1" applyFill="1" applyBorder="1" applyAlignment="1">
      <alignment horizontal="left" vertical="center" wrapText="1"/>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49" fontId="4" fillId="0" borderId="6" xfId="0" applyNumberFormat="1" applyFont="1" applyFill="1" applyBorder="1" applyAlignment="1">
      <alignment vertical="center" wrapText="1"/>
    </xf>
    <xf numFmtId="0" fontId="4" fillId="0" borderId="8" xfId="0" applyFont="1" applyFill="1" applyBorder="1" applyAlignment="1">
      <alignment vertical="center" wrapText="1"/>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49" fontId="3" fillId="5" borderId="8" xfId="0" applyNumberFormat="1" applyFont="1" applyFill="1" applyBorder="1" applyAlignment="1">
      <alignment horizontal="left" vertical="center"/>
    </xf>
    <xf numFmtId="49" fontId="3" fillId="5" borderId="9" xfId="0" applyNumberFormat="1" applyFont="1" applyFill="1" applyBorder="1" applyAlignment="1">
      <alignment horizontal="left" vertical="center"/>
    </xf>
    <xf numFmtId="49" fontId="3" fillId="3" borderId="58" xfId="0" applyNumberFormat="1" applyFont="1" applyFill="1" applyBorder="1" applyAlignment="1">
      <alignment horizontal="left" vertical="center"/>
    </xf>
    <xf numFmtId="49" fontId="4" fillId="5" borderId="8" xfId="0" applyNumberFormat="1" applyFont="1" applyFill="1" applyBorder="1" applyAlignment="1">
      <alignment horizontal="left" vertical="center"/>
    </xf>
    <xf numFmtId="49" fontId="4" fillId="5" borderId="9" xfId="0" applyNumberFormat="1" applyFont="1" applyFill="1" applyBorder="1" applyAlignment="1">
      <alignment horizontal="left" vertical="center"/>
    </xf>
    <xf numFmtId="49" fontId="4" fillId="0" borderId="8" xfId="0" applyNumberFormat="1" applyFont="1" applyFill="1" applyBorder="1" applyAlignment="1">
      <alignment vertical="center" wrapText="1"/>
    </xf>
    <xf numFmtId="0" fontId="3" fillId="2" borderId="19" xfId="0" applyFont="1" applyFill="1" applyBorder="1" applyAlignment="1">
      <alignment horizontal="left" vertical="center"/>
    </xf>
    <xf numFmtId="0" fontId="3" fillId="2" borderId="25" xfId="0" applyFont="1" applyFill="1" applyBorder="1" applyAlignment="1">
      <alignment horizontal="left" vertical="center"/>
    </xf>
    <xf numFmtId="0" fontId="3" fillId="2" borderId="35" xfId="0" applyFont="1" applyFill="1" applyBorder="1" applyAlignment="1">
      <alignment horizontal="left" vertical="center"/>
    </xf>
    <xf numFmtId="0" fontId="3" fillId="2" borderId="72" xfId="0" applyFont="1" applyFill="1" applyBorder="1" applyAlignment="1">
      <alignment horizontal="left" vertical="center"/>
    </xf>
    <xf numFmtId="0" fontId="3" fillId="2" borderId="76" xfId="0" applyFont="1" applyFill="1" applyBorder="1" applyAlignment="1">
      <alignment horizontal="left" vertical="center"/>
    </xf>
    <xf numFmtId="0" fontId="3" fillId="2" borderId="59" xfId="0"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3" borderId="43" xfId="0" applyNumberFormat="1" applyFont="1" applyFill="1" applyBorder="1" applyAlignment="1">
      <alignment horizontal="left" vertical="center"/>
    </xf>
    <xf numFmtId="49" fontId="3" fillId="3" borderId="38" xfId="0" applyNumberFormat="1" applyFont="1" applyFill="1" applyBorder="1" applyAlignment="1">
      <alignment horizontal="left" vertical="center"/>
    </xf>
    <xf numFmtId="0" fontId="3" fillId="2" borderId="33" xfId="0" applyFont="1" applyFill="1" applyBorder="1" applyAlignment="1">
      <alignment horizontal="left" vertical="center"/>
    </xf>
    <xf numFmtId="0" fontId="3" fillId="2" borderId="69" xfId="0" applyFont="1" applyFill="1" applyBorder="1" applyAlignment="1">
      <alignment horizontal="left" vertical="center"/>
    </xf>
    <xf numFmtId="0" fontId="3" fillId="2" borderId="58" xfId="0" applyFont="1" applyFill="1" applyBorder="1" applyAlignment="1">
      <alignment horizontal="left" vertical="center"/>
    </xf>
    <xf numFmtId="0" fontId="3" fillId="2" borderId="70" xfId="0" applyFont="1" applyFill="1" applyBorder="1" applyAlignment="1">
      <alignment horizontal="left" vertical="center"/>
    </xf>
    <xf numFmtId="49" fontId="3" fillId="5" borderId="1" xfId="0" applyNumberFormat="1" applyFont="1" applyFill="1" applyBorder="1" applyAlignment="1">
      <alignment horizontal="left" vertical="center"/>
    </xf>
    <xf numFmtId="49" fontId="3" fillId="5" borderId="52" xfId="0" applyNumberFormat="1" applyFont="1" applyFill="1" applyBorder="1" applyAlignment="1">
      <alignment horizontal="left" vertical="center"/>
    </xf>
    <xf numFmtId="49" fontId="3" fillId="3" borderId="20" xfId="0" applyNumberFormat="1" applyFont="1" applyFill="1" applyBorder="1" applyAlignment="1">
      <alignment horizontal="left" vertical="center"/>
    </xf>
    <xf numFmtId="49" fontId="3" fillId="3" borderId="33" xfId="0" applyNumberFormat="1" applyFont="1" applyFill="1" applyBorder="1" applyAlignment="1">
      <alignment horizontal="left" vertical="center"/>
    </xf>
    <xf numFmtId="49" fontId="3" fillId="3" borderId="69" xfId="0" applyNumberFormat="1" applyFont="1" applyFill="1" applyBorder="1" applyAlignment="1">
      <alignment horizontal="left" vertical="center"/>
    </xf>
    <xf numFmtId="0" fontId="3" fillId="5" borderId="21"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6" fillId="0" borderId="0" xfId="0" applyFont="1" applyFill="1" applyAlignment="1">
      <alignment vertical="center"/>
    </xf>
    <xf numFmtId="0" fontId="17" fillId="0" borderId="1" xfId="0" applyFont="1" applyFill="1" applyBorder="1" applyAlignment="1">
      <alignment vertical="center"/>
    </xf>
    <xf numFmtId="0" fontId="10" fillId="0" borderId="1" xfId="0" applyFont="1" applyFill="1" applyBorder="1" applyAlignment="1">
      <alignment vertical="center"/>
    </xf>
    <xf numFmtId="49" fontId="3" fillId="5" borderId="24" xfId="0" applyNumberFormat="1" applyFont="1" applyFill="1" applyBorder="1" applyAlignment="1">
      <alignment horizontal="left" vertical="center"/>
    </xf>
    <xf numFmtId="49" fontId="3" fillId="2" borderId="37" xfId="0" applyNumberFormat="1" applyFont="1" applyFill="1" applyBorder="1" applyAlignment="1">
      <alignment horizontal="left" vertical="center" shrinkToFit="1"/>
    </xf>
    <xf numFmtId="49" fontId="3" fillId="2" borderId="21" xfId="0" applyNumberFormat="1" applyFont="1" applyFill="1" applyBorder="1" applyAlignment="1">
      <alignment horizontal="left" vertical="center" shrinkToFit="1"/>
    </xf>
    <xf numFmtId="49" fontId="3" fillId="2" borderId="22"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49" fontId="3" fillId="2" borderId="8" xfId="0" applyNumberFormat="1" applyFont="1" applyFill="1" applyBorder="1" applyAlignment="1">
      <alignment horizontal="left" vertical="center" shrinkToFit="1"/>
    </xf>
    <xf numFmtId="49" fontId="3" fillId="2" borderId="9" xfId="0" applyNumberFormat="1" applyFont="1" applyFill="1" applyBorder="1" applyAlignment="1">
      <alignment horizontal="left" vertical="center" shrinkToFit="1"/>
    </xf>
    <xf numFmtId="49" fontId="3" fillId="2" borderId="3" xfId="0" applyNumberFormat="1" applyFont="1" applyFill="1" applyBorder="1" applyAlignment="1">
      <alignment horizontal="left" vertical="center"/>
    </xf>
    <xf numFmtId="49" fontId="3" fillId="3" borderId="74" xfId="0" applyNumberFormat="1" applyFont="1" applyFill="1" applyBorder="1" applyAlignment="1">
      <alignment horizontal="left" vertical="center"/>
    </xf>
    <xf numFmtId="0" fontId="3" fillId="2" borderId="9" xfId="0" applyFont="1" applyFill="1" applyBorder="1" applyAlignment="1">
      <alignment horizontal="left" vertical="center"/>
    </xf>
    <xf numFmtId="49" fontId="3" fillId="3" borderId="34" xfId="0" applyNumberFormat="1" applyFont="1" applyFill="1" applyBorder="1" applyAlignment="1">
      <alignment horizontal="left" vertical="center"/>
    </xf>
    <xf numFmtId="49" fontId="3" fillId="3" borderId="36" xfId="0" applyNumberFormat="1" applyFont="1" applyFill="1" applyBorder="1" applyAlignment="1">
      <alignment horizontal="left" vertical="center"/>
    </xf>
    <xf numFmtId="0" fontId="3" fillId="3" borderId="19" xfId="0" applyFont="1" applyFill="1" applyBorder="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2" borderId="29" xfId="0" applyFont="1" applyFill="1" applyBorder="1" applyAlignment="1">
      <alignment horizontal="left" vertical="center" wrapText="1"/>
    </xf>
    <xf numFmtId="0" fontId="3" fillId="2" borderId="28" xfId="0" applyFont="1" applyFill="1" applyBorder="1" applyAlignment="1">
      <alignment horizontal="left" vertical="center" wrapText="1"/>
    </xf>
    <xf numFmtId="49" fontId="3" fillId="0" borderId="26" xfId="0" applyNumberFormat="1" applyFont="1" applyFill="1" applyBorder="1" applyAlignment="1">
      <alignment vertical="center"/>
    </xf>
    <xf numFmtId="49" fontId="3" fillId="0" borderId="27" xfId="0" applyNumberFormat="1" applyFont="1" applyFill="1" applyBorder="1" applyAlignment="1">
      <alignment vertical="center"/>
    </xf>
    <xf numFmtId="0" fontId="3" fillId="4" borderId="0" xfId="0" applyFont="1" applyFill="1" applyAlignment="1">
      <alignment vertical="center"/>
    </xf>
    <xf numFmtId="0" fontId="3" fillId="0" borderId="0" xfId="0" applyFont="1" applyFill="1" applyAlignment="1">
      <alignment vertical="center"/>
    </xf>
    <xf numFmtId="0" fontId="3" fillId="0" borderId="4" xfId="0" applyFont="1" applyFill="1" applyBorder="1" applyAlignment="1">
      <alignment horizontal="right" vertical="center"/>
    </xf>
    <xf numFmtId="0" fontId="3" fillId="3" borderId="35" xfId="0" applyFont="1" applyFill="1" applyBorder="1" applyAlignment="1">
      <alignment horizontal="left" vertical="center" wrapText="1"/>
    </xf>
    <xf numFmtId="0" fontId="3" fillId="3" borderId="58" xfId="0" applyFont="1" applyFill="1" applyBorder="1" applyAlignment="1">
      <alignment horizontal="left" vertical="center" wrapText="1"/>
    </xf>
    <xf numFmtId="0" fontId="3" fillId="0" borderId="19" xfId="0" applyFont="1" applyFill="1" applyBorder="1" applyAlignment="1">
      <alignment horizontal="left" vertical="top"/>
    </xf>
    <xf numFmtId="0" fontId="3" fillId="0" borderId="26" xfId="0" applyFont="1" applyFill="1" applyBorder="1" applyAlignment="1">
      <alignment horizontal="left" vertical="top"/>
    </xf>
    <xf numFmtId="0" fontId="3" fillId="0" borderId="27" xfId="0" applyFont="1" applyFill="1" applyBorder="1" applyAlignment="1">
      <alignment horizontal="left" vertical="top"/>
    </xf>
    <xf numFmtId="0" fontId="3" fillId="0" borderId="0" xfId="0" applyFont="1" applyFill="1" applyAlignment="1">
      <alignment horizontal="left" vertical="center" wrapText="1"/>
    </xf>
    <xf numFmtId="0" fontId="3" fillId="0" borderId="8" xfId="0" applyFont="1" applyFill="1" applyBorder="1" applyAlignment="1">
      <alignment horizontal="right" vertical="center"/>
    </xf>
    <xf numFmtId="0" fontId="5" fillId="0" borderId="8" xfId="0" applyFont="1" applyFill="1" applyBorder="1" applyAlignment="1">
      <alignment horizontal="right" vertical="center"/>
    </xf>
    <xf numFmtId="0" fontId="3" fillId="0" borderId="0" xfId="0" applyFont="1" applyFill="1" applyAlignment="1">
      <alignment horizontal="right" vertical="center" wrapText="1"/>
    </xf>
    <xf numFmtId="49" fontId="3" fillId="3" borderId="43" xfId="0" applyNumberFormat="1" applyFont="1" applyFill="1" applyBorder="1" applyAlignment="1">
      <alignment horizontal="center" vertical="center"/>
    </xf>
    <xf numFmtId="49" fontId="3" fillId="3" borderId="28" xfId="0" applyNumberFormat="1" applyFont="1" applyFill="1" applyBorder="1" applyAlignment="1">
      <alignment horizontal="center" vertical="center"/>
    </xf>
    <xf numFmtId="0" fontId="3" fillId="3" borderId="37" xfId="0" applyFont="1" applyFill="1" applyBorder="1" applyAlignment="1">
      <alignment horizontal="left" vertical="center" wrapText="1"/>
    </xf>
    <xf numFmtId="0" fontId="3" fillId="0" borderId="37" xfId="0" applyFont="1" applyFill="1" applyBorder="1" applyAlignment="1">
      <alignment horizontal="left" vertical="top"/>
    </xf>
    <xf numFmtId="0" fontId="8" fillId="0" borderId="58"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3" fillId="0" borderId="19" xfId="0" applyNumberFormat="1" applyFont="1" applyFill="1" applyBorder="1" applyAlignment="1">
      <alignment horizontal="left" vertical="top" wrapText="1"/>
    </xf>
    <xf numFmtId="0" fontId="3" fillId="0" borderId="26" xfId="0" applyNumberFormat="1"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3" fillId="0" borderId="58" xfId="0" applyNumberFormat="1"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3" fillId="0" borderId="5" xfId="0" applyNumberFormat="1" applyFont="1" applyFill="1" applyBorder="1" applyAlignment="1">
      <alignment horizontal="left" vertical="top" wrapText="1"/>
    </xf>
    <xf numFmtId="0" fontId="3" fillId="2" borderId="89" xfId="0" applyFont="1" applyFill="1" applyBorder="1" applyAlignment="1">
      <alignment horizontal="left" vertical="center"/>
    </xf>
    <xf numFmtId="0" fontId="3" fillId="2" borderId="43" xfId="0" applyFont="1" applyFill="1" applyBorder="1" applyAlignment="1">
      <alignment horizontal="left" vertical="center"/>
    </xf>
    <xf numFmtId="49" fontId="3" fillId="0" borderId="4" xfId="0" applyNumberFormat="1" applyFont="1" applyFill="1" applyBorder="1" applyAlignment="1">
      <alignment vertical="center"/>
    </xf>
    <xf numFmtId="49" fontId="3" fillId="0" borderId="5" xfId="0" applyNumberFormat="1" applyFont="1" applyFill="1" applyBorder="1" applyAlignment="1">
      <alignment vertical="center"/>
    </xf>
    <xf numFmtId="0" fontId="3" fillId="0" borderId="0" xfId="0" applyFont="1" applyFill="1" applyAlignment="1">
      <alignment horizontal="left" vertical="center"/>
    </xf>
    <xf numFmtId="0" fontId="3" fillId="0" borderId="0" xfId="0" applyFont="1" applyBorder="1" applyAlignment="1">
      <alignment horizontal="left" vertical="center"/>
    </xf>
    <xf numFmtId="0" fontId="3" fillId="3" borderId="67" xfId="0" applyFont="1" applyFill="1" applyBorder="1" applyAlignment="1">
      <alignment horizontal="center" vertical="center"/>
    </xf>
    <xf numFmtId="0" fontId="3" fillId="3" borderId="40" xfId="0" applyFont="1" applyFill="1" applyBorder="1" applyAlignment="1">
      <alignment horizontal="center" vertical="center"/>
    </xf>
    <xf numFmtId="0" fontId="24" fillId="0" borderId="1" xfId="0" applyFont="1" applyBorder="1" applyAlignment="1">
      <alignment vertical="center"/>
    </xf>
    <xf numFmtId="0" fontId="25" fillId="0" borderId="1" xfId="0" applyFont="1" applyBorder="1" applyAlignment="1">
      <alignment vertical="center"/>
    </xf>
    <xf numFmtId="0" fontId="3" fillId="3" borderId="36" xfId="0" applyFont="1" applyFill="1" applyBorder="1" applyAlignment="1">
      <alignment horizontal="left" vertical="center"/>
    </xf>
    <xf numFmtId="0" fontId="3" fillId="3" borderId="31" xfId="0" applyFont="1" applyFill="1" applyBorder="1">
      <alignment vertical="center"/>
    </xf>
    <xf numFmtId="0" fontId="3" fillId="3" borderId="74" xfId="0" applyFont="1" applyFill="1" applyBorder="1">
      <alignment vertical="center"/>
    </xf>
    <xf numFmtId="0" fontId="3" fillId="3" borderId="31" xfId="0" applyFont="1" applyFill="1" applyBorder="1" applyAlignment="1">
      <alignment vertical="center"/>
    </xf>
    <xf numFmtId="0" fontId="3" fillId="3" borderId="74" xfId="0" applyFont="1" applyFill="1" applyBorder="1" applyAlignment="1">
      <alignment vertical="center"/>
    </xf>
    <xf numFmtId="0" fontId="9" fillId="0" borderId="0" xfId="0" applyFont="1" applyAlignment="1">
      <alignment vertical="top"/>
    </xf>
    <xf numFmtId="0" fontId="3" fillId="3" borderId="62" xfId="0" applyFont="1" applyFill="1" applyBorder="1" applyAlignment="1">
      <alignment horizontal="left" vertical="center"/>
    </xf>
    <xf numFmtId="0" fontId="3" fillId="3" borderId="96" xfId="0" applyFont="1" applyFill="1" applyBorder="1" applyAlignment="1">
      <alignment horizontal="left" vertical="center"/>
    </xf>
    <xf numFmtId="0" fontId="3" fillId="3" borderId="31" xfId="0" applyFont="1" applyFill="1" applyBorder="1" applyAlignment="1">
      <alignment vertical="center" textRotation="255"/>
    </xf>
    <xf numFmtId="0" fontId="3" fillId="3" borderId="74" xfId="0" applyFont="1" applyFill="1" applyBorder="1" applyAlignment="1">
      <alignment vertical="center" textRotation="255"/>
    </xf>
    <xf numFmtId="0" fontId="3" fillId="3" borderId="65" xfId="0" applyFont="1" applyFill="1" applyBorder="1" applyAlignment="1">
      <alignment horizontal="left" vertical="center"/>
    </xf>
    <xf numFmtId="0" fontId="0" fillId="3" borderId="97" xfId="0" applyFont="1" applyFill="1" applyBorder="1" applyAlignment="1">
      <alignment horizontal="left" vertical="center"/>
    </xf>
    <xf numFmtId="0" fontId="3" fillId="3" borderId="66" xfId="0" applyFont="1" applyFill="1" applyBorder="1" applyAlignment="1">
      <alignment horizontal="left" vertical="center"/>
    </xf>
    <xf numFmtId="0" fontId="0" fillId="3" borderId="98" xfId="0" applyFont="1" applyFill="1" applyBorder="1" applyAlignment="1">
      <alignment horizontal="left" vertical="center"/>
    </xf>
    <xf numFmtId="0" fontId="0" fillId="3" borderId="96" xfId="0" applyFont="1" applyFill="1" applyBorder="1" applyAlignment="1">
      <alignment horizontal="left" vertical="center"/>
    </xf>
    <xf numFmtId="0" fontId="9" fillId="0" borderId="34" xfId="0" applyFont="1" applyBorder="1" applyAlignment="1">
      <alignment horizontal="left" vertical="center" wrapText="1"/>
    </xf>
    <xf numFmtId="0" fontId="9" fillId="0" borderId="34" xfId="0" applyFont="1" applyBorder="1" applyAlignment="1">
      <alignment horizontal="left" vertical="center"/>
    </xf>
    <xf numFmtId="0" fontId="3" fillId="3" borderId="66" xfId="0" applyFont="1" applyFill="1" applyBorder="1" applyAlignment="1">
      <alignment horizontal="left" vertical="center" wrapText="1"/>
    </xf>
    <xf numFmtId="0" fontId="3" fillId="3" borderId="62"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26" fillId="0" borderId="1" xfId="0" applyFont="1" applyBorder="1" applyAlignment="1">
      <alignment horizontal="left" vertical="center"/>
    </xf>
    <xf numFmtId="0" fontId="26" fillId="0" borderId="0" xfId="0" applyFont="1" applyBorder="1" applyAlignment="1">
      <alignment horizontal="left" vertical="center"/>
    </xf>
    <xf numFmtId="0" fontId="3" fillId="3" borderId="51" xfId="0" applyFont="1" applyFill="1" applyBorder="1" applyAlignment="1">
      <alignment horizontal="center" vertical="center" wrapText="1"/>
    </xf>
    <xf numFmtId="0" fontId="0" fillId="3" borderId="69" xfId="0" applyFont="1" applyFill="1" applyBorder="1" applyAlignment="1">
      <alignment horizontal="center" vertical="center"/>
    </xf>
    <xf numFmtId="0" fontId="0" fillId="3" borderId="45" xfId="0" applyFont="1" applyFill="1" applyBorder="1" applyAlignment="1">
      <alignment horizontal="center" vertical="center"/>
    </xf>
    <xf numFmtId="0" fontId="0" fillId="3" borderId="59"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0" fillId="3" borderId="36" xfId="0" applyFont="1" applyFill="1" applyBorder="1" applyAlignment="1">
      <alignment horizontal="center" vertical="center"/>
    </xf>
    <xf numFmtId="0" fontId="0" fillId="3" borderId="76" xfId="0" applyFont="1" applyFill="1" applyBorder="1" applyAlignment="1">
      <alignment horizontal="center" vertical="center"/>
    </xf>
    <xf numFmtId="0" fontId="0" fillId="3" borderId="52" xfId="0" applyFont="1" applyFill="1" applyBorder="1" applyAlignment="1">
      <alignment horizontal="center" vertical="center"/>
    </xf>
    <xf numFmtId="49" fontId="3" fillId="3" borderId="16" xfId="0" applyNumberFormat="1" applyFont="1" applyFill="1" applyBorder="1" applyAlignment="1">
      <alignment horizontal="center" vertical="center"/>
    </xf>
    <xf numFmtId="179" fontId="8" fillId="3" borderId="6" xfId="0" applyNumberFormat="1" applyFont="1" applyFill="1" applyBorder="1" applyAlignment="1">
      <alignment horizontal="center" vertical="center"/>
    </xf>
    <xf numFmtId="179" fontId="8" fillId="3" borderId="9" xfId="0" applyNumberFormat="1" applyFont="1" applyFill="1" applyBorder="1" applyAlignment="1">
      <alignment horizontal="center" vertical="center"/>
    </xf>
    <xf numFmtId="49" fontId="6" fillId="0" borderId="0" xfId="0" applyNumberFormat="1" applyFont="1" applyFill="1" applyBorder="1" applyAlignment="1">
      <alignment horizontal="left" vertical="center" wrapText="1"/>
    </xf>
    <xf numFmtId="49" fontId="3" fillId="3" borderId="14" xfId="0" applyNumberFormat="1" applyFont="1" applyFill="1" applyBorder="1" applyAlignment="1">
      <alignment horizontal="center" vertical="center"/>
    </xf>
    <xf numFmtId="49" fontId="3" fillId="3" borderId="23" xfId="0" applyNumberFormat="1" applyFont="1" applyFill="1" applyBorder="1" applyAlignment="1">
      <alignment horizontal="center" vertical="center"/>
    </xf>
    <xf numFmtId="190" fontId="8" fillId="3" borderId="23" xfId="0" applyNumberFormat="1" applyFont="1" applyFill="1" applyBorder="1" applyAlignment="1">
      <alignment horizontal="center" vertical="center"/>
    </xf>
    <xf numFmtId="179" fontId="3" fillId="3" borderId="24" xfId="0" applyNumberFormat="1" applyFont="1" applyFill="1" applyBorder="1" applyAlignment="1">
      <alignment horizontal="center" vertical="center"/>
    </xf>
    <xf numFmtId="179" fontId="3" fillId="3" borderId="3" xfId="0" applyNumberFormat="1" applyFont="1" applyFill="1" applyBorder="1" applyAlignment="1">
      <alignment horizontal="center" vertical="center"/>
    </xf>
    <xf numFmtId="179" fontId="8" fillId="0" borderId="19" xfId="0" applyNumberFormat="1" applyFont="1" applyFill="1" applyBorder="1" applyAlignment="1">
      <alignment horizontal="left" vertical="center" wrapText="1"/>
    </xf>
    <xf numFmtId="179" fontId="8" fillId="0" borderId="27" xfId="0" applyNumberFormat="1" applyFont="1" applyFill="1" applyBorder="1" applyAlignment="1">
      <alignment horizontal="left" vertical="center" wrapText="1"/>
    </xf>
    <xf numFmtId="179" fontId="8" fillId="0" borderId="58" xfId="0" applyNumberFormat="1" applyFont="1" applyFill="1" applyBorder="1" applyAlignment="1">
      <alignment horizontal="left" vertical="center" wrapText="1"/>
    </xf>
    <xf numFmtId="179" fontId="8" fillId="0" borderId="5" xfId="0" applyNumberFormat="1" applyFont="1" applyFill="1" applyBorder="1" applyAlignment="1">
      <alignment horizontal="left" vertical="center" wrapText="1"/>
    </xf>
    <xf numFmtId="0" fontId="8" fillId="0" borderId="19" xfId="0" applyNumberFormat="1" applyFont="1" applyFill="1" applyBorder="1" applyAlignment="1">
      <alignment horizontal="left" vertical="center" wrapText="1"/>
    </xf>
    <xf numFmtId="0" fontId="8" fillId="0" borderId="27" xfId="0" applyNumberFormat="1" applyFont="1" applyFill="1" applyBorder="1" applyAlignment="1">
      <alignment horizontal="left" vertical="center" wrapText="1"/>
    </xf>
    <xf numFmtId="0" fontId="8" fillId="0" borderId="35" xfId="0" applyNumberFormat="1" applyFont="1" applyFill="1" applyBorder="1" applyAlignment="1">
      <alignment horizontal="left" vertical="center" wrapText="1"/>
    </xf>
    <xf numFmtId="0" fontId="8" fillId="0" borderId="20" xfId="0" applyNumberFormat="1" applyFont="1" applyFill="1" applyBorder="1" applyAlignment="1">
      <alignment horizontal="left" vertical="center" wrapText="1"/>
    </xf>
    <xf numFmtId="0" fontId="8" fillId="0" borderId="76" xfId="0" applyNumberFormat="1" applyFont="1" applyFill="1" applyBorder="1" applyAlignment="1">
      <alignment horizontal="left" vertical="center" wrapText="1"/>
    </xf>
    <xf numFmtId="0" fontId="8" fillId="0" borderId="52" xfId="0" applyNumberFormat="1" applyFont="1" applyFill="1" applyBorder="1" applyAlignment="1">
      <alignment horizontal="left" vertical="center" wrapText="1"/>
    </xf>
    <xf numFmtId="49" fontId="3" fillId="3" borderId="17" xfId="0" applyNumberFormat="1" applyFont="1" applyFill="1" applyBorder="1" applyAlignment="1">
      <alignment horizontal="center" vertical="center"/>
    </xf>
    <xf numFmtId="49" fontId="3" fillId="3" borderId="10" xfId="0" applyNumberFormat="1" applyFont="1" applyFill="1" applyBorder="1" applyAlignment="1">
      <alignment horizontal="center" vertical="center"/>
    </xf>
    <xf numFmtId="0" fontId="3" fillId="3" borderId="3" xfId="0" applyFont="1" applyFill="1" applyBorder="1" applyAlignment="1">
      <alignment horizontal="left"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49" fontId="3" fillId="3" borderId="68" xfId="0" applyNumberFormat="1" applyFont="1" applyFill="1" applyBorder="1" applyAlignment="1">
      <alignment horizontal="left" vertical="center" shrinkToFit="1"/>
    </xf>
    <xf numFmtId="49" fontId="3" fillId="3" borderId="8" xfId="0" applyNumberFormat="1" applyFont="1" applyFill="1" applyBorder="1" applyAlignment="1">
      <alignment horizontal="left" vertical="center" shrinkToFit="1"/>
    </xf>
    <xf numFmtId="49" fontId="3" fillId="3" borderId="13" xfId="0" applyNumberFormat="1" applyFont="1" applyFill="1" applyBorder="1" applyAlignment="1">
      <alignment horizontal="left" vertical="center" shrinkToFit="1"/>
    </xf>
    <xf numFmtId="49" fontId="8" fillId="0" borderId="12" xfId="0" applyNumberFormat="1" applyFont="1" applyFill="1" applyBorder="1" applyAlignment="1">
      <alignment horizontal="left" vertical="center"/>
    </xf>
    <xf numFmtId="49" fontId="8" fillId="0" borderId="6" xfId="0" applyNumberFormat="1" applyFont="1" applyFill="1" applyBorder="1" applyAlignment="1">
      <alignment horizontal="left" vertical="center"/>
    </xf>
    <xf numFmtId="49" fontId="8" fillId="0" borderId="9" xfId="0" applyNumberFormat="1" applyFont="1" applyFill="1" applyBorder="1" applyAlignment="1">
      <alignment horizontal="left" vertical="center"/>
    </xf>
    <xf numFmtId="49" fontId="3" fillId="3" borderId="68" xfId="0" applyNumberFormat="1" applyFont="1" applyFill="1" applyBorder="1" applyAlignment="1">
      <alignment vertical="center" shrinkToFit="1"/>
    </xf>
    <xf numFmtId="49" fontId="3" fillId="3" borderId="8" xfId="0" applyNumberFormat="1" applyFont="1" applyFill="1" applyBorder="1" applyAlignment="1">
      <alignment vertical="center" shrinkToFit="1"/>
    </xf>
    <xf numFmtId="49" fontId="3" fillId="3" borderId="13" xfId="0" applyNumberFormat="1" applyFont="1" applyFill="1" applyBorder="1" applyAlignment="1">
      <alignment vertical="center" shrinkToFit="1"/>
    </xf>
    <xf numFmtId="0" fontId="3" fillId="3" borderId="68" xfId="0" applyFont="1" applyFill="1" applyBorder="1" applyAlignment="1">
      <alignment horizontal="left" vertical="center" shrinkToFit="1"/>
    </xf>
    <xf numFmtId="0" fontId="3" fillId="3" borderId="8" xfId="0" applyFont="1" applyFill="1" applyBorder="1" applyAlignment="1">
      <alignment horizontal="left" vertical="center" shrinkToFit="1"/>
    </xf>
    <xf numFmtId="0" fontId="3" fillId="3" borderId="13" xfId="0" applyFont="1" applyFill="1" applyBorder="1" applyAlignment="1">
      <alignment horizontal="left" vertical="center" shrinkToFit="1"/>
    </xf>
    <xf numFmtId="49" fontId="3" fillId="2" borderId="29" xfId="0" applyNumberFormat="1" applyFont="1" applyFill="1" applyBorder="1" applyAlignment="1">
      <alignment horizontal="left" vertical="center"/>
    </xf>
    <xf numFmtId="49" fontId="3" fillId="2" borderId="43" xfId="0" applyNumberFormat="1" applyFont="1" applyFill="1" applyBorder="1" applyAlignment="1">
      <alignment horizontal="left" vertical="center"/>
    </xf>
    <xf numFmtId="49" fontId="3" fillId="2" borderId="28" xfId="0" applyNumberFormat="1" applyFont="1" applyFill="1" applyBorder="1" applyAlignment="1">
      <alignment horizontal="left" vertical="center"/>
    </xf>
    <xf numFmtId="49" fontId="8" fillId="3" borderId="13" xfId="0" applyNumberFormat="1" applyFont="1" applyFill="1" applyBorder="1" applyAlignment="1">
      <alignment horizontal="left" vertical="center"/>
    </xf>
    <xf numFmtId="49" fontId="12" fillId="3" borderId="68" xfId="0" applyNumberFormat="1" applyFont="1" applyFill="1" applyBorder="1" applyAlignment="1">
      <alignment horizontal="left" vertical="center"/>
    </xf>
    <xf numFmtId="49" fontId="12" fillId="3" borderId="8" xfId="0" applyNumberFormat="1" applyFont="1" applyFill="1" applyBorder="1" applyAlignment="1">
      <alignment horizontal="left" vertical="center"/>
    </xf>
    <xf numFmtId="49" fontId="12" fillId="3" borderId="13" xfId="0" applyNumberFormat="1" applyFont="1" applyFill="1" applyBorder="1" applyAlignment="1">
      <alignment horizontal="left" vertical="center"/>
    </xf>
    <xf numFmtId="49" fontId="8" fillId="3" borderId="68" xfId="0" applyNumberFormat="1" applyFont="1" applyFill="1" applyBorder="1" applyAlignment="1">
      <alignment horizontal="left" vertical="center" shrinkToFit="1"/>
    </xf>
    <xf numFmtId="49" fontId="8" fillId="3" borderId="8" xfId="0" applyNumberFormat="1" applyFont="1" applyFill="1" applyBorder="1" applyAlignment="1">
      <alignment horizontal="left" vertical="center" shrinkToFit="1"/>
    </xf>
    <xf numFmtId="49" fontId="8" fillId="3" borderId="13" xfId="0" applyNumberFormat="1" applyFont="1" applyFill="1" applyBorder="1" applyAlignment="1">
      <alignment horizontal="left" vertical="center" shrinkToFit="1"/>
    </xf>
    <xf numFmtId="179" fontId="8" fillId="0" borderId="6" xfId="0" applyNumberFormat="1" applyFont="1" applyFill="1" applyBorder="1" applyAlignment="1">
      <alignment horizontal="center" vertical="center" shrinkToFit="1"/>
    </xf>
    <xf numFmtId="179" fontId="8" fillId="0" borderId="8" xfId="0" applyNumberFormat="1" applyFont="1" applyFill="1" applyBorder="1" applyAlignment="1">
      <alignment horizontal="center" vertical="center" shrinkToFit="1"/>
    </xf>
    <xf numFmtId="179" fontId="8" fillId="0" borderId="13" xfId="0" applyNumberFormat="1" applyFont="1" applyFill="1" applyBorder="1" applyAlignment="1">
      <alignment horizontal="center" vertical="center" shrinkToFit="1"/>
    </xf>
    <xf numFmtId="49" fontId="3" fillId="0" borderId="0" xfId="0" applyNumberFormat="1" applyFont="1" applyFill="1" applyAlignment="1">
      <alignment horizontal="left" vertical="top" wrapText="1"/>
    </xf>
    <xf numFmtId="0" fontId="8" fillId="3" borderId="23"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1" xfId="0" applyFont="1" applyFill="1" applyBorder="1" applyAlignment="1">
      <alignment horizontal="center" vertical="center" wrapText="1"/>
    </xf>
    <xf numFmtId="193" fontId="8" fillId="0" borderId="6" xfId="2" applyNumberFormat="1" applyFont="1" applyFill="1" applyBorder="1" applyAlignment="1">
      <alignment horizontal="right" vertical="center" wrapText="1" indent="2"/>
    </xf>
    <xf numFmtId="193" fontId="8" fillId="0" borderId="13" xfId="2" applyNumberFormat="1" applyFont="1" applyFill="1" applyBorder="1" applyAlignment="1">
      <alignment horizontal="right" vertical="center" wrapText="1" indent="2"/>
    </xf>
    <xf numFmtId="193" fontId="8" fillId="0" borderId="6" xfId="0" applyNumberFormat="1" applyFont="1" applyFill="1" applyBorder="1" applyAlignment="1">
      <alignment horizontal="right" vertical="center" wrapText="1" indent="2"/>
    </xf>
    <xf numFmtId="193" fontId="8" fillId="0" borderId="13" xfId="0" applyNumberFormat="1" applyFont="1" applyFill="1" applyBorder="1" applyAlignment="1">
      <alignment horizontal="right" vertical="center" wrapText="1" indent="2"/>
    </xf>
    <xf numFmtId="193" fontId="8" fillId="0" borderId="6" xfId="0" applyNumberFormat="1" applyFont="1" applyFill="1" applyBorder="1" applyAlignment="1">
      <alignment horizontal="right" vertical="center" indent="2"/>
    </xf>
    <xf numFmtId="193" fontId="8" fillId="0" borderId="9" xfId="0" applyNumberFormat="1" applyFont="1" applyFill="1" applyBorder="1" applyAlignment="1">
      <alignment horizontal="right" vertical="center" indent="2"/>
    </xf>
    <xf numFmtId="0" fontId="6" fillId="0" borderId="0" xfId="0" applyFont="1" applyAlignment="1">
      <alignment vertical="center" wrapText="1"/>
    </xf>
    <xf numFmtId="0" fontId="0" fillId="0" borderId="0" xfId="0" applyFont="1" applyAlignment="1"/>
    <xf numFmtId="0" fontId="8" fillId="3" borderId="14"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0" xfId="0" applyFont="1" applyFill="1" applyBorder="1" applyAlignment="1">
      <alignment horizontal="center" vertical="center" wrapText="1"/>
    </xf>
    <xf numFmtId="193" fontId="8" fillId="0" borderId="37" xfId="2" applyNumberFormat="1" applyFont="1" applyFill="1" applyBorder="1" applyAlignment="1">
      <alignment horizontal="right" vertical="center" wrapText="1" indent="2"/>
    </xf>
    <xf numFmtId="193" fontId="8" fillId="0" borderId="30" xfId="2" applyNumberFormat="1" applyFont="1" applyFill="1" applyBorder="1" applyAlignment="1">
      <alignment horizontal="right" vertical="center" wrapText="1" indent="2"/>
    </xf>
    <xf numFmtId="193" fontId="8" fillId="0" borderId="37" xfId="0" applyNumberFormat="1" applyFont="1" applyFill="1" applyBorder="1" applyAlignment="1">
      <alignment horizontal="right" vertical="center" wrapText="1" indent="2"/>
    </xf>
    <xf numFmtId="193" fontId="8" fillId="0" borderId="30" xfId="0" applyNumberFormat="1" applyFont="1" applyFill="1" applyBorder="1" applyAlignment="1">
      <alignment horizontal="right" vertical="center" wrapText="1" indent="2"/>
    </xf>
    <xf numFmtId="193" fontId="8" fillId="0" borderId="37" xfId="0" applyNumberFormat="1" applyFont="1" applyFill="1" applyBorder="1" applyAlignment="1">
      <alignment horizontal="right" vertical="center" indent="2"/>
    </xf>
    <xf numFmtId="193" fontId="8" fillId="0" borderId="22" xfId="0" applyNumberFormat="1" applyFont="1" applyFill="1" applyBorder="1" applyAlignment="1">
      <alignment horizontal="right" vertical="center" indent="2"/>
    </xf>
    <xf numFmtId="0" fontId="8" fillId="3" borderId="68" xfId="0" applyFont="1" applyFill="1" applyBorder="1" applyAlignment="1">
      <alignment vertical="center" wrapText="1"/>
    </xf>
    <xf numFmtId="0" fontId="8" fillId="3" borderId="13" xfId="0" applyFont="1" applyFill="1" applyBorder="1" applyAlignment="1">
      <alignment vertical="center" wrapText="1"/>
    </xf>
    <xf numFmtId="0" fontId="8" fillId="3" borderId="16" xfId="0" applyFont="1" applyFill="1" applyBorder="1" applyAlignment="1">
      <alignment vertical="center" wrapText="1"/>
    </xf>
    <xf numFmtId="49" fontId="8" fillId="3" borderId="68" xfId="0" applyNumberFormat="1" applyFont="1" applyFill="1" applyBorder="1" applyAlignment="1">
      <alignment vertical="center"/>
    </xf>
    <xf numFmtId="49" fontId="8" fillId="3" borderId="13" xfId="0" applyNumberFormat="1" applyFont="1" applyFill="1" applyBorder="1" applyAlignment="1">
      <alignment vertical="center"/>
    </xf>
    <xf numFmtId="49" fontId="8" fillId="3" borderId="68" xfId="0" applyNumberFormat="1" applyFont="1" applyFill="1" applyBorder="1" applyAlignment="1">
      <alignment vertical="center" wrapText="1"/>
    </xf>
    <xf numFmtId="49" fontId="8" fillId="3" borderId="68" xfId="0" applyNumberFormat="1" applyFont="1" applyFill="1" applyBorder="1" applyAlignment="1">
      <alignment vertical="center" shrinkToFit="1"/>
    </xf>
    <xf numFmtId="49" fontId="8" fillId="3" borderId="13" xfId="0" applyNumberFormat="1" applyFont="1" applyFill="1" applyBorder="1" applyAlignment="1">
      <alignment vertical="center" shrinkToFit="1"/>
    </xf>
    <xf numFmtId="0" fontId="7" fillId="3" borderId="16" xfId="0" applyFont="1" applyFill="1" applyBorder="1" applyAlignment="1">
      <alignment vertical="center" wrapText="1"/>
    </xf>
    <xf numFmtId="0" fontId="7" fillId="3" borderId="11" xfId="0" applyFont="1" applyFill="1" applyBorder="1" applyAlignment="1">
      <alignment vertical="center" wrapText="1"/>
    </xf>
    <xf numFmtId="194" fontId="8" fillId="0" borderId="6" xfId="2" applyNumberFormat="1" applyFont="1" applyFill="1" applyBorder="1" applyAlignment="1">
      <alignment horizontal="right" vertical="center" wrapText="1" indent="2"/>
    </xf>
    <xf numFmtId="194" fontId="8" fillId="0" borderId="13" xfId="2" applyNumberFormat="1" applyFont="1" applyFill="1" applyBorder="1" applyAlignment="1">
      <alignment horizontal="right" vertical="center" wrapText="1" indent="2"/>
    </xf>
    <xf numFmtId="194" fontId="8" fillId="0" borderId="6" xfId="0" applyNumberFormat="1" applyFont="1" applyFill="1" applyBorder="1" applyAlignment="1">
      <alignment horizontal="right" vertical="center" wrapText="1" indent="2"/>
    </xf>
    <xf numFmtId="194" fontId="8" fillId="0" borderId="13" xfId="0" applyNumberFormat="1" applyFont="1" applyFill="1" applyBorder="1" applyAlignment="1">
      <alignment horizontal="right" vertical="center" wrapText="1" indent="2"/>
    </xf>
    <xf numFmtId="194" fontId="8" fillId="0" borderId="6" xfId="0" applyNumberFormat="1" applyFont="1" applyFill="1" applyBorder="1" applyAlignment="1">
      <alignment horizontal="right" vertical="center" indent="2"/>
    </xf>
    <xf numFmtId="194" fontId="8" fillId="0" borderId="9" xfId="0" applyNumberFormat="1" applyFont="1" applyFill="1" applyBorder="1" applyAlignment="1">
      <alignment horizontal="right" vertical="center" indent="2"/>
    </xf>
    <xf numFmtId="193" fontId="8" fillId="0" borderId="6" xfId="0" applyNumberFormat="1" applyFont="1" applyFill="1" applyBorder="1" applyAlignment="1">
      <alignment horizontal="center" vertical="center"/>
    </xf>
    <xf numFmtId="193" fontId="8" fillId="0" borderId="9" xfId="0" applyNumberFormat="1" applyFont="1" applyFill="1" applyBorder="1" applyAlignment="1">
      <alignment horizontal="center" vertical="center"/>
    </xf>
    <xf numFmtId="0" fontId="10" fillId="0" borderId="0" xfId="0" applyFont="1" applyBorder="1" applyAlignment="1">
      <alignment horizontal="left" vertical="center" wrapText="1"/>
    </xf>
    <xf numFmtId="0" fontId="8" fillId="3" borderId="14"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0" fillId="0" borderId="0" xfId="0" applyFont="1" applyBorder="1" applyAlignment="1">
      <alignment horizontal="left" vertical="center" wrapText="1"/>
    </xf>
    <xf numFmtId="0" fontId="3" fillId="0" borderId="11" xfId="0" applyNumberFormat="1" applyFont="1" applyFill="1" applyBorder="1" applyAlignment="1">
      <alignment horizontal="right" vertical="center"/>
    </xf>
    <xf numFmtId="0" fontId="3" fillId="0" borderId="10" xfId="0" applyNumberFormat="1" applyFont="1" applyFill="1" applyBorder="1" applyAlignment="1">
      <alignment horizontal="right" vertical="center"/>
    </xf>
    <xf numFmtId="0" fontId="27" fillId="0" borderId="0" xfId="0" applyFont="1" applyFill="1" applyAlignment="1">
      <alignment horizontal="right" vertical="center"/>
    </xf>
    <xf numFmtId="0" fontId="8" fillId="0" borderId="37" xfId="0" applyFont="1" applyFill="1" applyBorder="1" applyAlignment="1">
      <alignment vertical="center" wrapText="1"/>
    </xf>
  </cellXfs>
  <cellStyles count="5">
    <cellStyle name="ハイパーリンク" xfId="1" builtinId="8"/>
    <cellStyle name="桁区切り" xfId="2" builtinId="6"/>
    <cellStyle name="通貨" xfId="3" builtinId="7"/>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Normal="100" zoomScaleSheetLayoutView="100" workbookViewId="0">
      <selection sqref="A1:I1"/>
    </sheetView>
  </sheetViews>
  <sheetFormatPr defaultColWidth="9" defaultRowHeight="13.2" x14ac:dyDescent="0.2"/>
  <cols>
    <col min="1" max="1" width="10.44140625" style="48" customWidth="1"/>
    <col min="2" max="9" width="10.44140625" style="49" customWidth="1"/>
    <col min="10" max="10" width="7.44140625" style="49" customWidth="1"/>
    <col min="11" max="11" width="5.33203125" style="49" customWidth="1"/>
    <col min="12" max="12" width="66.6640625" style="49" customWidth="1"/>
    <col min="13" max="16" width="9" style="49"/>
    <col min="17" max="17" width="10.21875" style="49" customWidth="1"/>
    <col min="18" max="16384" width="9" style="49"/>
  </cols>
  <sheetData>
    <row r="1" spans="1:12" s="46" customFormat="1" ht="36" customHeight="1" thickBot="1" x14ac:dyDescent="0.25">
      <c r="A1" s="420" t="s">
        <v>526</v>
      </c>
      <c r="B1" s="421"/>
      <c r="C1" s="421"/>
      <c r="D1" s="421"/>
      <c r="E1" s="421"/>
      <c r="F1" s="421"/>
      <c r="G1" s="421"/>
      <c r="H1" s="421"/>
      <c r="I1" s="422"/>
      <c r="J1" s="49"/>
      <c r="K1" s="49"/>
    </row>
    <row r="2" spans="1:12" s="46" customFormat="1" ht="62.4" customHeight="1" x14ac:dyDescent="0.2">
      <c r="A2" s="419" t="s">
        <v>585</v>
      </c>
      <c r="B2" s="419"/>
      <c r="C2" s="419"/>
      <c r="D2" s="419"/>
      <c r="E2" s="419"/>
      <c r="F2" s="419"/>
      <c r="G2" s="419"/>
      <c r="H2" s="419"/>
      <c r="I2" s="419"/>
      <c r="J2" s="419"/>
      <c r="K2" s="419"/>
    </row>
    <row r="3" spans="1:12" s="46" customFormat="1" ht="198" customHeight="1" x14ac:dyDescent="0.2">
      <c r="A3" s="418" t="s">
        <v>586</v>
      </c>
      <c r="B3" s="418"/>
      <c r="C3" s="418"/>
      <c r="D3" s="418"/>
      <c r="E3" s="418"/>
      <c r="F3" s="418"/>
      <c r="G3" s="418"/>
      <c r="H3" s="418"/>
      <c r="I3" s="418"/>
      <c r="J3" s="418"/>
      <c r="K3" s="418"/>
    </row>
    <row r="4" spans="1:12" s="46" customFormat="1" ht="305.39999999999998" customHeight="1" x14ac:dyDescent="0.2">
      <c r="A4" s="418" t="s">
        <v>602</v>
      </c>
      <c r="B4" s="418"/>
      <c r="C4" s="418"/>
      <c r="D4" s="418"/>
      <c r="E4" s="418"/>
      <c r="F4" s="418"/>
      <c r="G4" s="418"/>
      <c r="H4" s="418"/>
      <c r="I4" s="418"/>
      <c r="J4" s="418"/>
      <c r="K4" s="418"/>
      <c r="L4" s="47"/>
    </row>
    <row r="5" spans="1:12" s="47" customFormat="1" ht="196.95" customHeight="1" x14ac:dyDescent="0.2">
      <c r="A5" s="418" t="s">
        <v>598</v>
      </c>
      <c r="B5" s="418"/>
      <c r="C5" s="418"/>
      <c r="D5" s="418"/>
      <c r="E5" s="418"/>
      <c r="F5" s="418"/>
      <c r="G5" s="418"/>
      <c r="H5" s="418"/>
      <c r="I5" s="418"/>
      <c r="J5" s="418"/>
      <c r="K5" s="418"/>
    </row>
    <row r="10" spans="1:12" x14ac:dyDescent="0.2">
      <c r="F10" s="50"/>
    </row>
    <row r="13" spans="1:12" ht="33.75" customHeight="1" x14ac:dyDescent="0.2">
      <c r="F13" s="50"/>
    </row>
    <row r="14" spans="1:12" ht="33.75" customHeight="1" x14ac:dyDescent="0.2">
      <c r="F14" s="51"/>
      <c r="G14" s="52"/>
      <c r="H14" s="52"/>
      <c r="I14" s="52"/>
    </row>
    <row r="15" spans="1:12" x14ac:dyDescent="0.2">
      <c r="F15" s="52"/>
      <c r="G15" s="53"/>
      <c r="H15" s="53"/>
      <c r="I15" s="53"/>
      <c r="J15" s="53"/>
      <c r="K15" s="53"/>
    </row>
    <row r="27" spans="2:2" ht="115.5" customHeight="1" x14ac:dyDescent="0.2">
      <c r="B27" s="50"/>
    </row>
  </sheetData>
  <mergeCells count="5">
    <mergeCell ref="A3:K3"/>
    <mergeCell ref="A4:K4"/>
    <mergeCell ref="A2:K2"/>
    <mergeCell ref="A5:K5"/>
    <mergeCell ref="A1:I1"/>
  </mergeCells>
  <phoneticPr fontId="2"/>
  <pageMargins left="0.78740157480314965" right="0.23622047244094491" top="0.78740157480314965" bottom="0.78740157480314965" header="0.31496062992125984" footer="0.31496062992125984"/>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47"/>
  <sheetViews>
    <sheetView view="pageBreakPreview" zoomScale="90" zoomScaleNormal="85" zoomScaleSheetLayoutView="90" workbookViewId="0">
      <selection sqref="A1:E1"/>
    </sheetView>
  </sheetViews>
  <sheetFormatPr defaultColWidth="9" defaultRowHeight="13.2" x14ac:dyDescent="0.2"/>
  <cols>
    <col min="1" max="1" width="1.33203125" style="54" customWidth="1"/>
    <col min="2" max="2" width="43.44140625" style="54" customWidth="1"/>
    <col min="3" max="3" width="5.77734375" style="54" customWidth="1"/>
    <col min="4" max="4" width="18.21875" style="54" customWidth="1"/>
    <col min="5" max="5" width="29.88671875" style="54" customWidth="1"/>
    <col min="6" max="6" width="3.33203125" style="54" customWidth="1"/>
    <col min="7" max="9" width="13" style="54" customWidth="1"/>
    <col min="10" max="16384" width="9" style="54"/>
  </cols>
  <sheetData>
    <row r="1" spans="1:5" ht="21" customHeight="1" thickBot="1" x14ac:dyDescent="0.25">
      <c r="A1" s="1112" t="s">
        <v>483</v>
      </c>
      <c r="B1" s="1113"/>
      <c r="C1" s="1113"/>
      <c r="D1" s="1113"/>
      <c r="E1" s="1113"/>
    </row>
    <row r="2" spans="1:5" ht="21" customHeight="1" thickBot="1" x14ac:dyDescent="0.25">
      <c r="A2" s="1110" t="s">
        <v>271</v>
      </c>
      <c r="B2" s="1111"/>
      <c r="C2" s="1111"/>
      <c r="D2" s="240" t="s">
        <v>35</v>
      </c>
      <c r="E2" s="241" t="s">
        <v>264</v>
      </c>
    </row>
    <row r="3" spans="1:5" ht="21" customHeight="1" x14ac:dyDescent="0.2">
      <c r="A3" s="473" t="s">
        <v>0</v>
      </c>
      <c r="B3" s="584"/>
      <c r="C3" s="584"/>
      <c r="D3" s="584"/>
      <c r="E3" s="1114"/>
    </row>
    <row r="4" spans="1:5" ht="17.100000000000001" customHeight="1" x14ac:dyDescent="0.2">
      <c r="A4" s="1115"/>
      <c r="B4" s="327" t="s">
        <v>1</v>
      </c>
      <c r="C4" s="121"/>
      <c r="D4" s="242"/>
      <c r="E4" s="41"/>
    </row>
    <row r="5" spans="1:5" ht="17.100000000000001" customHeight="1" x14ac:dyDescent="0.2">
      <c r="A5" s="1115"/>
      <c r="B5" s="327" t="s">
        <v>2</v>
      </c>
      <c r="C5" s="121"/>
      <c r="D5" s="40"/>
      <c r="E5" s="41"/>
    </row>
    <row r="6" spans="1:5" ht="17.100000000000001" customHeight="1" x14ac:dyDescent="0.2">
      <c r="A6" s="1115"/>
      <c r="B6" s="327" t="s">
        <v>3</v>
      </c>
      <c r="C6" s="121"/>
      <c r="D6" s="40"/>
      <c r="E6" s="41"/>
    </row>
    <row r="7" spans="1:5" ht="17.100000000000001" customHeight="1" x14ac:dyDescent="0.2">
      <c r="A7" s="1115"/>
      <c r="B7" s="327" t="s">
        <v>4</v>
      </c>
      <c r="C7" s="121"/>
      <c r="D7" s="40"/>
      <c r="E7" s="41"/>
    </row>
    <row r="8" spans="1:5" ht="17.100000000000001" customHeight="1" x14ac:dyDescent="0.2">
      <c r="A8" s="1115"/>
      <c r="B8" s="327" t="s">
        <v>5</v>
      </c>
      <c r="C8" s="121"/>
      <c r="D8" s="40"/>
      <c r="E8" s="41"/>
    </row>
    <row r="9" spans="1:5" ht="17.100000000000001" customHeight="1" x14ac:dyDescent="0.2">
      <c r="A9" s="1115"/>
      <c r="B9" s="327" t="s">
        <v>6</v>
      </c>
      <c r="C9" s="121"/>
      <c r="D9" s="40"/>
      <c r="E9" s="41"/>
    </row>
    <row r="10" spans="1:5" ht="17.100000000000001" customHeight="1" x14ac:dyDescent="0.2">
      <c r="A10" s="1115"/>
      <c r="B10" s="327" t="s">
        <v>7</v>
      </c>
      <c r="C10" s="121"/>
      <c r="D10" s="40"/>
      <c r="E10" s="41"/>
    </row>
    <row r="11" spans="1:5" ht="17.100000000000001" customHeight="1" x14ac:dyDescent="0.2">
      <c r="A11" s="1115"/>
      <c r="B11" s="327" t="s">
        <v>8</v>
      </c>
      <c r="C11" s="121"/>
      <c r="D11" s="40"/>
      <c r="E11" s="41"/>
    </row>
    <row r="12" spans="1:5" ht="17.100000000000001" customHeight="1" x14ac:dyDescent="0.2">
      <c r="A12" s="1115"/>
      <c r="B12" s="327" t="s">
        <v>9</v>
      </c>
      <c r="C12" s="121"/>
      <c r="D12" s="40"/>
      <c r="E12" s="41"/>
    </row>
    <row r="13" spans="1:5" ht="17.100000000000001" customHeight="1" x14ac:dyDescent="0.2">
      <c r="A13" s="1115"/>
      <c r="B13" s="327" t="s">
        <v>10</v>
      </c>
      <c r="C13" s="121"/>
      <c r="D13" s="40"/>
      <c r="E13" s="41"/>
    </row>
    <row r="14" spans="1:5" ht="17.100000000000001" customHeight="1" x14ac:dyDescent="0.2">
      <c r="A14" s="1115"/>
      <c r="B14" s="327" t="s">
        <v>11</v>
      </c>
      <c r="C14" s="121"/>
      <c r="D14" s="40"/>
      <c r="E14" s="41"/>
    </row>
    <row r="15" spans="1:5" ht="17.100000000000001" customHeight="1" thickBot="1" x14ac:dyDescent="0.25">
      <c r="A15" s="1116"/>
      <c r="B15" s="328" t="s">
        <v>12</v>
      </c>
      <c r="C15" s="121"/>
      <c r="D15" s="177"/>
      <c r="E15" s="178"/>
    </row>
    <row r="16" spans="1:5" ht="21" customHeight="1" x14ac:dyDescent="0.2">
      <c r="A16" s="473" t="s">
        <v>13</v>
      </c>
      <c r="B16" s="584"/>
      <c r="C16" s="584"/>
      <c r="D16" s="584"/>
      <c r="E16" s="1114"/>
    </row>
    <row r="17" spans="1:11" ht="17.100000000000001" customHeight="1" x14ac:dyDescent="0.2">
      <c r="A17" s="1117"/>
      <c r="B17" s="327" t="s">
        <v>218</v>
      </c>
      <c r="C17" s="121"/>
      <c r="D17" s="40"/>
      <c r="E17" s="41"/>
    </row>
    <row r="18" spans="1:11" ht="17.100000000000001" customHeight="1" x14ac:dyDescent="0.2">
      <c r="A18" s="1117"/>
      <c r="B18" s="327" t="s">
        <v>14</v>
      </c>
      <c r="C18" s="121"/>
      <c r="D18" s="40"/>
      <c r="E18" s="41"/>
    </row>
    <row r="19" spans="1:11" ht="17.100000000000001" customHeight="1" x14ac:dyDescent="0.2">
      <c r="A19" s="1117"/>
      <c r="B19" s="327" t="s">
        <v>452</v>
      </c>
      <c r="C19" s="121"/>
      <c r="D19" s="40"/>
      <c r="E19" s="41"/>
      <c r="F19" s="47"/>
    </row>
    <row r="20" spans="1:11" ht="17.100000000000001" customHeight="1" x14ac:dyDescent="0.2">
      <c r="A20" s="1117"/>
      <c r="B20" s="327" t="s">
        <v>15</v>
      </c>
      <c r="C20" s="121"/>
      <c r="D20" s="40"/>
      <c r="E20" s="41"/>
      <c r="F20" s="47"/>
    </row>
    <row r="21" spans="1:11" ht="17.100000000000001" customHeight="1" x14ac:dyDescent="0.2">
      <c r="A21" s="1117"/>
      <c r="B21" s="327" t="s">
        <v>61</v>
      </c>
      <c r="C21" s="121"/>
      <c r="D21" s="40"/>
      <c r="E21" s="41"/>
    </row>
    <row r="22" spans="1:11" ht="17.100000000000001" customHeight="1" x14ac:dyDescent="0.2">
      <c r="A22" s="1117"/>
      <c r="B22" s="327" t="s">
        <v>16</v>
      </c>
      <c r="C22" s="121"/>
      <c r="D22" s="40"/>
      <c r="E22" s="41"/>
    </row>
    <row r="23" spans="1:11" ht="17.100000000000001" customHeight="1" x14ac:dyDescent="0.2">
      <c r="A23" s="1117"/>
      <c r="B23" s="327" t="s">
        <v>17</v>
      </c>
      <c r="C23" s="121"/>
      <c r="D23" s="40"/>
      <c r="E23" s="41"/>
      <c r="F23" s="47"/>
    </row>
    <row r="24" spans="1:11" ht="17.100000000000001" customHeight="1" x14ac:dyDescent="0.2">
      <c r="A24" s="1117"/>
      <c r="B24" s="272" t="s">
        <v>66</v>
      </c>
      <c r="C24" s="121"/>
      <c r="D24" s="40"/>
      <c r="E24" s="41"/>
      <c r="F24" s="243"/>
      <c r="G24" s="3"/>
      <c r="H24" s="3"/>
      <c r="I24" s="3"/>
    </row>
    <row r="25" spans="1:11" ht="17.100000000000001" customHeight="1" thickBot="1" x14ac:dyDescent="0.25">
      <c r="A25" s="1118"/>
      <c r="B25" s="329" t="s">
        <v>219</v>
      </c>
      <c r="C25" s="244"/>
      <c r="D25" s="177"/>
      <c r="E25" s="178"/>
      <c r="F25" s="3"/>
      <c r="G25" s="3"/>
      <c r="H25" s="3"/>
      <c r="I25" s="3"/>
      <c r="J25" s="3"/>
      <c r="K25" s="3"/>
    </row>
    <row r="26" spans="1:11" ht="21" customHeight="1" thickBot="1" x14ac:dyDescent="0.25">
      <c r="A26" s="977" t="s">
        <v>64</v>
      </c>
      <c r="B26" s="979"/>
      <c r="C26" s="245"/>
      <c r="D26" s="246"/>
      <c r="E26" s="247"/>
    </row>
    <row r="27" spans="1:11" ht="21" customHeight="1" x14ac:dyDescent="0.2">
      <c r="A27" s="473" t="s">
        <v>584</v>
      </c>
      <c r="B27" s="584"/>
      <c r="C27" s="584"/>
      <c r="D27" s="584"/>
      <c r="E27" s="1114"/>
    </row>
    <row r="28" spans="1:11" ht="17.100000000000001" customHeight="1" x14ac:dyDescent="0.2">
      <c r="A28" s="1115"/>
      <c r="B28" s="327" t="s">
        <v>18</v>
      </c>
      <c r="C28" s="121"/>
      <c r="D28" s="40"/>
      <c r="E28" s="41"/>
    </row>
    <row r="29" spans="1:11" ht="17.100000000000001" customHeight="1" x14ac:dyDescent="0.2">
      <c r="A29" s="1115"/>
      <c r="B29" s="327" t="s">
        <v>19</v>
      </c>
      <c r="C29" s="121"/>
      <c r="D29" s="40"/>
      <c r="E29" s="41"/>
    </row>
    <row r="30" spans="1:11" ht="17.100000000000001" customHeight="1" x14ac:dyDescent="0.2">
      <c r="A30" s="1115"/>
      <c r="B30" s="327" t="s">
        <v>20</v>
      </c>
      <c r="C30" s="121"/>
      <c r="D30" s="40"/>
      <c r="E30" s="41"/>
    </row>
    <row r="31" spans="1:11" ht="17.100000000000001" customHeight="1" x14ac:dyDescent="0.2">
      <c r="A31" s="1115"/>
      <c r="B31" s="327" t="s">
        <v>21</v>
      </c>
      <c r="C31" s="121"/>
      <c r="D31" s="40"/>
      <c r="E31" s="41"/>
    </row>
    <row r="32" spans="1:11" ht="17.100000000000001" customHeight="1" x14ac:dyDescent="0.2">
      <c r="A32" s="1115"/>
      <c r="B32" s="327" t="s">
        <v>22</v>
      </c>
      <c r="C32" s="121"/>
      <c r="D32" s="40"/>
      <c r="E32" s="41"/>
    </row>
    <row r="33" spans="1:11" ht="17.100000000000001" customHeight="1" x14ac:dyDescent="0.2">
      <c r="A33" s="1115"/>
      <c r="B33" s="327" t="s">
        <v>23</v>
      </c>
      <c r="C33" s="121"/>
      <c r="D33" s="40"/>
      <c r="E33" s="41"/>
    </row>
    <row r="34" spans="1:11" ht="17.100000000000001" customHeight="1" x14ac:dyDescent="0.2">
      <c r="A34" s="1115"/>
      <c r="B34" s="327" t="s">
        <v>24</v>
      </c>
      <c r="C34" s="121"/>
      <c r="D34" s="40"/>
      <c r="E34" s="41"/>
      <c r="G34" s="237"/>
      <c r="H34" s="237"/>
      <c r="I34" s="237"/>
    </row>
    <row r="35" spans="1:11" ht="17.100000000000001" customHeight="1" x14ac:dyDescent="0.2">
      <c r="A35" s="1115"/>
      <c r="B35" s="327" t="s">
        <v>382</v>
      </c>
      <c r="C35" s="121"/>
      <c r="D35" s="40"/>
      <c r="E35" s="41"/>
    </row>
    <row r="36" spans="1:11" ht="17.100000000000001" customHeight="1" x14ac:dyDescent="0.2">
      <c r="A36" s="1115"/>
      <c r="B36" s="327" t="s">
        <v>25</v>
      </c>
      <c r="C36" s="121"/>
      <c r="D36" s="40"/>
      <c r="E36" s="41"/>
    </row>
    <row r="37" spans="1:11" ht="17.100000000000001" customHeight="1" thickBot="1" x14ac:dyDescent="0.25">
      <c r="A37" s="1116"/>
      <c r="B37" s="328" t="s">
        <v>26</v>
      </c>
      <c r="C37" s="244"/>
      <c r="D37" s="40"/>
      <c r="E37" s="41"/>
    </row>
    <row r="38" spans="1:11" ht="21" customHeight="1" x14ac:dyDescent="0.2">
      <c r="A38" s="473" t="s">
        <v>27</v>
      </c>
      <c r="B38" s="584"/>
      <c r="C38" s="584"/>
      <c r="D38" s="584"/>
      <c r="E38" s="1114"/>
    </row>
    <row r="39" spans="1:11" ht="17.100000000000001" customHeight="1" x14ac:dyDescent="0.2">
      <c r="A39" s="1115"/>
      <c r="B39" s="327" t="s">
        <v>28</v>
      </c>
      <c r="C39" s="121"/>
      <c r="D39" s="40"/>
      <c r="E39" s="41"/>
    </row>
    <row r="40" spans="1:11" ht="17.100000000000001" customHeight="1" x14ac:dyDescent="0.2">
      <c r="A40" s="1115"/>
      <c r="B40" s="327" t="s">
        <v>29</v>
      </c>
      <c r="C40" s="121"/>
      <c r="D40" s="40"/>
      <c r="E40" s="41"/>
      <c r="H40" s="46"/>
      <c r="I40" s="46"/>
      <c r="J40" s="46"/>
      <c r="K40" s="46"/>
    </row>
    <row r="41" spans="1:11" ht="17.100000000000001" customHeight="1" thickBot="1" x14ac:dyDescent="0.25">
      <c r="A41" s="1116"/>
      <c r="B41" s="326" t="s">
        <v>30</v>
      </c>
      <c r="C41" s="244"/>
      <c r="D41" s="40"/>
      <c r="E41" s="41"/>
    </row>
    <row r="42" spans="1:11" ht="21" customHeight="1" thickBot="1" x14ac:dyDescent="0.25">
      <c r="A42" s="977" t="s">
        <v>65</v>
      </c>
      <c r="B42" s="979"/>
      <c r="C42" s="245"/>
      <c r="D42" s="248"/>
      <c r="E42" s="247"/>
    </row>
    <row r="43" spans="1:11" ht="21" customHeight="1" x14ac:dyDescent="0.2">
      <c r="A43" s="473" t="s">
        <v>31</v>
      </c>
      <c r="B43" s="584"/>
      <c r="C43" s="584"/>
      <c r="D43" s="584"/>
      <c r="E43" s="1114"/>
    </row>
    <row r="44" spans="1:11" ht="17.100000000000001" customHeight="1" x14ac:dyDescent="0.2">
      <c r="A44" s="1115"/>
      <c r="B44" s="327" t="s">
        <v>32</v>
      </c>
      <c r="C44" s="121"/>
      <c r="D44" s="40"/>
      <c r="E44" s="41"/>
    </row>
    <row r="45" spans="1:11" ht="17.100000000000001" customHeight="1" x14ac:dyDescent="0.2">
      <c r="A45" s="1115"/>
      <c r="B45" s="327" t="s">
        <v>33</v>
      </c>
      <c r="C45" s="121"/>
      <c r="D45" s="40"/>
      <c r="E45" s="41"/>
    </row>
    <row r="46" spans="1:11" ht="17.100000000000001" customHeight="1" x14ac:dyDescent="0.2">
      <c r="A46" s="1115"/>
      <c r="B46" s="326" t="s">
        <v>34</v>
      </c>
      <c r="C46" s="244"/>
      <c r="D46" s="320"/>
      <c r="E46" s="321"/>
    </row>
    <row r="47" spans="1:11" ht="17.100000000000001" customHeight="1" thickBot="1" x14ac:dyDescent="0.25">
      <c r="A47" s="324"/>
      <c r="B47" s="341" t="s">
        <v>612</v>
      </c>
      <c r="C47" s="249"/>
      <c r="D47" s="322"/>
      <c r="E47" s="323"/>
    </row>
  </sheetData>
  <mergeCells count="14">
    <mergeCell ref="A44:A46"/>
    <mergeCell ref="A27:E27"/>
    <mergeCell ref="A38:E38"/>
    <mergeCell ref="A42:B42"/>
    <mergeCell ref="A43:E43"/>
    <mergeCell ref="A28:A37"/>
    <mergeCell ref="A39:A41"/>
    <mergeCell ref="A26:B26"/>
    <mergeCell ref="A2:C2"/>
    <mergeCell ref="A1:E1"/>
    <mergeCell ref="A3:E3"/>
    <mergeCell ref="A16:E16"/>
    <mergeCell ref="A4:A15"/>
    <mergeCell ref="A17:A25"/>
  </mergeCells>
  <phoneticPr fontId="2"/>
  <dataValidations count="1">
    <dataValidation type="list" allowBlank="1" showInputMessage="1" showErrorMessage="1" sqref="C4:C15 C44:C47 C39:C42 C17:C26 C28:C37">
      <formula1>"あり,なし"</formula1>
    </dataValidation>
  </dataValidations>
  <printOptions horizontalCentered="1"/>
  <pageMargins left="0.6692913385826772" right="0.6692913385826772" top="0.59055118110236227" bottom="0.59055118110236227" header="0.51181102362204722" footer="0.39370078740157483"/>
  <pageSetup paperSize="9" scale="88"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K66"/>
  <sheetViews>
    <sheetView view="pageBreakPreview" zoomScale="80" zoomScaleNormal="85" zoomScaleSheetLayoutView="80" workbookViewId="0"/>
  </sheetViews>
  <sheetFormatPr defaultColWidth="9" defaultRowHeight="13.2" x14ac:dyDescent="0.2"/>
  <cols>
    <col min="1" max="1" width="2.6640625" style="13" customWidth="1"/>
    <col min="2" max="2" width="5" style="13" customWidth="1"/>
    <col min="3" max="3" width="47.77734375" style="13" customWidth="1"/>
    <col min="4" max="4" width="12.21875" style="13" customWidth="1"/>
    <col min="5" max="5" width="48.33203125" style="13" customWidth="1"/>
    <col min="6" max="6" width="13" style="13" bestFit="1" customWidth="1"/>
    <col min="7" max="7" width="44.109375" style="13" customWidth="1"/>
    <col min="8" max="8" width="31.6640625" style="13" customWidth="1"/>
    <col min="9" max="9" width="8" style="13" customWidth="1"/>
    <col min="10" max="10" width="3.33203125" style="13" customWidth="1"/>
    <col min="11" max="13" width="13" style="13" customWidth="1"/>
    <col min="14" max="16384" width="9" style="13"/>
  </cols>
  <sheetData>
    <row r="1" spans="2:9" s="44" customFormat="1" ht="21" customHeight="1" thickBot="1" x14ac:dyDescent="0.25">
      <c r="B1" s="1134" t="s">
        <v>456</v>
      </c>
      <c r="C1" s="1134"/>
      <c r="D1" s="1135"/>
      <c r="E1" s="1135"/>
      <c r="F1" s="1135"/>
      <c r="G1" s="1134"/>
      <c r="H1" s="1134"/>
      <c r="I1" s="1134"/>
    </row>
    <row r="2" spans="2:9" ht="21" customHeight="1" x14ac:dyDescent="0.2">
      <c r="B2" s="1136" t="s">
        <v>234</v>
      </c>
      <c r="C2" s="1137"/>
      <c r="D2" s="878" t="s">
        <v>548</v>
      </c>
      <c r="E2" s="880"/>
      <c r="F2" s="1140" t="s">
        <v>580</v>
      </c>
      <c r="G2" s="1141"/>
      <c r="H2" s="1142" t="s">
        <v>457</v>
      </c>
      <c r="I2" s="1143"/>
    </row>
    <row r="3" spans="2:9" ht="21" customHeight="1" thickBot="1" x14ac:dyDescent="0.25">
      <c r="B3" s="1138"/>
      <c r="C3" s="1139"/>
      <c r="D3" s="284" t="s">
        <v>549</v>
      </c>
      <c r="E3" s="285" t="s">
        <v>589</v>
      </c>
      <c r="F3" s="284" t="s">
        <v>549</v>
      </c>
      <c r="G3" s="285" t="s">
        <v>590</v>
      </c>
      <c r="H3" s="1144"/>
      <c r="I3" s="1145"/>
    </row>
    <row r="4" spans="2:9" ht="21" customHeight="1" x14ac:dyDescent="0.2">
      <c r="B4" s="1122" t="s">
        <v>550</v>
      </c>
      <c r="C4" s="250" t="s">
        <v>551</v>
      </c>
      <c r="D4" s="286"/>
      <c r="E4" s="287"/>
      <c r="F4" s="286"/>
      <c r="G4" s="338"/>
      <c r="H4" s="1124"/>
      <c r="I4" s="1125"/>
    </row>
    <row r="5" spans="2:9" ht="21" customHeight="1" x14ac:dyDescent="0.2">
      <c r="B5" s="1122"/>
      <c r="C5" s="251" t="s">
        <v>552</v>
      </c>
      <c r="D5" s="275"/>
      <c r="E5" s="288"/>
      <c r="F5" s="275"/>
      <c r="G5" s="339"/>
      <c r="H5" s="1126"/>
      <c r="I5" s="1127"/>
    </row>
    <row r="6" spans="2:9" ht="21" customHeight="1" x14ac:dyDescent="0.2">
      <c r="B6" s="1122"/>
      <c r="C6" s="251" t="s">
        <v>553</v>
      </c>
      <c r="D6" s="275"/>
      <c r="E6" s="251"/>
      <c r="F6" s="275"/>
      <c r="G6" s="339"/>
      <c r="H6" s="1126"/>
      <c r="I6" s="1127"/>
    </row>
    <row r="7" spans="2:9" ht="21" customHeight="1" x14ac:dyDescent="0.2">
      <c r="B7" s="1122"/>
      <c r="C7" s="251" t="s">
        <v>554</v>
      </c>
      <c r="D7" s="275"/>
      <c r="E7" s="251"/>
      <c r="F7" s="275"/>
      <c r="G7" s="339"/>
      <c r="H7" s="1131"/>
      <c r="I7" s="1127"/>
    </row>
    <row r="8" spans="2:9" ht="21" customHeight="1" x14ac:dyDescent="0.2">
      <c r="B8" s="1122"/>
      <c r="C8" s="251" t="s">
        <v>555</v>
      </c>
      <c r="D8" s="275"/>
      <c r="E8" s="251"/>
      <c r="F8" s="275"/>
      <c r="G8" s="339"/>
      <c r="H8" s="1131"/>
      <c r="I8" s="1127"/>
    </row>
    <row r="9" spans="2:9" ht="21" customHeight="1" x14ac:dyDescent="0.2">
      <c r="B9" s="1122"/>
      <c r="C9" s="251" t="s">
        <v>556</v>
      </c>
      <c r="D9" s="275"/>
      <c r="E9" s="288"/>
      <c r="F9" s="275"/>
      <c r="G9" s="339"/>
      <c r="H9" s="1126"/>
      <c r="I9" s="1127"/>
    </row>
    <row r="10" spans="2:9" ht="21" customHeight="1" x14ac:dyDescent="0.2">
      <c r="B10" s="1122"/>
      <c r="C10" s="251" t="s">
        <v>557</v>
      </c>
      <c r="D10" s="275"/>
      <c r="E10" s="288"/>
      <c r="F10" s="275"/>
      <c r="G10" s="339"/>
      <c r="H10" s="1126"/>
      <c r="I10" s="1127"/>
    </row>
    <row r="11" spans="2:9" ht="21" customHeight="1" thickBot="1" x14ac:dyDescent="0.25">
      <c r="B11" s="1123"/>
      <c r="C11" s="252" t="s">
        <v>558</v>
      </c>
      <c r="D11" s="273"/>
      <c r="E11" s="252"/>
      <c r="F11" s="273"/>
      <c r="G11" s="340"/>
      <c r="H11" s="1132"/>
      <c r="I11" s="1128"/>
    </row>
    <row r="12" spans="2:9" ht="21" customHeight="1" x14ac:dyDescent="0.2">
      <c r="B12" s="1122" t="s">
        <v>559</v>
      </c>
      <c r="C12" s="250" t="s">
        <v>560</v>
      </c>
      <c r="D12" s="274"/>
      <c r="E12" s="287"/>
      <c r="F12" s="274"/>
      <c r="G12" s="338"/>
      <c r="H12" s="1133"/>
      <c r="I12" s="1125"/>
    </row>
    <row r="13" spans="2:9" ht="21" customHeight="1" x14ac:dyDescent="0.2">
      <c r="B13" s="1122"/>
      <c r="C13" s="251" t="s">
        <v>561</v>
      </c>
      <c r="D13" s="275"/>
      <c r="E13" s="288"/>
      <c r="F13" s="275"/>
      <c r="G13" s="339"/>
      <c r="H13" s="1126"/>
      <c r="I13" s="1127"/>
    </row>
    <row r="14" spans="2:9" ht="21" customHeight="1" x14ac:dyDescent="0.2">
      <c r="B14" s="1122"/>
      <c r="C14" s="251" t="s">
        <v>562</v>
      </c>
      <c r="D14" s="275"/>
      <c r="E14" s="288"/>
      <c r="F14" s="275"/>
      <c r="G14" s="339"/>
      <c r="H14" s="1126"/>
      <c r="I14" s="1127"/>
    </row>
    <row r="15" spans="2:9" ht="21" customHeight="1" x14ac:dyDescent="0.2">
      <c r="B15" s="1122"/>
      <c r="C15" s="251" t="s">
        <v>563</v>
      </c>
      <c r="D15" s="275"/>
      <c r="E15" s="288"/>
      <c r="F15" s="275"/>
      <c r="G15" s="339"/>
      <c r="H15" s="1126"/>
      <c r="I15" s="1127"/>
    </row>
    <row r="16" spans="2:9" ht="21" customHeight="1" x14ac:dyDescent="0.2">
      <c r="B16" s="1122"/>
      <c r="C16" s="251" t="s">
        <v>564</v>
      </c>
      <c r="D16" s="275"/>
      <c r="E16" s="288"/>
      <c r="F16" s="275"/>
      <c r="G16" s="339"/>
      <c r="H16" s="1126"/>
      <c r="I16" s="1127"/>
    </row>
    <row r="17" spans="2:11" ht="21" customHeight="1" x14ac:dyDescent="0.2">
      <c r="B17" s="1122"/>
      <c r="C17" s="251" t="s">
        <v>565</v>
      </c>
      <c r="D17" s="275"/>
      <c r="E17" s="288"/>
      <c r="F17" s="275"/>
      <c r="G17" s="339"/>
      <c r="H17" s="1126"/>
      <c r="I17" s="1127"/>
    </row>
    <row r="18" spans="2:11" ht="21" customHeight="1" x14ac:dyDescent="0.2">
      <c r="B18" s="1122"/>
      <c r="C18" s="251" t="s">
        <v>566</v>
      </c>
      <c r="D18" s="275"/>
      <c r="E18" s="288"/>
      <c r="F18" s="275"/>
      <c r="G18" s="339"/>
      <c r="H18" s="1126"/>
      <c r="I18" s="1127"/>
    </row>
    <row r="19" spans="2:11" ht="21" customHeight="1" x14ac:dyDescent="0.2">
      <c r="B19" s="1122"/>
      <c r="C19" s="251" t="s">
        <v>567</v>
      </c>
      <c r="D19" s="275"/>
      <c r="E19" s="288"/>
      <c r="F19" s="275"/>
      <c r="G19" s="339"/>
      <c r="H19" s="1126"/>
      <c r="I19" s="1127"/>
    </row>
    <row r="20" spans="2:11" ht="21" customHeight="1" x14ac:dyDescent="0.2">
      <c r="B20" s="1122"/>
      <c r="C20" s="251" t="s">
        <v>568</v>
      </c>
      <c r="D20" s="275"/>
      <c r="E20" s="288"/>
      <c r="F20" s="275"/>
      <c r="G20" s="339"/>
      <c r="H20" s="1126"/>
      <c r="I20" s="1127"/>
    </row>
    <row r="21" spans="2:11" ht="21" customHeight="1" thickBot="1" x14ac:dyDescent="0.25">
      <c r="B21" s="1123"/>
      <c r="C21" s="252" t="s">
        <v>569</v>
      </c>
      <c r="D21" s="273"/>
      <c r="E21" s="289"/>
      <c r="F21" s="273"/>
      <c r="G21" s="340"/>
      <c r="H21" s="1120"/>
      <c r="I21" s="1121"/>
    </row>
    <row r="22" spans="2:11" ht="24.9" customHeight="1" x14ac:dyDescent="0.2">
      <c r="B22" s="1122" t="s">
        <v>570</v>
      </c>
      <c r="C22" s="250" t="s">
        <v>571</v>
      </c>
      <c r="D22" s="274"/>
      <c r="E22" s="287"/>
      <c r="F22" s="274"/>
      <c r="G22" s="338"/>
      <c r="H22" s="1124"/>
      <c r="I22" s="1125"/>
    </row>
    <row r="23" spans="2:11" ht="24.9" customHeight="1" x14ac:dyDescent="0.2">
      <c r="B23" s="1122"/>
      <c r="C23" s="251" t="s">
        <v>572</v>
      </c>
      <c r="D23" s="275"/>
      <c r="E23" s="288"/>
      <c r="F23" s="275"/>
      <c r="G23" s="339"/>
      <c r="H23" s="1126"/>
      <c r="I23" s="1127"/>
    </row>
    <row r="24" spans="2:11" ht="24.9" customHeight="1" x14ac:dyDescent="0.2">
      <c r="B24" s="1122"/>
      <c r="C24" s="251" t="s">
        <v>573</v>
      </c>
      <c r="D24" s="275"/>
      <c r="E24" s="288"/>
      <c r="F24" s="275"/>
      <c r="G24" s="339"/>
      <c r="H24" s="1126"/>
      <c r="I24" s="1127"/>
    </row>
    <row r="25" spans="2:11" ht="24.9" customHeight="1" x14ac:dyDescent="0.2">
      <c r="B25" s="1122"/>
      <c r="C25" s="251" t="s">
        <v>574</v>
      </c>
      <c r="D25" s="275"/>
      <c r="E25" s="288"/>
      <c r="F25" s="275"/>
      <c r="G25" s="339"/>
      <c r="H25" s="1126"/>
      <c r="I25" s="1127"/>
    </row>
    <row r="26" spans="2:11" ht="24.9" customHeight="1" thickBot="1" x14ac:dyDescent="0.25">
      <c r="B26" s="1123"/>
      <c r="C26" s="252" t="s">
        <v>575</v>
      </c>
      <c r="D26" s="273"/>
      <c r="E26" s="289"/>
      <c r="F26" s="273"/>
      <c r="G26" s="340"/>
      <c r="H26" s="1120"/>
      <c r="I26" s="1121"/>
    </row>
    <row r="27" spans="2:11" ht="30" customHeight="1" x14ac:dyDescent="0.2">
      <c r="B27" s="1122" t="s">
        <v>453</v>
      </c>
      <c r="C27" s="250" t="s">
        <v>576</v>
      </c>
      <c r="D27" s="274"/>
      <c r="E27" s="287"/>
      <c r="F27" s="274"/>
      <c r="G27" s="338"/>
      <c r="H27" s="1124"/>
      <c r="I27" s="1125"/>
    </row>
    <row r="28" spans="2:11" ht="30" customHeight="1" x14ac:dyDescent="0.2">
      <c r="B28" s="1122"/>
      <c r="C28" s="251" t="s">
        <v>577</v>
      </c>
      <c r="D28" s="275"/>
      <c r="E28" s="288"/>
      <c r="F28" s="275"/>
      <c r="G28" s="339"/>
      <c r="H28" s="1126"/>
      <c r="I28" s="1127"/>
    </row>
    <row r="29" spans="2:11" ht="30" customHeight="1" x14ac:dyDescent="0.2">
      <c r="B29" s="1122"/>
      <c r="C29" s="251" t="s">
        <v>578</v>
      </c>
      <c r="D29" s="275"/>
      <c r="E29" s="288"/>
      <c r="F29" s="275"/>
      <c r="G29" s="339"/>
      <c r="H29" s="1126"/>
      <c r="I29" s="1127"/>
    </row>
    <row r="30" spans="2:11" ht="30" customHeight="1" thickBot="1" x14ac:dyDescent="0.25">
      <c r="B30" s="1123"/>
      <c r="C30" s="252" t="s">
        <v>579</v>
      </c>
      <c r="D30" s="273"/>
      <c r="E30" s="289"/>
      <c r="F30" s="273"/>
      <c r="G30" s="302"/>
      <c r="H30" s="1120"/>
      <c r="I30" s="1128"/>
    </row>
    <row r="31" spans="2:11" ht="62.4" customHeight="1" x14ac:dyDescent="0.2">
      <c r="B31" s="1129" t="s">
        <v>639</v>
      </c>
      <c r="C31" s="1130"/>
      <c r="D31" s="1130"/>
      <c r="E31" s="1130"/>
      <c r="F31" s="1130"/>
      <c r="G31" s="1130"/>
      <c r="H31" s="1130"/>
      <c r="I31" s="1130"/>
      <c r="J31" s="253"/>
      <c r="K31" s="253"/>
    </row>
    <row r="32" spans="2:11" ht="13.5" customHeight="1" x14ac:dyDescent="0.2">
      <c r="B32" s="1119"/>
      <c r="C32" s="1119"/>
      <c r="D32" s="1119"/>
      <c r="E32" s="1119"/>
      <c r="F32" s="1119"/>
      <c r="G32" s="1119"/>
      <c r="H32" s="1119"/>
      <c r="I32" s="1119"/>
    </row>
    <row r="34" spans="7:9" x14ac:dyDescent="0.2">
      <c r="G34" s="44"/>
      <c r="H34" s="44"/>
      <c r="I34" s="44"/>
    </row>
    <row r="54" spans="3:11" ht="13.8" thickBot="1" x14ac:dyDescent="0.25"/>
    <row r="55" spans="3:11" x14ac:dyDescent="0.2">
      <c r="C55" s="254"/>
      <c r="D55" s="255"/>
      <c r="E55" s="255"/>
      <c r="F55" s="255"/>
      <c r="G55" s="255"/>
      <c r="H55" s="255"/>
      <c r="I55" s="255"/>
      <c r="J55" s="255"/>
      <c r="K55" s="256"/>
    </row>
    <row r="56" spans="3:11" x14ac:dyDescent="0.2">
      <c r="C56" s="257"/>
      <c r="D56" s="66"/>
      <c r="E56" s="66"/>
      <c r="F56" s="66"/>
      <c r="G56" s="66"/>
      <c r="H56" s="66"/>
      <c r="I56" s="66"/>
      <c r="J56" s="66"/>
      <c r="K56" s="258"/>
    </row>
    <row r="57" spans="3:11" x14ac:dyDescent="0.2">
      <c r="C57" s="257"/>
      <c r="D57" s="66"/>
      <c r="E57" s="66"/>
      <c r="F57" s="66"/>
      <c r="G57" s="66"/>
      <c r="H57" s="66"/>
      <c r="I57" s="66"/>
      <c r="J57" s="66"/>
      <c r="K57" s="258"/>
    </row>
    <row r="58" spans="3:11" x14ac:dyDescent="0.2">
      <c r="C58" s="257"/>
      <c r="D58" s="66"/>
      <c r="E58" s="66"/>
      <c r="F58" s="66"/>
      <c r="G58" s="66"/>
      <c r="H58" s="66"/>
      <c r="I58" s="66"/>
      <c r="J58" s="66"/>
      <c r="K58" s="258"/>
    </row>
    <row r="59" spans="3:11" x14ac:dyDescent="0.2">
      <c r="C59" s="257"/>
      <c r="D59" s="66"/>
      <c r="E59" s="66"/>
      <c r="F59" s="66"/>
      <c r="G59" s="66"/>
      <c r="H59" s="66"/>
      <c r="I59" s="66"/>
      <c r="J59" s="66"/>
      <c r="K59" s="258"/>
    </row>
    <row r="60" spans="3:11" x14ac:dyDescent="0.2">
      <c r="C60" s="257"/>
      <c r="D60" s="66"/>
      <c r="E60" s="66"/>
      <c r="F60" s="66"/>
      <c r="G60" s="66"/>
      <c r="H60" s="66"/>
      <c r="I60" s="66"/>
      <c r="J60" s="66"/>
      <c r="K60" s="258"/>
    </row>
    <row r="61" spans="3:11" x14ac:dyDescent="0.2">
      <c r="C61" s="257"/>
      <c r="D61" s="66"/>
      <c r="E61" s="66"/>
      <c r="F61" s="66"/>
      <c r="G61" s="66"/>
      <c r="H61" s="66"/>
      <c r="I61" s="66"/>
      <c r="J61" s="66"/>
      <c r="K61" s="258"/>
    </row>
    <row r="62" spans="3:11" x14ac:dyDescent="0.2">
      <c r="C62" s="257"/>
      <c r="D62" s="66"/>
      <c r="E62" s="66"/>
      <c r="F62" s="66"/>
      <c r="G62" s="66"/>
      <c r="H62" s="66"/>
      <c r="I62" s="66"/>
      <c r="J62" s="66"/>
      <c r="K62" s="258"/>
    </row>
    <row r="63" spans="3:11" x14ac:dyDescent="0.2">
      <c r="C63" s="257"/>
      <c r="D63" s="66"/>
      <c r="E63" s="66"/>
      <c r="F63" s="66"/>
      <c r="G63" s="66"/>
      <c r="H63" s="66"/>
      <c r="I63" s="66"/>
      <c r="J63" s="66"/>
      <c r="K63" s="258"/>
    </row>
    <row r="64" spans="3:11" x14ac:dyDescent="0.2">
      <c r="C64" s="257"/>
      <c r="D64" s="66"/>
      <c r="E64" s="66"/>
      <c r="F64" s="66"/>
      <c r="G64" s="66"/>
      <c r="H64" s="66"/>
      <c r="I64" s="66"/>
      <c r="J64" s="66"/>
      <c r="K64" s="258"/>
    </row>
    <row r="65" spans="3:11" x14ac:dyDescent="0.2">
      <c r="C65" s="257"/>
      <c r="D65" s="66"/>
      <c r="E65" s="66"/>
      <c r="F65" s="66"/>
      <c r="G65" s="66"/>
      <c r="H65" s="66"/>
      <c r="I65" s="66"/>
      <c r="J65" s="66"/>
      <c r="K65" s="258"/>
    </row>
    <row r="66" spans="3:11" ht="13.8" thickBot="1" x14ac:dyDescent="0.25">
      <c r="C66" s="259"/>
      <c r="D66" s="260"/>
      <c r="E66" s="260"/>
      <c r="F66" s="260"/>
      <c r="G66" s="260"/>
      <c r="H66" s="260"/>
      <c r="I66" s="260"/>
      <c r="J66" s="260"/>
      <c r="K66" s="261"/>
    </row>
  </sheetData>
  <mergeCells count="38">
    <mergeCell ref="B1:I1"/>
    <mergeCell ref="B2:C3"/>
    <mergeCell ref="D2:E2"/>
    <mergeCell ref="F2:G2"/>
    <mergeCell ref="H2:I3"/>
    <mergeCell ref="H8:I8"/>
    <mergeCell ref="H9:I9"/>
    <mergeCell ref="H10:I10"/>
    <mergeCell ref="H11:I11"/>
    <mergeCell ref="B12:B21"/>
    <mergeCell ref="H12:I12"/>
    <mergeCell ref="H13:I13"/>
    <mergeCell ref="H14:I14"/>
    <mergeCell ref="H15:I15"/>
    <mergeCell ref="H16:I16"/>
    <mergeCell ref="B4:B11"/>
    <mergeCell ref="H4:I4"/>
    <mergeCell ref="H5:I5"/>
    <mergeCell ref="H6:I6"/>
    <mergeCell ref="H7:I7"/>
    <mergeCell ref="H17:I17"/>
    <mergeCell ref="H18:I18"/>
    <mergeCell ref="H19:I19"/>
    <mergeCell ref="H20:I20"/>
    <mergeCell ref="H21:I21"/>
    <mergeCell ref="B31:I31"/>
    <mergeCell ref="B32:I32"/>
    <mergeCell ref="H26:I26"/>
    <mergeCell ref="B27:B30"/>
    <mergeCell ref="H27:I27"/>
    <mergeCell ref="H28:I28"/>
    <mergeCell ref="H29:I29"/>
    <mergeCell ref="H30:I30"/>
    <mergeCell ref="B22:B26"/>
    <mergeCell ref="H22:I22"/>
    <mergeCell ref="H23:I23"/>
    <mergeCell ref="H24:I24"/>
    <mergeCell ref="H25:I25"/>
  </mergeCells>
  <phoneticPr fontId="2"/>
  <dataValidations count="1">
    <dataValidation type="list" allowBlank="1" showInputMessage="1" showErrorMessage="1" sqref="D4:D30 F4:F30">
      <formula1>"あり,なし"</formula1>
    </dataValidation>
  </dataValidations>
  <printOptions horizontalCentered="1"/>
  <pageMargins left="0.6692913385826772" right="0.6692913385826772" top="0.59055118110236227" bottom="0.59055118110236227" header="0.51181102362204722" footer="0.39370078740157483"/>
  <pageSetup paperSize="9" scale="62"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Y87"/>
  <sheetViews>
    <sheetView view="pageBreakPreview" topLeftCell="A10" zoomScale="90" zoomScaleNormal="85" zoomScaleSheetLayoutView="90" workbookViewId="0">
      <selection activeCell="A10" sqref="A1:XFD1048576"/>
    </sheetView>
  </sheetViews>
  <sheetFormatPr defaultColWidth="9" defaultRowHeight="13.2" x14ac:dyDescent="0.2"/>
  <cols>
    <col min="1" max="1" width="2.77734375" style="20" customWidth="1"/>
    <col min="2" max="2" width="4.33203125" style="20" customWidth="1"/>
    <col min="3" max="3" width="5.6640625" style="20" customWidth="1"/>
    <col min="4" max="4" width="4.33203125" style="20" customWidth="1"/>
    <col min="5" max="5" width="7.21875" style="20" customWidth="1"/>
    <col min="6" max="6" width="11.109375" style="20" customWidth="1"/>
    <col min="7" max="7" width="9.44140625" style="20" customWidth="1"/>
    <col min="8" max="9" width="7.6640625" style="20" customWidth="1"/>
    <col min="10" max="10" width="9.109375" style="20" customWidth="1"/>
    <col min="11" max="12" width="7.6640625" style="20" customWidth="1"/>
    <col min="13" max="13" width="8.6640625" style="20" customWidth="1"/>
    <col min="14" max="14" width="3.33203125" style="20" customWidth="1"/>
    <col min="15" max="15" width="13" style="21" customWidth="1"/>
    <col min="16" max="16" width="3.33203125" style="21" customWidth="1"/>
    <col min="17" max="17" width="13" style="21" customWidth="1"/>
    <col min="18" max="16384" width="9" style="21"/>
  </cols>
  <sheetData>
    <row r="1" spans="1:25" ht="21" customHeight="1" x14ac:dyDescent="0.2">
      <c r="B1" s="1149" t="s">
        <v>697</v>
      </c>
      <c r="C1" s="910"/>
      <c r="D1" s="910"/>
      <c r="E1" s="910"/>
      <c r="F1" s="910"/>
      <c r="G1" s="910"/>
      <c r="H1" s="910"/>
      <c r="I1" s="910"/>
      <c r="J1" s="910"/>
      <c r="K1" s="910"/>
      <c r="L1" s="910"/>
      <c r="M1" s="910"/>
      <c r="N1" s="910"/>
      <c r="O1" s="910"/>
      <c r="P1" s="910"/>
    </row>
    <row r="2" spans="1:25" ht="21" customHeight="1" x14ac:dyDescent="0.2">
      <c r="B2" s="910"/>
      <c r="C2" s="910"/>
      <c r="D2" s="910"/>
      <c r="E2" s="910"/>
      <c r="F2" s="910"/>
      <c r="G2" s="910"/>
      <c r="H2" s="910"/>
      <c r="I2" s="910"/>
      <c r="J2" s="910"/>
      <c r="K2" s="910"/>
      <c r="L2" s="910"/>
      <c r="M2" s="910"/>
      <c r="N2" s="910"/>
      <c r="O2" s="910"/>
      <c r="P2" s="910"/>
    </row>
    <row r="3" spans="1:25" ht="21" customHeight="1" x14ac:dyDescent="0.2">
      <c r="B3" s="222" t="s">
        <v>393</v>
      </c>
      <c r="C3" s="392"/>
      <c r="D3" s="392"/>
      <c r="E3" s="392"/>
      <c r="F3" s="392"/>
      <c r="G3" s="87" t="s">
        <v>398</v>
      </c>
      <c r="H3" s="304">
        <f>IF(ISERROR(VLOOKUP(G3,R2:S10,2,FALSE)),"",VLOOKUP(G3,R2:S10,2,FALSE))</f>
        <v>10.54</v>
      </c>
      <c r="I3" s="305"/>
      <c r="J3" s="392"/>
      <c r="K3" s="222"/>
      <c r="L3" s="222"/>
      <c r="M3" s="222"/>
      <c r="N3" s="404"/>
      <c r="Q3" s="24"/>
      <c r="R3" s="25" t="s">
        <v>392</v>
      </c>
      <c r="S3" s="26">
        <v>10.9</v>
      </c>
      <c r="T3" s="24"/>
      <c r="U3" s="24"/>
      <c r="V3" s="25"/>
      <c r="W3" s="26"/>
    </row>
    <row r="4" spans="1:25" ht="21" customHeight="1" x14ac:dyDescent="0.2">
      <c r="B4" s="222" t="s">
        <v>694</v>
      </c>
      <c r="C4" s="392"/>
      <c r="D4" s="392"/>
      <c r="E4" s="392"/>
      <c r="F4" s="392"/>
      <c r="G4" s="87"/>
      <c r="H4" s="305"/>
      <c r="I4" s="305"/>
      <c r="J4" s="392"/>
      <c r="K4" s="222"/>
      <c r="L4" s="222"/>
      <c r="M4" s="222"/>
      <c r="O4" s="25"/>
      <c r="P4" s="26"/>
      <c r="Q4" s="24"/>
      <c r="R4" s="25" t="s">
        <v>394</v>
      </c>
      <c r="S4" s="26">
        <v>10.72</v>
      </c>
      <c r="T4" s="24"/>
      <c r="U4" s="24"/>
      <c r="V4" s="25"/>
      <c r="W4" s="26"/>
    </row>
    <row r="5" spans="1:25" ht="21" customHeight="1" thickBot="1" x14ac:dyDescent="0.25">
      <c r="B5" s="222" t="s">
        <v>696</v>
      </c>
      <c r="C5" s="392"/>
      <c r="D5" s="392"/>
      <c r="E5" s="392"/>
      <c r="F5" s="392"/>
      <c r="G5" s="87"/>
      <c r="H5" s="305"/>
      <c r="I5" s="305"/>
      <c r="J5" s="392"/>
      <c r="K5" s="222"/>
      <c r="L5" s="222"/>
      <c r="M5" s="222"/>
      <c r="O5" s="25"/>
      <c r="P5" s="26"/>
      <c r="Q5" s="24"/>
      <c r="R5" s="25" t="s">
        <v>395</v>
      </c>
      <c r="S5" s="26">
        <v>10.68</v>
      </c>
      <c r="T5" s="24"/>
      <c r="U5" s="24"/>
      <c r="V5" s="25"/>
      <c r="W5" s="26"/>
    </row>
    <row r="6" spans="1:25" ht="21" customHeight="1" x14ac:dyDescent="0.2">
      <c r="B6" s="1150" t="s">
        <v>396</v>
      </c>
      <c r="C6" s="1151"/>
      <c r="D6" s="1151"/>
      <c r="E6" s="1151"/>
      <c r="F6" s="1151"/>
      <c r="G6" s="1151"/>
      <c r="H6" s="1152" t="s">
        <v>327</v>
      </c>
      <c r="I6" s="1152"/>
      <c r="J6" s="1152" t="s">
        <v>397</v>
      </c>
      <c r="K6" s="1152"/>
      <c r="L6" s="1153" t="s">
        <v>346</v>
      </c>
      <c r="M6" s="1154"/>
      <c r="O6" s="25"/>
      <c r="P6" s="26"/>
      <c r="Q6" s="24"/>
      <c r="R6" s="25" t="s">
        <v>398</v>
      </c>
      <c r="S6" s="26">
        <v>10.54</v>
      </c>
      <c r="T6" s="24"/>
      <c r="U6" s="24"/>
      <c r="V6" s="25"/>
      <c r="W6" s="26"/>
    </row>
    <row r="7" spans="1:25" ht="21" customHeight="1" x14ac:dyDescent="0.2">
      <c r="B7" s="1146" t="s">
        <v>162</v>
      </c>
      <c r="C7" s="790"/>
      <c r="D7" s="790"/>
      <c r="E7" s="790"/>
      <c r="F7" s="790"/>
      <c r="G7" s="400" t="s">
        <v>399</v>
      </c>
      <c r="H7" s="400" t="s">
        <v>400</v>
      </c>
      <c r="I7" s="311" t="s">
        <v>401</v>
      </c>
      <c r="J7" s="312" t="s">
        <v>400</v>
      </c>
      <c r="K7" s="313" t="s">
        <v>401</v>
      </c>
      <c r="L7" s="1147"/>
      <c r="M7" s="1148"/>
      <c r="O7" s="25"/>
      <c r="P7" s="26"/>
      <c r="Q7" s="24"/>
      <c r="R7" s="25" t="s">
        <v>402</v>
      </c>
      <c r="S7" s="26">
        <v>10.45</v>
      </c>
      <c r="T7" s="24"/>
      <c r="U7" s="24"/>
      <c r="V7" s="25"/>
      <c r="W7" s="26"/>
    </row>
    <row r="8" spans="1:25" ht="21" customHeight="1" x14ac:dyDescent="0.2">
      <c r="B8" s="1146" t="s">
        <v>176</v>
      </c>
      <c r="C8" s="790"/>
      <c r="D8" s="790"/>
      <c r="E8" s="790"/>
      <c r="F8" s="790"/>
      <c r="G8" s="1243">
        <v>183</v>
      </c>
      <c r="H8" s="306">
        <f t="shared" ref="H8:H14" si="0">IF(ISERROR(ROUNDDOWN($G8*$H$3,0)),"",ROUNDDOWN($G8*$H$3,0))</f>
        <v>1928</v>
      </c>
      <c r="I8" s="307">
        <f>IF(ISERROR(H8-ROUNDDOWN(H8/10*9,0)),"",H8-ROUNDDOWN(H8/10*9,0))</f>
        <v>193</v>
      </c>
      <c r="J8" s="308">
        <f>IF(ISERROR(ROUNDDOWN($G8*$H$3*J$6,0)),"",ROUNDDOWN($G8*$H$3*J$6,0))</f>
        <v>57864</v>
      </c>
      <c r="K8" s="308">
        <f>IF(ISERROR(J8-ROUNDDOWN(J8/10*9,0)),"",J8-ROUNDDOWN(J8/10*9,0))</f>
        <v>5787</v>
      </c>
      <c r="L8" s="1155" t="s">
        <v>646</v>
      </c>
      <c r="M8" s="1156"/>
      <c r="O8" s="25"/>
      <c r="P8" s="26"/>
      <c r="Q8" s="24"/>
      <c r="R8" s="25" t="s">
        <v>403</v>
      </c>
      <c r="S8" s="26">
        <v>10.27</v>
      </c>
      <c r="T8" s="24"/>
      <c r="U8" s="24"/>
      <c r="V8" s="25"/>
      <c r="W8" s="26"/>
    </row>
    <row r="9" spans="1:25" ht="21" customHeight="1" x14ac:dyDescent="0.2">
      <c r="B9" s="1146" t="s">
        <v>177</v>
      </c>
      <c r="C9" s="790"/>
      <c r="D9" s="790"/>
      <c r="E9" s="790"/>
      <c r="F9" s="790"/>
      <c r="G9" s="1243">
        <v>313</v>
      </c>
      <c r="H9" s="306">
        <f t="shared" si="0"/>
        <v>3299</v>
      </c>
      <c r="I9" s="307">
        <f t="shared" ref="I9:I14" si="1">IF(ISERROR(H9-ROUNDDOWN(H9/10*9,0)),"",H9-ROUNDDOWN(H9/10*9,0))</f>
        <v>330</v>
      </c>
      <c r="J9" s="308">
        <f t="shared" ref="J9:J14" si="2">IF(ISERROR(ROUNDDOWN($G9*$H$3*J$6,0)),"",ROUNDDOWN($G9*$H$3*J$6,0))</f>
        <v>98970</v>
      </c>
      <c r="K9" s="308">
        <f t="shared" ref="K9:K14" si="3">IF(ISERROR(J9-ROUNDDOWN(J9/10*9,0)),"",J9-ROUNDDOWN(J9/10*9,0))</f>
        <v>9897</v>
      </c>
      <c r="L9" s="1157"/>
      <c r="M9" s="1158"/>
      <c r="O9" s="25"/>
      <c r="P9" s="26"/>
      <c r="Q9" s="24"/>
      <c r="R9" s="25" t="s">
        <v>404</v>
      </c>
      <c r="S9" s="26">
        <v>10.14</v>
      </c>
      <c r="T9" s="24"/>
      <c r="U9" s="24"/>
      <c r="V9" s="25"/>
      <c r="W9" s="26"/>
    </row>
    <row r="10" spans="1:25" ht="21" customHeight="1" x14ac:dyDescent="0.2">
      <c r="B10" s="1146" t="s">
        <v>178</v>
      </c>
      <c r="C10" s="790"/>
      <c r="D10" s="790"/>
      <c r="E10" s="790"/>
      <c r="F10" s="790"/>
      <c r="G10" s="1243">
        <v>542</v>
      </c>
      <c r="H10" s="306">
        <f t="shared" si="0"/>
        <v>5712</v>
      </c>
      <c r="I10" s="307">
        <f t="shared" si="1"/>
        <v>572</v>
      </c>
      <c r="J10" s="308">
        <f t="shared" si="2"/>
        <v>171380</v>
      </c>
      <c r="K10" s="308">
        <f t="shared" si="3"/>
        <v>17138</v>
      </c>
      <c r="L10" s="1159" t="s">
        <v>647</v>
      </c>
      <c r="M10" s="1160"/>
      <c r="O10" s="25"/>
      <c r="P10" s="26"/>
      <c r="Q10" s="24"/>
      <c r="R10" s="25" t="s">
        <v>45</v>
      </c>
      <c r="S10" s="26">
        <v>10</v>
      </c>
      <c r="T10" s="24"/>
      <c r="U10" s="24"/>
      <c r="V10" s="25"/>
      <c r="W10" s="26"/>
    </row>
    <row r="11" spans="1:25" ht="21" customHeight="1" x14ac:dyDescent="0.2">
      <c r="B11" s="1146" t="s">
        <v>179</v>
      </c>
      <c r="C11" s="790"/>
      <c r="D11" s="790"/>
      <c r="E11" s="790"/>
      <c r="F11" s="790"/>
      <c r="G11" s="1243">
        <v>609</v>
      </c>
      <c r="H11" s="306">
        <f t="shared" si="0"/>
        <v>6418</v>
      </c>
      <c r="I11" s="307">
        <f t="shared" si="1"/>
        <v>642</v>
      </c>
      <c r="J11" s="308">
        <f t="shared" si="2"/>
        <v>192565</v>
      </c>
      <c r="K11" s="308">
        <f t="shared" si="3"/>
        <v>19257</v>
      </c>
      <c r="L11" s="1161"/>
      <c r="M11" s="1162"/>
      <c r="O11" s="25"/>
      <c r="P11" s="26"/>
      <c r="Q11" s="24"/>
      <c r="R11" s="24"/>
      <c r="S11" s="24"/>
      <c r="T11" s="24"/>
      <c r="U11" s="24"/>
      <c r="V11" s="24"/>
      <c r="W11" s="24"/>
    </row>
    <row r="12" spans="1:25" ht="21" customHeight="1" x14ac:dyDescent="0.2">
      <c r="B12" s="1146" t="s">
        <v>180</v>
      </c>
      <c r="C12" s="790"/>
      <c r="D12" s="790"/>
      <c r="E12" s="790"/>
      <c r="F12" s="790"/>
      <c r="G12" s="1243">
        <v>679</v>
      </c>
      <c r="H12" s="306">
        <f t="shared" si="0"/>
        <v>7156</v>
      </c>
      <c r="I12" s="307">
        <f t="shared" si="1"/>
        <v>716</v>
      </c>
      <c r="J12" s="308">
        <f t="shared" si="2"/>
        <v>214699</v>
      </c>
      <c r="K12" s="308">
        <f t="shared" si="3"/>
        <v>21470</v>
      </c>
      <c r="L12" s="1161"/>
      <c r="M12" s="1162"/>
      <c r="O12" s="24"/>
      <c r="P12" s="24"/>
      <c r="Q12" s="24"/>
      <c r="R12" s="25" t="s">
        <v>405</v>
      </c>
      <c r="S12" s="24">
        <v>12</v>
      </c>
      <c r="T12" s="24">
        <v>20</v>
      </c>
      <c r="U12" s="24"/>
      <c r="V12" s="24"/>
      <c r="W12" s="24"/>
    </row>
    <row r="13" spans="1:25" s="309" customFormat="1" ht="21" customHeight="1" x14ac:dyDescent="0.2">
      <c r="A13" s="27"/>
      <c r="B13" s="1146" t="s">
        <v>181</v>
      </c>
      <c r="C13" s="790"/>
      <c r="D13" s="790"/>
      <c r="E13" s="790"/>
      <c r="F13" s="790"/>
      <c r="G13" s="1243">
        <v>744</v>
      </c>
      <c r="H13" s="306">
        <f t="shared" si="0"/>
        <v>7841</v>
      </c>
      <c r="I13" s="307">
        <f t="shared" si="1"/>
        <v>785</v>
      </c>
      <c r="J13" s="308">
        <f t="shared" si="2"/>
        <v>235252</v>
      </c>
      <c r="K13" s="308">
        <f t="shared" si="3"/>
        <v>23526</v>
      </c>
      <c r="L13" s="1161"/>
      <c r="M13" s="1162"/>
      <c r="N13" s="20"/>
      <c r="O13" s="24"/>
      <c r="P13" s="24"/>
      <c r="Q13" s="24"/>
      <c r="R13" s="25" t="s">
        <v>657</v>
      </c>
      <c r="S13" s="24">
        <v>30</v>
      </c>
      <c r="T13" s="24">
        <v>60</v>
      </c>
      <c r="U13" s="24"/>
      <c r="V13" s="24"/>
      <c r="W13" s="24"/>
      <c r="X13" s="21"/>
      <c r="Y13" s="21"/>
    </row>
    <row r="14" spans="1:25" ht="21" customHeight="1" thickBot="1" x14ac:dyDescent="0.25">
      <c r="B14" s="1165" t="s">
        <v>182</v>
      </c>
      <c r="C14" s="1166"/>
      <c r="D14" s="1166"/>
      <c r="E14" s="1166"/>
      <c r="F14" s="1166"/>
      <c r="G14" s="1244">
        <v>813</v>
      </c>
      <c r="H14" s="306">
        <f t="shared" si="0"/>
        <v>8569</v>
      </c>
      <c r="I14" s="307">
        <f t="shared" si="1"/>
        <v>857</v>
      </c>
      <c r="J14" s="308">
        <f t="shared" si="2"/>
        <v>257070</v>
      </c>
      <c r="K14" s="308">
        <f t="shared" si="3"/>
        <v>25707</v>
      </c>
      <c r="L14" s="1163"/>
      <c r="M14" s="1164"/>
      <c r="N14" s="27"/>
      <c r="O14" s="24"/>
      <c r="P14" s="24"/>
      <c r="Q14" s="24"/>
      <c r="R14" s="25" t="s">
        <v>406</v>
      </c>
      <c r="S14" s="24">
        <v>18</v>
      </c>
      <c r="T14" s="24">
        <v>9</v>
      </c>
      <c r="U14" s="24"/>
      <c r="V14" s="24"/>
      <c r="W14" s="24"/>
      <c r="X14" s="309"/>
      <c r="Y14" s="309"/>
    </row>
    <row r="15" spans="1:25" ht="21" customHeight="1" x14ac:dyDescent="0.2">
      <c r="B15" s="1150"/>
      <c r="C15" s="1151"/>
      <c r="D15" s="1151"/>
      <c r="E15" s="1151"/>
      <c r="F15" s="314"/>
      <c r="G15" s="315"/>
      <c r="H15" s="1152" t="s">
        <v>327</v>
      </c>
      <c r="I15" s="1152"/>
      <c r="J15" s="1152" t="s">
        <v>397</v>
      </c>
      <c r="K15" s="1152"/>
      <c r="L15" s="785"/>
      <c r="M15" s="1167"/>
      <c r="O15" s="25"/>
      <c r="P15" s="24"/>
      <c r="Q15" s="24"/>
      <c r="R15" s="25" t="s">
        <v>50</v>
      </c>
      <c r="S15" s="24">
        <v>100</v>
      </c>
      <c r="T15" s="24">
        <v>40</v>
      </c>
      <c r="U15" s="24"/>
      <c r="V15" s="25"/>
      <c r="W15" s="24"/>
    </row>
    <row r="16" spans="1:25" ht="21" customHeight="1" x14ac:dyDescent="0.2">
      <c r="B16" s="741" t="s">
        <v>407</v>
      </c>
      <c r="C16" s="844"/>
      <c r="D16" s="844"/>
      <c r="E16" s="752"/>
      <c r="F16" s="316" t="s">
        <v>408</v>
      </c>
      <c r="G16" s="400" t="s">
        <v>409</v>
      </c>
      <c r="H16" s="311" t="s">
        <v>400</v>
      </c>
      <c r="I16" s="311" t="s">
        <v>401</v>
      </c>
      <c r="J16" s="311" t="s">
        <v>400</v>
      </c>
      <c r="K16" s="313" t="s">
        <v>401</v>
      </c>
      <c r="L16" s="1168" t="s">
        <v>410</v>
      </c>
      <c r="M16" s="1169"/>
      <c r="O16" s="25"/>
      <c r="P16" s="24"/>
      <c r="Q16" s="24"/>
      <c r="R16" s="25" t="s">
        <v>411</v>
      </c>
      <c r="S16" s="24">
        <v>72</v>
      </c>
      <c r="T16" s="24">
        <v>572</v>
      </c>
      <c r="U16" s="24"/>
      <c r="V16" s="25"/>
      <c r="W16" s="24"/>
    </row>
    <row r="17" spans="2:23" ht="21" customHeight="1" x14ac:dyDescent="0.2">
      <c r="B17" s="1170" t="s">
        <v>655</v>
      </c>
      <c r="C17" s="1171"/>
      <c r="D17" s="1171"/>
      <c r="E17" s="1172"/>
      <c r="F17" s="317"/>
      <c r="G17" s="308" t="str">
        <f>IF(F17="あり",S12,"")</f>
        <v/>
      </c>
      <c r="H17" s="308" t="str">
        <f>IF($G17="","",ROUNDDOWN(G17*$H$3,0))</f>
        <v/>
      </c>
      <c r="I17" s="308" t="str">
        <f t="shared" ref="I17:I25" si="4">IF(G17="","",H17-ROUNDDOWN(H17/10*9,0))</f>
        <v/>
      </c>
      <c r="J17" s="308" t="str">
        <f>IF(G17="","",ROUNDDOWN($G17*$H$3*J$15,0))</f>
        <v/>
      </c>
      <c r="K17" s="308" t="str">
        <f>IF(G17="","",J17-ROUNDDOWN(J17/10*9,0))</f>
        <v/>
      </c>
      <c r="L17" s="872" t="s">
        <v>653</v>
      </c>
      <c r="M17" s="1173"/>
      <c r="O17" s="25"/>
      <c r="P17" s="24"/>
      <c r="Q17" s="24"/>
      <c r="R17" s="25" t="s">
        <v>412</v>
      </c>
      <c r="S17" s="24">
        <v>144</v>
      </c>
      <c r="T17" s="24">
        <v>644</v>
      </c>
      <c r="U17" s="24"/>
      <c r="V17" s="25"/>
      <c r="W17" s="24"/>
    </row>
    <row r="18" spans="2:23" ht="21" customHeight="1" x14ac:dyDescent="0.2">
      <c r="B18" s="1170" t="s">
        <v>656</v>
      </c>
      <c r="C18" s="1171"/>
      <c r="D18" s="1171"/>
      <c r="E18" s="1172"/>
      <c r="F18" s="317"/>
      <c r="G18" s="308" t="str">
        <f>IF(F18="あり",T12,"")</f>
        <v/>
      </c>
      <c r="H18" s="308" t="str">
        <f>IF($G18="","","-")</f>
        <v/>
      </c>
      <c r="I18" s="308" t="str">
        <f>IF($G18="","","-")</f>
        <v/>
      </c>
      <c r="J18" s="347" t="str">
        <f>G18</f>
        <v/>
      </c>
      <c r="K18" s="308" t="str">
        <f>IF(G18="","",J18-ROUNDDOWN(J18/10*9,0))</f>
        <v/>
      </c>
      <c r="L18" s="1174" t="s">
        <v>654</v>
      </c>
      <c r="M18" s="1175"/>
      <c r="O18" s="25"/>
      <c r="P18" s="24"/>
      <c r="Q18" s="24"/>
      <c r="R18" s="25" t="s">
        <v>413</v>
      </c>
      <c r="S18" s="24">
        <v>680</v>
      </c>
      <c r="T18" s="24">
        <v>1180</v>
      </c>
      <c r="U18" s="24"/>
      <c r="V18" s="25"/>
      <c r="W18" s="24"/>
    </row>
    <row r="19" spans="2:23" ht="21" customHeight="1" x14ac:dyDescent="0.2">
      <c r="B19" s="1176" t="s">
        <v>691</v>
      </c>
      <c r="C19" s="1177"/>
      <c r="D19" s="1177"/>
      <c r="E19" s="1178"/>
      <c r="F19" s="317"/>
      <c r="G19" s="308" t="str">
        <f>IF(F19="（Ⅰ）",S13,IF(F19="（Ⅱ）",T13,""))</f>
        <v/>
      </c>
      <c r="H19" s="308" t="str">
        <f>IF($G19="","","-")</f>
        <v/>
      </c>
      <c r="I19" s="308" t="str">
        <f>IF($G19="","","-")</f>
        <v/>
      </c>
      <c r="J19" s="347" t="str">
        <f>G19</f>
        <v/>
      </c>
      <c r="K19" s="308" t="str">
        <f>IF(G19="","",J19-ROUNDDOWN(J19/10*9,0))</f>
        <v/>
      </c>
      <c r="L19" s="1174" t="s">
        <v>654</v>
      </c>
      <c r="M19" s="1175"/>
      <c r="O19" s="25"/>
      <c r="P19" s="24"/>
      <c r="Q19" s="24"/>
      <c r="R19" s="25" t="s">
        <v>658</v>
      </c>
      <c r="S19" s="24">
        <v>1280</v>
      </c>
      <c r="T19" s="24">
        <v>1780</v>
      </c>
      <c r="U19" s="24"/>
      <c r="V19" s="25"/>
      <c r="W19" s="24"/>
    </row>
    <row r="20" spans="2:23" ht="21" customHeight="1" x14ac:dyDescent="0.2">
      <c r="B20" s="741" t="s">
        <v>99</v>
      </c>
      <c r="C20" s="844"/>
      <c r="D20" s="844"/>
      <c r="E20" s="752"/>
      <c r="F20" s="317"/>
      <c r="G20" s="308" t="str">
        <f>IF(F20="（Ⅰ）",S14,IF(F20="（Ⅱ）",T14,""))</f>
        <v/>
      </c>
      <c r="H20" s="308" t="str">
        <f>IF($G20="","",ROUNDDOWN(G20*$H$3,0))</f>
        <v/>
      </c>
      <c r="I20" s="308" t="str">
        <f t="shared" si="4"/>
        <v/>
      </c>
      <c r="J20" s="308" t="str">
        <f>IF(G20="","",ROUNDDOWN($G20*$H$3*J$15,0))</f>
        <v/>
      </c>
      <c r="K20" s="308" t="str">
        <f>IF(G20="","",J20-ROUNDDOWN(J20/10*9,0))</f>
        <v/>
      </c>
      <c r="L20" s="872" t="s">
        <v>653</v>
      </c>
      <c r="M20" s="1173"/>
      <c r="O20" s="25"/>
      <c r="P20" s="24"/>
      <c r="Q20" s="24"/>
      <c r="R20" s="25" t="s">
        <v>414</v>
      </c>
      <c r="S20" s="24">
        <v>3</v>
      </c>
      <c r="T20" s="24">
        <v>4</v>
      </c>
      <c r="U20" s="24"/>
      <c r="V20" s="25"/>
      <c r="W20" s="24"/>
    </row>
    <row r="21" spans="2:23" ht="21" customHeight="1" x14ac:dyDescent="0.2">
      <c r="B21" s="1179" t="s">
        <v>729</v>
      </c>
      <c r="C21" s="1180"/>
      <c r="D21" s="1180"/>
      <c r="E21" s="1181"/>
      <c r="F21" s="317"/>
      <c r="G21" s="308" t="str">
        <f>IF(F21="あり①",S15,IF(F21="あり②",T15,""))</f>
        <v/>
      </c>
      <c r="H21" s="308" t="str">
        <f>IF($G21="","","-")</f>
        <v/>
      </c>
      <c r="I21" s="308" t="str">
        <f>IF($G21="","","-")</f>
        <v/>
      </c>
      <c r="J21" s="308" t="str">
        <f>IF(G21="","",ROUNDDOWN($G21*$H$3,0))</f>
        <v/>
      </c>
      <c r="K21" s="308" t="str">
        <f>IF(G21="","",J21-ROUNDDOWN(J21/10*9,0))</f>
        <v/>
      </c>
      <c r="L21" s="1174" t="s">
        <v>654</v>
      </c>
      <c r="M21" s="1175"/>
      <c r="O21" s="25"/>
      <c r="P21" s="24"/>
      <c r="Q21" s="24"/>
      <c r="R21" s="25" t="s">
        <v>415</v>
      </c>
      <c r="S21" s="24">
        <v>22</v>
      </c>
      <c r="T21" s="24">
        <v>18</v>
      </c>
      <c r="U21" s="24">
        <v>6</v>
      </c>
      <c r="V21" s="25"/>
      <c r="W21" s="24"/>
    </row>
    <row r="22" spans="2:23" ht="21" customHeight="1" x14ac:dyDescent="0.2">
      <c r="B22" s="747" t="s">
        <v>100</v>
      </c>
      <c r="C22" s="763"/>
      <c r="D22" s="763"/>
      <c r="E22" s="857"/>
      <c r="F22" s="1182"/>
      <c r="G22" s="308" t="str">
        <f>IF(F22="（Ⅰ）",S16,IF(F22="（Ⅱ）",T16,""))</f>
        <v/>
      </c>
      <c r="H22" s="308" t="str">
        <f>IF($G22="","",ROUNDDOWN(G22*$H$3,0))</f>
        <v/>
      </c>
      <c r="I22" s="308" t="str">
        <f>IF(G22="","",H22-ROUNDDOWN(H22/10*9,0))</f>
        <v/>
      </c>
      <c r="J22" s="308" t="str">
        <f>IF($G22="","","-")</f>
        <v/>
      </c>
      <c r="K22" s="308" t="str">
        <f>IF($G22="","","-")</f>
        <v/>
      </c>
      <c r="L22" s="872" t="s">
        <v>653</v>
      </c>
      <c r="M22" s="1173"/>
      <c r="O22" s="25"/>
      <c r="P22" s="24"/>
      <c r="Q22" s="24"/>
      <c r="R22" s="24" t="s">
        <v>416</v>
      </c>
      <c r="S22" s="24" t="s">
        <v>731</v>
      </c>
      <c r="T22" s="24"/>
      <c r="V22" s="25"/>
      <c r="W22" s="24"/>
    </row>
    <row r="23" spans="2:23" ht="21" customHeight="1" x14ac:dyDescent="0.2">
      <c r="B23" s="858"/>
      <c r="C23" s="859"/>
      <c r="D23" s="859"/>
      <c r="E23" s="860"/>
      <c r="F23" s="1183"/>
      <c r="G23" s="308" t="str">
        <f>IF(F22="（Ⅰ）",S17,IF(F22="（Ⅱ）",T17,""))</f>
        <v/>
      </c>
      <c r="H23" s="308" t="str">
        <f>IF($G23="","",ROUNDDOWN(G23*$H$3,0))</f>
        <v/>
      </c>
      <c r="I23" s="308" t="str">
        <f>IF(G23="","",H23-ROUNDDOWN(H23/10*9,0))</f>
        <v/>
      </c>
      <c r="J23" s="308" t="str">
        <f>IF($G23="","","-")</f>
        <v/>
      </c>
      <c r="K23" s="308" t="str">
        <f>IF($G23="","","-")</f>
        <v/>
      </c>
      <c r="L23" s="872" t="s">
        <v>653</v>
      </c>
      <c r="M23" s="1173"/>
      <c r="O23" s="24"/>
      <c r="P23" s="24"/>
      <c r="Q23" s="24"/>
      <c r="R23" s="24"/>
      <c r="S23" s="24" t="s">
        <v>732</v>
      </c>
      <c r="T23" s="24"/>
      <c r="V23" s="25"/>
      <c r="W23" s="24"/>
    </row>
    <row r="24" spans="2:23" ht="21" customHeight="1" x14ac:dyDescent="0.2">
      <c r="B24" s="858"/>
      <c r="C24" s="859"/>
      <c r="D24" s="859"/>
      <c r="E24" s="860"/>
      <c r="F24" s="1183"/>
      <c r="G24" s="308" t="str">
        <f>IF(F22="（Ⅰ）",S18,IF(F22="（Ⅱ）",T18,""))</f>
        <v/>
      </c>
      <c r="H24" s="308" t="str">
        <f>IF($G24="","",ROUNDDOWN(G24*$H$3,0))</f>
        <v/>
      </c>
      <c r="I24" s="308" t="str">
        <f t="shared" si="4"/>
        <v/>
      </c>
      <c r="J24" s="308" t="str">
        <f t="shared" ref="J24:K25" si="5">IF($G24="","","-")</f>
        <v/>
      </c>
      <c r="K24" s="308" t="str">
        <f t="shared" si="5"/>
        <v/>
      </c>
      <c r="L24" s="872" t="s">
        <v>653</v>
      </c>
      <c r="M24" s="1173"/>
      <c r="O24" s="24"/>
      <c r="P24" s="24"/>
      <c r="Q24" s="24"/>
      <c r="S24" s="24" t="s">
        <v>733</v>
      </c>
      <c r="U24" s="24"/>
      <c r="V24" s="24"/>
      <c r="W24" s="24"/>
    </row>
    <row r="25" spans="2:23" ht="21" customHeight="1" x14ac:dyDescent="0.2">
      <c r="B25" s="921"/>
      <c r="C25" s="922"/>
      <c r="D25" s="922"/>
      <c r="E25" s="923"/>
      <c r="F25" s="1184"/>
      <c r="G25" s="308" t="str">
        <f>IF(F22="（Ⅰ）",S19,IF(F22="（Ⅱ）",T19,""))</f>
        <v/>
      </c>
      <c r="H25" s="308" t="str">
        <f>IF($G25="","",ROUNDDOWN(G25*$H$3,0))</f>
        <v/>
      </c>
      <c r="I25" s="308" t="str">
        <f t="shared" si="4"/>
        <v/>
      </c>
      <c r="J25" s="308" t="str">
        <f t="shared" si="5"/>
        <v/>
      </c>
      <c r="K25" s="308" t="str">
        <f t="shared" si="5"/>
        <v/>
      </c>
      <c r="L25" s="872" t="s">
        <v>653</v>
      </c>
      <c r="M25" s="1173"/>
      <c r="O25" s="24"/>
      <c r="P25" s="24"/>
      <c r="Q25" s="24"/>
      <c r="S25" s="24" t="s">
        <v>734</v>
      </c>
      <c r="U25" s="24"/>
      <c r="V25" s="24"/>
      <c r="W25" s="24"/>
    </row>
    <row r="26" spans="2:23" ht="21" customHeight="1" x14ac:dyDescent="0.2">
      <c r="B26" s="934" t="s">
        <v>608</v>
      </c>
      <c r="C26" s="935"/>
      <c r="D26" s="935"/>
      <c r="E26" s="1185"/>
      <c r="F26" s="317"/>
      <c r="G26" s="308" t="str">
        <f>IF(F26="（Ⅰ）",S27,IF(F26="（Ⅱ）",T27,""))</f>
        <v/>
      </c>
      <c r="H26" s="308" t="str">
        <f>IF($G26="","",ROUNDDOWN(G26*$H$3,0))</f>
        <v/>
      </c>
      <c r="I26" s="308" t="str">
        <f>IF(G26="","",H26-ROUNDDOWN(H26/10*9,0))</f>
        <v/>
      </c>
      <c r="J26" s="308" t="str">
        <f>IF(G26="","",ROUNDDOWN($G26*$H$3*J$15,0))</f>
        <v/>
      </c>
      <c r="K26" s="308" t="str">
        <f>IF(G26="","",J26-ROUNDDOWN(J26/10*9,0))</f>
        <v/>
      </c>
      <c r="L26" s="1174" t="s">
        <v>653</v>
      </c>
      <c r="M26" s="1175"/>
      <c r="O26" s="24"/>
      <c r="P26" s="24"/>
      <c r="Q26" s="24"/>
      <c r="R26" s="24"/>
      <c r="S26" s="24" t="s">
        <v>417</v>
      </c>
      <c r="T26" s="24"/>
      <c r="U26" s="24"/>
      <c r="V26" s="24"/>
      <c r="W26" s="24"/>
    </row>
    <row r="27" spans="2:23" ht="21" customHeight="1" x14ac:dyDescent="0.2">
      <c r="B27" s="934" t="s">
        <v>609</v>
      </c>
      <c r="C27" s="935"/>
      <c r="D27" s="935"/>
      <c r="E27" s="1185"/>
      <c r="F27" s="317"/>
      <c r="G27" s="308" t="str">
        <f>IF(F27="（Ⅰ）",S28,IF(F27="（Ⅱ）",T28,""))</f>
        <v/>
      </c>
      <c r="H27" s="308" t="str">
        <f>IF($G27="","","-")</f>
        <v/>
      </c>
      <c r="I27" s="308" t="str">
        <f>IF($G27="","","-")</f>
        <v/>
      </c>
      <c r="J27" s="347" t="str">
        <f>G27</f>
        <v/>
      </c>
      <c r="K27" s="308" t="str">
        <f>IF(G27="","",J27-ROUNDDOWN(J27/10*9,0))</f>
        <v/>
      </c>
      <c r="L27" s="1174" t="s">
        <v>654</v>
      </c>
      <c r="M27" s="1175"/>
      <c r="O27" s="24"/>
      <c r="P27" s="24"/>
      <c r="Q27" s="24"/>
      <c r="R27" s="25" t="s">
        <v>615</v>
      </c>
      <c r="S27" s="24">
        <v>36</v>
      </c>
      <c r="T27" s="24">
        <v>22</v>
      </c>
      <c r="U27" s="24"/>
      <c r="V27" s="24"/>
      <c r="W27" s="24"/>
    </row>
    <row r="28" spans="2:23" ht="21" customHeight="1" x14ac:dyDescent="0.2">
      <c r="B28" s="1186" t="s">
        <v>613</v>
      </c>
      <c r="C28" s="1187"/>
      <c r="D28" s="1187"/>
      <c r="E28" s="1188"/>
      <c r="F28" s="317"/>
      <c r="G28" s="347" t="str">
        <f>IF(F28="あり",S29,"")</f>
        <v/>
      </c>
      <c r="H28" s="308" t="str">
        <f>IF($G28="","",ROUNDDOWN(G28*$H$3,0))</f>
        <v/>
      </c>
      <c r="I28" s="308" t="str">
        <f>IF(G28="","",H28-ROUNDDOWN(H28/10*9,0))</f>
        <v/>
      </c>
      <c r="J28" s="308" t="str">
        <f>IF(G28="","",ROUNDDOWN($G28*$H$3*J$15,0))</f>
        <v/>
      </c>
      <c r="K28" s="308" t="str">
        <f>IF(G28="","",J28-ROUNDDOWN(J28/10*9,0))</f>
        <v/>
      </c>
      <c r="L28" s="1174" t="s">
        <v>653</v>
      </c>
      <c r="M28" s="1175"/>
      <c r="O28" s="24"/>
      <c r="P28" s="24"/>
      <c r="Q28" s="24"/>
      <c r="R28" s="25" t="s">
        <v>616</v>
      </c>
      <c r="S28" s="24">
        <v>100</v>
      </c>
      <c r="T28" s="24">
        <v>200</v>
      </c>
      <c r="U28" s="24"/>
      <c r="V28" s="24"/>
      <c r="W28" s="24"/>
    </row>
    <row r="29" spans="2:23" ht="21" customHeight="1" x14ac:dyDescent="0.2">
      <c r="B29" s="1189" t="s">
        <v>698</v>
      </c>
      <c r="C29" s="1190"/>
      <c r="D29" s="1190"/>
      <c r="E29" s="1191"/>
      <c r="F29" s="317"/>
      <c r="G29" s="347" t="str">
        <f>IF(F29="あり",S30,"")</f>
        <v/>
      </c>
      <c r="H29" s="308" t="str">
        <f>IF($G29="","","-")</f>
        <v/>
      </c>
      <c r="I29" s="308" t="str">
        <f>IF($G29="","","-")</f>
        <v/>
      </c>
      <c r="J29" s="347" t="str">
        <f>G29</f>
        <v/>
      </c>
      <c r="K29" s="308" t="str">
        <f>IF(G29="","",J29-ROUNDDOWN(J29/10*9,0))</f>
        <v/>
      </c>
      <c r="L29" s="1174" t="s">
        <v>654</v>
      </c>
      <c r="M29" s="1175"/>
      <c r="O29" s="24"/>
      <c r="P29" s="24"/>
      <c r="Q29" s="24"/>
      <c r="R29" s="25" t="s">
        <v>617</v>
      </c>
      <c r="S29" s="24">
        <v>120</v>
      </c>
      <c r="T29" s="24"/>
      <c r="U29" s="24"/>
      <c r="V29" s="24"/>
      <c r="W29" s="24"/>
    </row>
    <row r="30" spans="2:23" ht="21" customHeight="1" x14ac:dyDescent="0.2">
      <c r="B30" s="1189" t="s">
        <v>650</v>
      </c>
      <c r="C30" s="1190"/>
      <c r="D30" s="1190"/>
      <c r="E30" s="1191"/>
      <c r="F30" s="317"/>
      <c r="G30" s="347" t="str">
        <f>IF(F30="あり",S31,"")</f>
        <v/>
      </c>
      <c r="H30" s="347"/>
      <c r="I30" s="347"/>
      <c r="J30" s="347"/>
      <c r="K30" s="347"/>
      <c r="L30" s="1174" t="s">
        <v>652</v>
      </c>
      <c r="M30" s="1175"/>
      <c r="O30" s="24"/>
      <c r="P30" s="24"/>
      <c r="Q30" s="24"/>
      <c r="R30" s="25" t="s">
        <v>698</v>
      </c>
      <c r="S30" s="24">
        <v>40</v>
      </c>
      <c r="T30" s="24"/>
      <c r="U30" s="24"/>
      <c r="V30" s="24"/>
      <c r="W30" s="24"/>
    </row>
    <row r="31" spans="2:23" ht="21" customHeight="1" x14ac:dyDescent="0.2">
      <c r="B31" s="934" t="s">
        <v>614</v>
      </c>
      <c r="C31" s="935"/>
      <c r="D31" s="935"/>
      <c r="E31" s="1185"/>
      <c r="F31" s="317"/>
      <c r="G31" s="347" t="str">
        <f>IF(F31="あり",S33,"")</f>
        <v/>
      </c>
      <c r="H31" s="308" t="str">
        <f>IF($G31="","",ROUNDDOWN(G31*$H$3,0))</f>
        <v/>
      </c>
      <c r="I31" s="308" t="str">
        <f>IF(G31="","",H31-ROUNDDOWN(H31/10*9,0))</f>
        <v/>
      </c>
      <c r="J31" s="308" t="str">
        <f>IF(G31="","",ROUNDDOWN($G31*$H$3*J$15,0))</f>
        <v/>
      </c>
      <c r="K31" s="308" t="str">
        <f>IF(G31="","",J31-ROUNDDOWN(J31/10*9,0))</f>
        <v/>
      </c>
      <c r="L31" s="1174" t="s">
        <v>653</v>
      </c>
      <c r="M31" s="1175"/>
      <c r="O31" s="24"/>
      <c r="P31" s="24"/>
      <c r="Q31" s="24"/>
      <c r="R31" s="25" t="s">
        <v>651</v>
      </c>
      <c r="S31" s="24">
        <v>20</v>
      </c>
      <c r="T31" s="24"/>
      <c r="U31" s="24"/>
      <c r="V31" s="24"/>
      <c r="W31" s="24"/>
    </row>
    <row r="32" spans="2:23" ht="21" customHeight="1" x14ac:dyDescent="0.2">
      <c r="B32" s="934" t="s">
        <v>699</v>
      </c>
      <c r="C32" s="935"/>
      <c r="D32" s="935"/>
      <c r="E32" s="1185"/>
      <c r="F32" s="317"/>
      <c r="G32" s="347" t="str">
        <f>IF(F32="あり",S32,"")</f>
        <v/>
      </c>
      <c r="H32" s="348"/>
      <c r="I32" s="348"/>
      <c r="J32" s="348"/>
      <c r="K32" s="348"/>
      <c r="L32" s="1174" t="s">
        <v>652</v>
      </c>
      <c r="M32" s="1175"/>
      <c r="O32" s="24"/>
      <c r="P32" s="24"/>
      <c r="Q32" s="24"/>
      <c r="R32" s="25" t="s">
        <v>700</v>
      </c>
      <c r="S32" s="24">
        <v>250</v>
      </c>
      <c r="T32" s="24"/>
      <c r="U32" s="24"/>
      <c r="V32" s="24"/>
      <c r="W32" s="24"/>
    </row>
    <row r="33" spans="2:23" ht="21" customHeight="1" x14ac:dyDescent="0.2">
      <c r="B33" s="425" t="s">
        <v>101</v>
      </c>
      <c r="C33" s="495"/>
      <c r="D33" s="495"/>
      <c r="E33" s="426"/>
      <c r="F33" s="345"/>
      <c r="G33" s="348" t="str">
        <f>IF(F33="（Ⅰ）",S20,IF(F33="（Ⅱ）",T20,""))</f>
        <v/>
      </c>
      <c r="H33" s="348" t="str">
        <f>IF($G33="","",ROUNDDOWN(G33*$H$3,0))</f>
        <v/>
      </c>
      <c r="I33" s="348" t="str">
        <f>IF(G33="","",H33-ROUNDDOWN(H33/10*9,0))</f>
        <v/>
      </c>
      <c r="J33" s="348" t="str">
        <f>IF(G33="","",ROUNDDOWN($G33*$H$3*J$15,0))</f>
        <v/>
      </c>
      <c r="K33" s="348" t="str">
        <f>IF(G33="","",J33-ROUNDDOWN(J33/10*9,0))</f>
        <v/>
      </c>
      <c r="L33" s="1174" t="s">
        <v>653</v>
      </c>
      <c r="M33" s="1175"/>
      <c r="O33" s="24"/>
      <c r="P33" s="24"/>
      <c r="Q33" s="24"/>
      <c r="R33" s="25" t="s">
        <v>618</v>
      </c>
      <c r="S33" s="24">
        <v>30</v>
      </c>
      <c r="T33" s="24"/>
      <c r="U33" s="24"/>
      <c r="V33" s="24"/>
      <c r="W33" s="24"/>
    </row>
    <row r="34" spans="2:23" ht="21" customHeight="1" x14ac:dyDescent="0.2">
      <c r="B34" s="1179" t="s">
        <v>701</v>
      </c>
      <c r="C34" s="1180"/>
      <c r="D34" s="1180"/>
      <c r="E34" s="1181"/>
      <c r="F34" s="317"/>
      <c r="G34" s="308" t="str">
        <f>IF(F34="（Ⅰ）",S34,IF(F34="（Ⅱ）",T34,""))</f>
        <v/>
      </c>
      <c r="H34" s="308" t="str">
        <f>IF($G34="","","-")</f>
        <v/>
      </c>
      <c r="I34" s="308" t="str">
        <f>IF($G34="","","-")</f>
        <v/>
      </c>
      <c r="J34" s="308" t="str">
        <f>IF(G34="","",ROUNDDOWN($G34*$H$3,0))</f>
        <v/>
      </c>
      <c r="K34" s="308" t="str">
        <f>IF(G34="","",J34-ROUNDDOWN(J34/10*9,0))</f>
        <v/>
      </c>
      <c r="L34" s="1174" t="s">
        <v>654</v>
      </c>
      <c r="M34" s="1175"/>
      <c r="O34" s="24"/>
      <c r="P34" s="24"/>
      <c r="Q34" s="24"/>
      <c r="R34" s="1245" t="s">
        <v>701</v>
      </c>
      <c r="S34" s="24">
        <v>10</v>
      </c>
      <c r="T34" s="24">
        <v>5</v>
      </c>
      <c r="U34" s="24"/>
      <c r="V34" s="24"/>
      <c r="W34" s="24"/>
    </row>
    <row r="35" spans="2:23" ht="21" customHeight="1" x14ac:dyDescent="0.2">
      <c r="B35" s="1179" t="s">
        <v>702</v>
      </c>
      <c r="C35" s="1180"/>
      <c r="D35" s="1180"/>
      <c r="E35" s="1181"/>
      <c r="F35" s="317"/>
      <c r="G35" s="308" t="str">
        <f>IF(F35="（Ⅰ）",S35,IF(F35="（Ⅱ）",T35,""))</f>
        <v/>
      </c>
      <c r="H35" s="308" t="str">
        <f>IF($G35="","","-")</f>
        <v/>
      </c>
      <c r="I35" s="308" t="str">
        <f>IF($G35="","","-")</f>
        <v/>
      </c>
      <c r="J35" s="308" t="str">
        <f>IF(G35="","",ROUNDDOWN($G35*$H$3,0))</f>
        <v/>
      </c>
      <c r="K35" s="308" t="str">
        <f>IF(G35="","",J35-ROUNDDOWN(J35/10*9,0))</f>
        <v/>
      </c>
      <c r="L35" s="1174" t="s">
        <v>654</v>
      </c>
      <c r="M35" s="1175"/>
      <c r="O35" s="24"/>
      <c r="P35" s="24"/>
      <c r="Q35" s="24"/>
      <c r="R35" s="25" t="s">
        <v>702</v>
      </c>
      <c r="S35" s="24">
        <v>100</v>
      </c>
      <c r="T35" s="24">
        <v>10</v>
      </c>
      <c r="U35" s="24"/>
      <c r="V35" s="24"/>
      <c r="W35" s="24"/>
    </row>
    <row r="36" spans="2:23" ht="21" customHeight="1" x14ac:dyDescent="0.2">
      <c r="B36" s="1179" t="s">
        <v>102</v>
      </c>
      <c r="C36" s="1180"/>
      <c r="D36" s="1180"/>
      <c r="E36" s="1181"/>
      <c r="F36" s="406"/>
      <c r="G36" s="308" t="str">
        <f>IF(F36="（Ⅰ）",S21,IF(F36="（Ⅰ）ロ",T21,IF(F36="（Ⅱ）",U21,IF(F36="（Ⅲ）",U21,""))))</f>
        <v/>
      </c>
      <c r="H36" s="308" t="str">
        <f>IF($G36="","",ROUNDDOWN(G36*$H$3,0))</f>
        <v/>
      </c>
      <c r="I36" s="308" t="str">
        <f>IF(G36="","",H36-ROUNDDOWN(H36/10*9,0))</f>
        <v/>
      </c>
      <c r="J36" s="308" t="str">
        <f>IF(G36="","",ROUNDDOWN($G36*$H$3*J$15,0))</f>
        <v/>
      </c>
      <c r="K36" s="308" t="str">
        <f>IF(G36="","",J36-ROUNDDOWN(J36/10*9,0))</f>
        <v/>
      </c>
      <c r="L36" s="1174" t="s">
        <v>653</v>
      </c>
      <c r="M36" s="1175"/>
      <c r="O36" s="24"/>
      <c r="P36" s="24"/>
      <c r="Q36" s="24"/>
      <c r="R36" s="24"/>
      <c r="S36" s="24"/>
      <c r="T36" s="24"/>
      <c r="U36" s="24"/>
      <c r="V36" s="24"/>
      <c r="W36" s="24"/>
    </row>
    <row r="37" spans="2:23" ht="20.399999999999999" customHeight="1" x14ac:dyDescent="0.2">
      <c r="B37" s="1189" t="s">
        <v>735</v>
      </c>
      <c r="C37" s="1190"/>
      <c r="D37" s="1190"/>
      <c r="E37" s="1191"/>
      <c r="F37" s="317" t="s">
        <v>648</v>
      </c>
      <c r="G37" s="1192" t="str">
        <f>IF(F37="なし","-",IF(F37="（Ⅰ）",S22,IF(F37="（Ⅱ）",S23,IF(F37="（Ⅲ）",S24,IF(F37="（Ⅳ）",S25,IF(F37="（Ⅴ）",S26))))))</f>
        <v>-</v>
      </c>
      <c r="H37" s="1193" t="str">
        <f>IF(G37="（Ⅰ）イ",Q23,IF(G37="（Ⅰ）ロ",R22,IF(G37="（Ⅱ）",S22,IF(G37="（Ⅲ）",S22,""))))</f>
        <v/>
      </c>
      <c r="I37" s="1193" t="str">
        <f>IF(H37="（Ⅰ）イ",R22,IF(H37="（Ⅰ）ロ",S22,IF(H37="（Ⅱ）",T22,IF(H37="（Ⅲ）",T22,""))))</f>
        <v/>
      </c>
      <c r="J37" s="1193" t="str">
        <f>IF(I37="（Ⅰ）イ",S22,IF(I37="（Ⅰ）ロ",T22,IF(I37="（Ⅱ）",U24,IF(I37="（Ⅲ）",U24,""))))</f>
        <v/>
      </c>
      <c r="K37" s="1194" t="str">
        <f>IF(J37="（Ⅰ）イ",T22,IF(J37="（Ⅰ）ロ",U24,IF(J37="（Ⅱ）",V24,IF(J37="（Ⅲ）",V24,""))))</f>
        <v/>
      </c>
      <c r="L37" s="872"/>
      <c r="M37" s="1173"/>
      <c r="N37" s="346"/>
      <c r="O37" s="346"/>
      <c r="P37" s="24"/>
      <c r="Q37" s="24"/>
      <c r="S37" s="24"/>
      <c r="T37" s="24"/>
      <c r="U37" s="24"/>
      <c r="V37" s="24"/>
      <c r="W37" s="24"/>
    </row>
    <row r="38" spans="2:23" ht="20.399999999999999" customHeight="1" x14ac:dyDescent="0.2">
      <c r="B38" s="2"/>
      <c r="C38" s="2"/>
      <c r="D38" s="2"/>
      <c r="E38" s="2"/>
      <c r="F38" s="2"/>
      <c r="G38" s="2"/>
      <c r="H38" s="2"/>
      <c r="I38" s="2"/>
      <c r="J38" s="2"/>
      <c r="K38" s="2"/>
      <c r="L38" s="2"/>
      <c r="M38" s="2"/>
      <c r="N38" s="349"/>
      <c r="O38" s="349"/>
      <c r="P38" s="24"/>
      <c r="Q38" s="24"/>
    </row>
    <row r="39" spans="2:23" ht="19.95" customHeight="1" x14ac:dyDescent="0.2">
      <c r="B39" s="349" t="s">
        <v>525</v>
      </c>
      <c r="C39" s="349"/>
      <c r="D39" s="349"/>
      <c r="E39" s="349"/>
      <c r="F39" s="349"/>
      <c r="G39" s="349"/>
      <c r="H39" s="349"/>
      <c r="I39" s="349"/>
      <c r="J39" s="349"/>
      <c r="K39" s="349"/>
      <c r="L39" s="349"/>
      <c r="M39" s="349"/>
      <c r="O39" s="24"/>
      <c r="P39" s="24"/>
      <c r="Q39" s="24"/>
      <c r="R39" s="24"/>
      <c r="S39" s="24"/>
    </row>
    <row r="40" spans="2:23" ht="171.6" customHeight="1" x14ac:dyDescent="0.2">
      <c r="B40" s="2"/>
      <c r="C40" s="1195" t="s">
        <v>591</v>
      </c>
      <c r="D40" s="1195"/>
      <c r="E40" s="1195"/>
      <c r="F40" s="1195"/>
      <c r="G40" s="1195"/>
      <c r="H40" s="1195"/>
      <c r="I40" s="1195"/>
      <c r="J40" s="1195"/>
      <c r="K40" s="1195"/>
      <c r="L40" s="1195"/>
      <c r="M40" s="1195"/>
      <c r="N40" s="1195"/>
      <c r="O40" s="1195"/>
      <c r="P40" s="24"/>
      <c r="Q40" s="24"/>
      <c r="R40" s="24"/>
      <c r="S40" s="24"/>
    </row>
    <row r="41" spans="2:23" ht="19.95" customHeight="1" x14ac:dyDescent="0.2">
      <c r="B41" s="319" t="s">
        <v>592</v>
      </c>
      <c r="C41" s="346"/>
      <c r="D41" s="346"/>
      <c r="E41" s="346"/>
      <c r="F41" s="346"/>
      <c r="G41" s="346"/>
      <c r="H41" s="346"/>
      <c r="I41" s="346"/>
      <c r="J41" s="346"/>
      <c r="K41" s="346"/>
      <c r="L41" s="346"/>
      <c r="M41" s="346"/>
      <c r="N41" s="369"/>
      <c r="O41" s="370"/>
      <c r="P41" s="24"/>
      <c r="Q41" s="24"/>
      <c r="R41" s="24"/>
      <c r="S41" s="24"/>
    </row>
    <row r="42" spans="2:23" ht="19.95" customHeight="1" x14ac:dyDescent="0.2">
      <c r="B42" s="310" t="s">
        <v>428</v>
      </c>
      <c r="C42" s="371"/>
      <c r="D42" s="371"/>
      <c r="E42" s="371"/>
      <c r="F42" s="371"/>
      <c r="G42" s="371"/>
      <c r="H42" s="371"/>
      <c r="I42" s="371"/>
      <c r="J42" s="371"/>
      <c r="K42" s="371"/>
      <c r="L42" s="371"/>
      <c r="M42" s="371"/>
      <c r="N42" s="413"/>
      <c r="O42" s="413"/>
      <c r="P42" s="24"/>
      <c r="Q42" s="24"/>
      <c r="R42" s="24"/>
      <c r="S42" s="24"/>
    </row>
    <row r="43" spans="2:23" ht="156.6" customHeight="1" x14ac:dyDescent="0.2">
      <c r="B43" s="2"/>
      <c r="C43" s="1195" t="s">
        <v>640</v>
      </c>
      <c r="D43" s="1195"/>
      <c r="E43" s="1195"/>
      <c r="F43" s="1195"/>
      <c r="G43" s="1195"/>
      <c r="H43" s="1195"/>
      <c r="I43" s="1195"/>
      <c r="J43" s="1195"/>
      <c r="K43" s="1195"/>
      <c r="L43" s="1195"/>
      <c r="M43" s="1195"/>
      <c r="N43" s="1195"/>
      <c r="O43" s="1195"/>
      <c r="P43" s="24"/>
      <c r="Q43" s="24"/>
      <c r="R43" s="24"/>
      <c r="S43" s="24"/>
    </row>
    <row r="44" spans="2:23" ht="19.95" customHeight="1" x14ac:dyDescent="0.2">
      <c r="B44" s="310" t="s">
        <v>693</v>
      </c>
      <c r="C44" s="413"/>
      <c r="D44" s="413"/>
      <c r="E44" s="413"/>
      <c r="F44" s="413"/>
      <c r="G44" s="413"/>
      <c r="H44" s="413"/>
      <c r="I44" s="413"/>
      <c r="J44" s="413"/>
      <c r="K44" s="413"/>
      <c r="L44" s="413"/>
      <c r="M44" s="413"/>
      <c r="N44" s="413"/>
      <c r="O44" s="413"/>
      <c r="P44" s="24"/>
      <c r="Q44" s="24"/>
      <c r="R44" s="24"/>
      <c r="S44" s="24"/>
    </row>
    <row r="45" spans="2:23" ht="103.8" customHeight="1" x14ac:dyDescent="0.2">
      <c r="B45" s="2"/>
      <c r="C45" s="1195" t="s">
        <v>695</v>
      </c>
      <c r="D45" s="1195"/>
      <c r="E45" s="1195"/>
      <c r="F45" s="1195"/>
      <c r="G45" s="1195"/>
      <c r="H45" s="1195"/>
      <c r="I45" s="1195"/>
      <c r="J45" s="1195"/>
      <c r="K45" s="1195"/>
      <c r="L45" s="1195"/>
      <c r="M45" s="1195"/>
      <c r="N45" s="1195"/>
      <c r="O45" s="1195"/>
      <c r="P45" s="24"/>
      <c r="Q45" s="24"/>
      <c r="R45" s="24"/>
      <c r="S45" s="24"/>
    </row>
    <row r="46" spans="2:23" ht="19.95" customHeight="1" x14ac:dyDescent="0.2">
      <c r="B46" s="310" t="s">
        <v>703</v>
      </c>
      <c r="C46" s="413"/>
      <c r="D46" s="413"/>
      <c r="E46" s="413"/>
      <c r="F46" s="413"/>
      <c r="G46" s="413"/>
      <c r="H46" s="413"/>
      <c r="I46" s="413"/>
      <c r="J46" s="413"/>
      <c r="K46" s="413"/>
      <c r="L46" s="413"/>
      <c r="M46" s="413"/>
      <c r="N46" s="413"/>
      <c r="O46" s="413"/>
      <c r="P46" s="24"/>
      <c r="Q46" s="24"/>
      <c r="R46" s="24"/>
      <c r="S46" s="24"/>
    </row>
    <row r="47" spans="2:23" ht="87" customHeight="1" x14ac:dyDescent="0.2">
      <c r="B47" s="2"/>
      <c r="C47" s="1195" t="s">
        <v>736</v>
      </c>
      <c r="D47" s="1195"/>
      <c r="E47" s="1195"/>
      <c r="F47" s="1195"/>
      <c r="G47" s="1195"/>
      <c r="H47" s="1195"/>
      <c r="I47" s="1195"/>
      <c r="J47" s="1195"/>
      <c r="K47" s="1195"/>
      <c r="L47" s="1195"/>
      <c r="M47" s="1195"/>
      <c r="N47" s="1195"/>
      <c r="O47" s="1195"/>
      <c r="P47" s="24"/>
      <c r="R47" s="24"/>
      <c r="S47" s="24"/>
    </row>
    <row r="48" spans="2:23" ht="19.95" customHeight="1" x14ac:dyDescent="0.2">
      <c r="B48" s="310" t="s">
        <v>704</v>
      </c>
      <c r="C48" s="413"/>
      <c r="D48" s="413"/>
      <c r="E48" s="413"/>
      <c r="F48" s="413"/>
      <c r="G48" s="413"/>
      <c r="H48" s="413"/>
      <c r="I48" s="413"/>
      <c r="J48" s="413"/>
      <c r="K48" s="413"/>
      <c r="L48" s="413"/>
      <c r="M48" s="413"/>
      <c r="N48" s="413"/>
      <c r="O48" s="413"/>
      <c r="P48" s="24"/>
      <c r="Q48" s="24"/>
      <c r="R48" s="24"/>
      <c r="S48" s="24"/>
    </row>
    <row r="49" spans="2:19" ht="66.599999999999994" customHeight="1" x14ac:dyDescent="0.2">
      <c r="B49" s="2"/>
      <c r="C49" s="1195" t="s">
        <v>737</v>
      </c>
      <c r="D49" s="1195"/>
      <c r="E49" s="1195"/>
      <c r="F49" s="1195"/>
      <c r="G49" s="1195"/>
      <c r="H49" s="1195"/>
      <c r="I49" s="1195"/>
      <c r="J49" s="1195"/>
      <c r="K49" s="1195"/>
      <c r="L49" s="1195"/>
      <c r="M49" s="1195"/>
      <c r="N49" s="1195"/>
      <c r="O49" s="1195"/>
      <c r="P49" s="24"/>
      <c r="R49" s="24"/>
      <c r="S49" s="24"/>
    </row>
    <row r="50" spans="2:19" ht="19.95" customHeight="1" x14ac:dyDescent="0.2">
      <c r="B50" s="310" t="s">
        <v>738</v>
      </c>
      <c r="C50" s="413"/>
      <c r="D50" s="413"/>
      <c r="E50" s="413"/>
      <c r="F50" s="413"/>
      <c r="G50" s="413"/>
      <c r="H50" s="413"/>
      <c r="I50" s="413"/>
      <c r="J50" s="413"/>
      <c r="K50" s="413"/>
      <c r="L50" s="413"/>
      <c r="M50" s="413"/>
      <c r="N50" s="413"/>
      <c r="O50" s="413"/>
      <c r="P50" s="24"/>
      <c r="R50" s="24"/>
      <c r="S50" s="24"/>
    </row>
    <row r="51" spans="2:19" ht="84.6" customHeight="1" x14ac:dyDescent="0.2">
      <c r="B51" s="2"/>
      <c r="C51" s="1195" t="s">
        <v>739</v>
      </c>
      <c r="D51" s="1195"/>
      <c r="E51" s="1195"/>
      <c r="F51" s="1195"/>
      <c r="G51" s="1195"/>
      <c r="H51" s="1195"/>
      <c r="I51" s="1195"/>
      <c r="J51" s="1195"/>
      <c r="K51" s="1195"/>
      <c r="L51" s="1195"/>
      <c r="M51" s="1195"/>
      <c r="N51" s="1195"/>
      <c r="O51" s="1195"/>
    </row>
    <row r="52" spans="2:19" ht="19.95" customHeight="1" x14ac:dyDescent="0.2">
      <c r="B52" s="310" t="s">
        <v>593</v>
      </c>
      <c r="C52" s="413"/>
      <c r="D52" s="413"/>
      <c r="E52" s="413"/>
      <c r="F52" s="413"/>
      <c r="G52" s="413"/>
      <c r="H52" s="413"/>
      <c r="I52" s="413"/>
      <c r="J52" s="413"/>
      <c r="K52" s="413"/>
      <c r="L52" s="413"/>
      <c r="M52" s="413"/>
      <c r="N52" s="413"/>
      <c r="O52" s="372"/>
    </row>
    <row r="53" spans="2:19" ht="201" customHeight="1" x14ac:dyDescent="0.2">
      <c r="B53" s="2"/>
      <c r="C53" s="1195" t="s">
        <v>606</v>
      </c>
      <c r="D53" s="1195"/>
      <c r="E53" s="1195"/>
      <c r="F53" s="1195"/>
      <c r="G53" s="1195"/>
      <c r="H53" s="1195"/>
      <c r="I53" s="1195"/>
      <c r="J53" s="1195"/>
      <c r="K53" s="1195"/>
      <c r="L53" s="1195"/>
      <c r="M53" s="1195"/>
      <c r="N53" s="1195"/>
      <c r="O53" s="1195"/>
    </row>
    <row r="54" spans="2:19" ht="19.95" customHeight="1" x14ac:dyDescent="0.2">
      <c r="B54" s="310" t="s">
        <v>740</v>
      </c>
      <c r="C54" s="413"/>
      <c r="D54" s="413"/>
      <c r="E54" s="413"/>
      <c r="F54" s="413"/>
      <c r="G54" s="413"/>
      <c r="H54" s="413"/>
      <c r="I54" s="413"/>
      <c r="J54" s="413"/>
      <c r="K54" s="413"/>
      <c r="L54" s="413"/>
      <c r="M54" s="413"/>
      <c r="N54" s="413"/>
      <c r="O54" s="372"/>
    </row>
    <row r="55" spans="2:19" ht="131.4" customHeight="1" x14ac:dyDescent="0.2">
      <c r="B55" s="2"/>
      <c r="C55" s="1195" t="s">
        <v>741</v>
      </c>
      <c r="D55" s="1195"/>
      <c r="E55" s="1195"/>
      <c r="F55" s="1195"/>
      <c r="G55" s="1195"/>
      <c r="H55" s="1195"/>
      <c r="I55" s="1195"/>
      <c r="J55" s="1195"/>
      <c r="K55" s="1195"/>
      <c r="L55" s="1195"/>
      <c r="M55" s="1195"/>
      <c r="N55" s="1195"/>
      <c r="O55" s="1195"/>
    </row>
    <row r="56" spans="2:19" ht="19.95" customHeight="1" x14ac:dyDescent="0.2">
      <c r="B56" s="310" t="s">
        <v>619</v>
      </c>
      <c r="C56" s="413"/>
      <c r="D56" s="413"/>
      <c r="E56" s="413"/>
      <c r="F56" s="413"/>
      <c r="G56" s="413"/>
      <c r="H56" s="413"/>
      <c r="I56" s="413"/>
      <c r="J56" s="413"/>
      <c r="K56" s="413"/>
      <c r="L56" s="413"/>
      <c r="M56" s="413"/>
      <c r="N56" s="413"/>
      <c r="O56" s="372"/>
    </row>
    <row r="57" spans="2:19" ht="49.8" customHeight="1" x14ac:dyDescent="0.2">
      <c r="B57" s="2"/>
      <c r="C57" s="1195" t="s">
        <v>636</v>
      </c>
      <c r="D57" s="1195"/>
      <c r="E57" s="1195"/>
      <c r="F57" s="1195"/>
      <c r="G57" s="1195"/>
      <c r="H57" s="1195"/>
      <c r="I57" s="1195"/>
      <c r="J57" s="1195"/>
      <c r="K57" s="1195"/>
      <c r="L57" s="1195"/>
      <c r="M57" s="1195"/>
      <c r="N57" s="1195"/>
      <c r="O57" s="1195"/>
    </row>
    <row r="58" spans="2:19" ht="19.95" customHeight="1" x14ac:dyDescent="0.2">
      <c r="B58" s="310" t="s">
        <v>620</v>
      </c>
      <c r="C58" s="413"/>
      <c r="D58" s="413"/>
      <c r="E58" s="413"/>
      <c r="F58" s="413"/>
      <c r="G58" s="413"/>
      <c r="H58" s="413"/>
      <c r="I58" s="413"/>
      <c r="J58" s="413"/>
      <c r="K58" s="413"/>
      <c r="L58" s="413"/>
      <c r="M58" s="413"/>
      <c r="N58" s="413"/>
      <c r="O58" s="372"/>
    </row>
    <row r="59" spans="2:19" ht="54" customHeight="1" x14ac:dyDescent="0.2">
      <c r="B59" s="2"/>
      <c r="C59" s="1195" t="s">
        <v>635</v>
      </c>
      <c r="D59" s="1195"/>
      <c r="E59" s="1195"/>
      <c r="F59" s="1195"/>
      <c r="G59" s="1195"/>
      <c r="H59" s="1195"/>
      <c r="I59" s="1195"/>
      <c r="J59" s="1195"/>
      <c r="K59" s="1195"/>
      <c r="L59" s="1195"/>
      <c r="M59" s="1195"/>
      <c r="N59" s="1195"/>
      <c r="O59" s="1195"/>
    </row>
    <row r="60" spans="2:19" ht="19.95" customHeight="1" x14ac:dyDescent="0.2">
      <c r="B60" s="310" t="s">
        <v>705</v>
      </c>
      <c r="C60" s="413"/>
      <c r="D60" s="413"/>
      <c r="E60" s="413"/>
      <c r="F60" s="413"/>
      <c r="G60" s="413"/>
      <c r="H60" s="413"/>
      <c r="I60" s="413"/>
      <c r="J60" s="413"/>
      <c r="K60" s="413"/>
      <c r="L60" s="413"/>
      <c r="M60" s="413"/>
      <c r="N60" s="413"/>
      <c r="O60" s="372"/>
    </row>
    <row r="61" spans="2:19" ht="73.8" customHeight="1" x14ac:dyDescent="0.2">
      <c r="B61" s="2"/>
      <c r="C61" s="1195" t="s">
        <v>706</v>
      </c>
      <c r="D61" s="1195"/>
      <c r="E61" s="1195"/>
      <c r="F61" s="1195"/>
      <c r="G61" s="1195"/>
      <c r="H61" s="1195"/>
      <c r="I61" s="1195"/>
      <c r="J61" s="1195"/>
      <c r="K61" s="1195"/>
      <c r="L61" s="1195"/>
      <c r="M61" s="1195"/>
      <c r="N61" s="1195"/>
      <c r="O61" s="1195"/>
    </row>
    <row r="62" spans="2:19" ht="19.95" customHeight="1" x14ac:dyDescent="0.2">
      <c r="B62" s="310" t="s">
        <v>692</v>
      </c>
      <c r="C62" s="413"/>
      <c r="D62" s="413"/>
      <c r="E62" s="413"/>
      <c r="F62" s="413"/>
      <c r="G62" s="413"/>
      <c r="H62" s="413"/>
      <c r="I62" s="413"/>
      <c r="J62" s="413"/>
      <c r="K62" s="413"/>
      <c r="L62" s="413"/>
      <c r="M62" s="413"/>
      <c r="N62" s="413"/>
      <c r="O62" s="372"/>
    </row>
    <row r="63" spans="2:19" ht="74.400000000000006" customHeight="1" x14ac:dyDescent="0.2">
      <c r="B63" s="2"/>
      <c r="C63" s="1195" t="s">
        <v>637</v>
      </c>
      <c r="D63" s="1195"/>
      <c r="E63" s="1195"/>
      <c r="F63" s="1195"/>
      <c r="G63" s="1195"/>
      <c r="H63" s="1195"/>
      <c r="I63" s="1195"/>
      <c r="J63" s="1195"/>
      <c r="K63" s="1195"/>
      <c r="L63" s="1195"/>
      <c r="M63" s="1195"/>
      <c r="N63" s="1195"/>
      <c r="O63" s="1195"/>
    </row>
    <row r="64" spans="2:19" ht="19.95" customHeight="1" x14ac:dyDescent="0.2">
      <c r="B64" s="310" t="s">
        <v>621</v>
      </c>
      <c r="C64" s="413"/>
      <c r="D64" s="413"/>
      <c r="E64" s="413"/>
      <c r="F64" s="413"/>
      <c r="G64" s="413"/>
      <c r="H64" s="413"/>
      <c r="I64" s="413"/>
      <c r="J64" s="413"/>
      <c r="K64" s="413"/>
      <c r="L64" s="413"/>
      <c r="M64" s="413"/>
      <c r="N64" s="413"/>
      <c r="O64" s="372"/>
    </row>
    <row r="65" spans="2:15" ht="63.6" customHeight="1" x14ac:dyDescent="0.2">
      <c r="B65" s="2"/>
      <c r="C65" s="1195" t="s">
        <v>622</v>
      </c>
      <c r="D65" s="1195"/>
      <c r="E65" s="1195"/>
      <c r="F65" s="1195"/>
      <c r="G65" s="1195"/>
      <c r="H65" s="1195"/>
      <c r="I65" s="1195"/>
      <c r="J65" s="1195"/>
      <c r="K65" s="1195"/>
      <c r="L65" s="1195"/>
      <c r="M65" s="1195"/>
      <c r="N65" s="1195"/>
      <c r="O65" s="1195"/>
    </row>
    <row r="66" spans="2:15" ht="19.95" customHeight="1" x14ac:dyDescent="0.2">
      <c r="B66" s="310" t="s">
        <v>707</v>
      </c>
      <c r="C66" s="413"/>
      <c r="D66" s="413"/>
      <c r="E66" s="413"/>
      <c r="F66" s="413"/>
      <c r="G66" s="413"/>
      <c r="H66" s="413"/>
      <c r="I66" s="413"/>
      <c r="J66" s="413"/>
      <c r="K66" s="413"/>
      <c r="L66" s="413"/>
      <c r="M66" s="413"/>
      <c r="N66" s="413"/>
      <c r="O66" s="372"/>
    </row>
    <row r="67" spans="2:15" ht="51.6" customHeight="1" x14ac:dyDescent="0.2">
      <c r="B67" s="2"/>
      <c r="C67" s="1195" t="s">
        <v>708</v>
      </c>
      <c r="D67" s="1195"/>
      <c r="E67" s="1195"/>
      <c r="F67" s="1195"/>
      <c r="G67" s="1195"/>
      <c r="H67" s="1195"/>
      <c r="I67" s="1195"/>
      <c r="J67" s="1195"/>
      <c r="K67" s="1195"/>
      <c r="L67" s="1195"/>
      <c r="M67" s="1195"/>
      <c r="N67" s="1195"/>
      <c r="O67" s="1195"/>
    </row>
    <row r="68" spans="2:15" ht="19.95" customHeight="1" x14ac:dyDescent="0.2">
      <c r="B68" s="310" t="s">
        <v>429</v>
      </c>
      <c r="C68" s="413"/>
      <c r="D68" s="413"/>
      <c r="E68" s="413"/>
      <c r="F68" s="413"/>
      <c r="G68" s="413"/>
      <c r="H68" s="413"/>
      <c r="I68" s="413"/>
      <c r="J68" s="413"/>
      <c r="K68" s="413"/>
      <c r="L68" s="413"/>
      <c r="M68" s="413"/>
      <c r="N68" s="413"/>
      <c r="O68" s="372"/>
    </row>
    <row r="69" spans="2:15" ht="111.6" customHeight="1" x14ac:dyDescent="0.2">
      <c r="B69" s="2"/>
      <c r="C69" s="1195" t="s">
        <v>605</v>
      </c>
      <c r="D69" s="1195"/>
      <c r="E69" s="1195"/>
      <c r="F69" s="1195"/>
      <c r="G69" s="1195"/>
      <c r="H69" s="1195"/>
      <c r="I69" s="1195"/>
      <c r="J69" s="1195"/>
      <c r="K69" s="1195"/>
      <c r="L69" s="1195"/>
      <c r="M69" s="1195"/>
      <c r="N69" s="1195"/>
      <c r="O69" s="1195"/>
    </row>
    <row r="70" spans="2:15" ht="19.95" customHeight="1" x14ac:dyDescent="0.2">
      <c r="B70" s="310" t="s">
        <v>430</v>
      </c>
      <c r="C70" s="413"/>
      <c r="D70" s="413"/>
      <c r="E70" s="413"/>
      <c r="F70" s="413"/>
      <c r="G70" s="413"/>
      <c r="H70" s="413"/>
      <c r="I70" s="413"/>
      <c r="J70" s="413"/>
      <c r="K70" s="413"/>
      <c r="L70" s="413"/>
      <c r="M70" s="413"/>
      <c r="N70" s="413"/>
      <c r="O70" s="372"/>
    </row>
    <row r="71" spans="2:15" ht="72" customHeight="1" x14ac:dyDescent="0.2">
      <c r="B71" s="2"/>
      <c r="C71" s="1195" t="s">
        <v>594</v>
      </c>
      <c r="D71" s="1195"/>
      <c r="E71" s="1195"/>
      <c r="F71" s="1195"/>
      <c r="G71" s="1195"/>
      <c r="H71" s="1195"/>
      <c r="I71" s="1195"/>
      <c r="J71" s="1195"/>
      <c r="K71" s="1195"/>
      <c r="L71" s="1195"/>
      <c r="M71" s="1195"/>
      <c r="N71" s="1195"/>
      <c r="O71" s="1195"/>
    </row>
    <row r="72" spans="2:15" ht="19.95" customHeight="1" x14ac:dyDescent="0.2">
      <c r="B72" s="310" t="s">
        <v>709</v>
      </c>
      <c r="C72" s="413"/>
      <c r="D72" s="413"/>
      <c r="E72" s="413"/>
      <c r="F72" s="413"/>
      <c r="G72" s="413"/>
      <c r="H72" s="413"/>
      <c r="I72" s="413"/>
      <c r="J72" s="413"/>
      <c r="K72" s="413"/>
      <c r="L72" s="413"/>
      <c r="M72" s="413"/>
      <c r="N72" s="413"/>
      <c r="O72" s="372"/>
    </row>
    <row r="73" spans="2:15" ht="92.4" customHeight="1" x14ac:dyDescent="0.2">
      <c r="B73" s="2"/>
      <c r="C73" s="1195" t="s">
        <v>710</v>
      </c>
      <c r="D73" s="1195"/>
      <c r="E73" s="1195"/>
      <c r="F73" s="1195"/>
      <c r="G73" s="1195"/>
      <c r="H73" s="1195"/>
      <c r="I73" s="1195"/>
      <c r="J73" s="1195"/>
      <c r="K73" s="1195"/>
      <c r="L73" s="1195"/>
      <c r="M73" s="1195"/>
      <c r="N73" s="1195"/>
      <c r="O73" s="1195"/>
    </row>
    <row r="74" spans="2:15" ht="19.95" customHeight="1" x14ac:dyDescent="0.2">
      <c r="B74" s="310" t="s">
        <v>711</v>
      </c>
      <c r="C74" s="413"/>
      <c r="D74" s="413"/>
      <c r="E74" s="413"/>
      <c r="F74" s="413"/>
      <c r="G74" s="413"/>
      <c r="H74" s="413"/>
      <c r="I74" s="413"/>
      <c r="J74" s="413"/>
      <c r="K74" s="413"/>
      <c r="L74" s="413"/>
      <c r="M74" s="413"/>
      <c r="N74" s="413"/>
      <c r="O74" s="372"/>
    </row>
    <row r="75" spans="2:15" ht="38.4" customHeight="1" x14ac:dyDescent="0.2">
      <c r="B75" s="2"/>
      <c r="C75" s="1195" t="s">
        <v>712</v>
      </c>
      <c r="D75" s="1195"/>
      <c r="E75" s="1195"/>
      <c r="F75" s="1195"/>
      <c r="G75" s="1195"/>
      <c r="H75" s="1195"/>
      <c r="I75" s="1195"/>
      <c r="J75" s="1195"/>
      <c r="K75" s="1195"/>
      <c r="L75" s="1195"/>
      <c r="M75" s="1195"/>
      <c r="N75" s="1195"/>
      <c r="O75" s="1195"/>
    </row>
    <row r="76" spans="2:15" ht="19.95" customHeight="1" x14ac:dyDescent="0.2">
      <c r="B76" s="310" t="s">
        <v>713</v>
      </c>
      <c r="C76" s="413"/>
      <c r="D76" s="413"/>
      <c r="E76" s="413"/>
      <c r="F76" s="413"/>
      <c r="G76" s="413"/>
      <c r="H76" s="413"/>
      <c r="I76" s="413"/>
      <c r="J76" s="413"/>
      <c r="K76" s="413"/>
      <c r="L76" s="413"/>
      <c r="M76" s="413"/>
      <c r="N76" s="413"/>
      <c r="O76" s="372"/>
    </row>
    <row r="77" spans="2:15" ht="92.4" customHeight="1" x14ac:dyDescent="0.2">
      <c r="B77" s="2"/>
      <c r="C77" s="1195" t="s">
        <v>714</v>
      </c>
      <c r="D77" s="1195"/>
      <c r="E77" s="1195"/>
      <c r="F77" s="1195"/>
      <c r="G77" s="1195"/>
      <c r="H77" s="1195"/>
      <c r="I77" s="1195"/>
      <c r="J77" s="1195"/>
      <c r="K77" s="1195"/>
      <c r="L77" s="1195"/>
      <c r="M77" s="1195"/>
      <c r="N77" s="1195"/>
      <c r="O77" s="1195"/>
    </row>
    <row r="78" spans="2:15" ht="19.95" customHeight="1" x14ac:dyDescent="0.2">
      <c r="B78" s="310" t="s">
        <v>715</v>
      </c>
      <c r="C78" s="413"/>
      <c r="D78" s="413"/>
      <c r="E78" s="413"/>
      <c r="F78" s="413"/>
      <c r="G78" s="413"/>
      <c r="H78" s="413"/>
      <c r="I78" s="413"/>
      <c r="J78" s="413"/>
      <c r="K78" s="413"/>
      <c r="L78" s="413"/>
      <c r="M78" s="413"/>
      <c r="N78" s="413"/>
      <c r="O78" s="372"/>
    </row>
    <row r="79" spans="2:15" ht="81" customHeight="1" x14ac:dyDescent="0.2">
      <c r="B79" s="2"/>
      <c r="C79" s="1195" t="s">
        <v>716</v>
      </c>
      <c r="D79" s="1195"/>
      <c r="E79" s="1195"/>
      <c r="F79" s="1195"/>
      <c r="G79" s="1195"/>
      <c r="H79" s="1195"/>
      <c r="I79" s="1195"/>
      <c r="J79" s="1195"/>
      <c r="K79" s="1195"/>
      <c r="L79" s="1195"/>
      <c r="M79" s="1195"/>
      <c r="N79" s="1195"/>
      <c r="O79" s="1195"/>
    </row>
    <row r="80" spans="2:15" ht="19.95" customHeight="1" x14ac:dyDescent="0.2">
      <c r="B80" s="310" t="s">
        <v>717</v>
      </c>
      <c r="C80" s="413"/>
      <c r="D80" s="413"/>
      <c r="E80" s="413"/>
      <c r="F80" s="413"/>
      <c r="G80" s="413"/>
      <c r="H80" s="413"/>
      <c r="I80" s="413"/>
      <c r="J80" s="413"/>
      <c r="K80" s="413"/>
      <c r="L80" s="413"/>
      <c r="M80" s="413"/>
      <c r="N80" s="413"/>
      <c r="O80" s="372"/>
    </row>
    <row r="81" spans="2:15" ht="55.8" customHeight="1" x14ac:dyDescent="0.2">
      <c r="B81" s="2"/>
      <c r="C81" s="1195" t="s">
        <v>742</v>
      </c>
      <c r="D81" s="1195"/>
      <c r="E81" s="1195"/>
      <c r="F81" s="1195"/>
      <c r="G81" s="1195"/>
      <c r="H81" s="1195"/>
      <c r="I81" s="1195"/>
      <c r="J81" s="1195"/>
      <c r="K81" s="1195"/>
      <c r="L81" s="1195"/>
      <c r="M81" s="1195"/>
      <c r="N81" s="1195"/>
      <c r="O81" s="1195"/>
    </row>
    <row r="82" spans="2:15" ht="19.95" customHeight="1" x14ac:dyDescent="0.2">
      <c r="B82" s="310" t="s">
        <v>418</v>
      </c>
      <c r="C82" s="413"/>
      <c r="D82" s="413"/>
      <c r="E82" s="413"/>
      <c r="F82" s="413"/>
      <c r="G82" s="413"/>
      <c r="H82" s="413"/>
      <c r="I82" s="413"/>
      <c r="J82" s="413"/>
      <c r="K82" s="413"/>
      <c r="L82" s="413"/>
      <c r="M82" s="413"/>
      <c r="N82" s="413"/>
      <c r="O82" s="372"/>
    </row>
    <row r="83" spans="2:15" ht="32.4" customHeight="1" x14ac:dyDescent="0.2">
      <c r="B83" s="2"/>
      <c r="C83" s="1195" t="s">
        <v>743</v>
      </c>
      <c r="D83" s="1195"/>
      <c r="E83" s="1195"/>
      <c r="F83" s="1195"/>
      <c r="G83" s="1195"/>
      <c r="H83" s="1195"/>
      <c r="I83" s="1195"/>
      <c r="J83" s="1195"/>
      <c r="K83" s="1195"/>
      <c r="L83" s="1195"/>
      <c r="M83" s="1195"/>
      <c r="N83" s="1195"/>
      <c r="O83" s="1195"/>
    </row>
    <row r="84" spans="2:15" ht="19.95" customHeight="1" x14ac:dyDescent="0.2">
      <c r="B84" s="310" t="s">
        <v>419</v>
      </c>
      <c r="C84" s="413"/>
      <c r="D84" s="413"/>
      <c r="E84" s="413"/>
      <c r="F84" s="413"/>
      <c r="G84" s="413"/>
      <c r="H84" s="413"/>
      <c r="I84" s="413"/>
      <c r="J84" s="413"/>
      <c r="K84" s="413"/>
      <c r="L84" s="413"/>
      <c r="M84" s="413"/>
      <c r="N84" s="413"/>
      <c r="O84" s="372"/>
    </row>
    <row r="85" spans="2:15" ht="58.2" customHeight="1" x14ac:dyDescent="0.2">
      <c r="B85" s="2"/>
      <c r="C85" s="1195" t="s">
        <v>744</v>
      </c>
      <c r="D85" s="1195"/>
      <c r="E85" s="1195"/>
      <c r="F85" s="1195"/>
      <c r="G85" s="1195"/>
      <c r="H85" s="1195"/>
      <c r="I85" s="1195"/>
      <c r="J85" s="1195"/>
      <c r="K85" s="1195"/>
      <c r="L85" s="1195"/>
      <c r="M85" s="1195"/>
      <c r="N85" s="1195"/>
      <c r="O85" s="1195"/>
    </row>
    <row r="86" spans="2:15" x14ac:dyDescent="0.2">
      <c r="B86" s="310" t="s">
        <v>641</v>
      </c>
      <c r="C86" s="413"/>
      <c r="D86" s="413"/>
      <c r="E86" s="413"/>
      <c r="F86" s="413"/>
      <c r="G86" s="413"/>
      <c r="H86" s="413"/>
      <c r="I86" s="413"/>
      <c r="J86" s="413"/>
      <c r="K86" s="413"/>
      <c r="L86" s="413"/>
      <c r="M86" s="413"/>
      <c r="N86" s="369"/>
      <c r="O86" s="372"/>
    </row>
    <row r="87" spans="2:15" ht="33.6" customHeight="1" x14ac:dyDescent="0.2">
      <c r="B87" s="2"/>
      <c r="C87" s="1195" t="s">
        <v>599</v>
      </c>
      <c r="D87" s="1195"/>
      <c r="E87" s="1195"/>
      <c r="F87" s="1195"/>
      <c r="G87" s="1195"/>
      <c r="H87" s="1195"/>
      <c r="I87" s="1195"/>
      <c r="J87" s="1195"/>
      <c r="K87" s="1195"/>
      <c r="L87" s="1195"/>
      <c r="M87" s="1195"/>
      <c r="N87" s="1195"/>
      <c r="O87" s="1195"/>
    </row>
  </sheetData>
  <mergeCells count="87">
    <mergeCell ref="C87:O87"/>
    <mergeCell ref="C65:O65"/>
    <mergeCell ref="C67:O67"/>
    <mergeCell ref="C69:O69"/>
    <mergeCell ref="C71:O71"/>
    <mergeCell ref="C73:O73"/>
    <mergeCell ref="C75:O75"/>
    <mergeCell ref="C77:O77"/>
    <mergeCell ref="C79:O79"/>
    <mergeCell ref="C81:O81"/>
    <mergeCell ref="C83:O83"/>
    <mergeCell ref="C85:O85"/>
    <mergeCell ref="C63:O63"/>
    <mergeCell ref="C40:O40"/>
    <mergeCell ref="C43:O43"/>
    <mergeCell ref="C45:O45"/>
    <mergeCell ref="C47:O47"/>
    <mergeCell ref="C49:O49"/>
    <mergeCell ref="C51:O51"/>
    <mergeCell ref="C53:O53"/>
    <mergeCell ref="C55:O55"/>
    <mergeCell ref="C57:O57"/>
    <mergeCell ref="C59:O59"/>
    <mergeCell ref="C61:O61"/>
    <mergeCell ref="B35:E35"/>
    <mergeCell ref="L35:M35"/>
    <mergeCell ref="B36:E36"/>
    <mergeCell ref="L36:M36"/>
    <mergeCell ref="B37:E37"/>
    <mergeCell ref="G37:K37"/>
    <mergeCell ref="L37:M37"/>
    <mergeCell ref="B32:E32"/>
    <mergeCell ref="L32:M32"/>
    <mergeCell ref="B33:E33"/>
    <mergeCell ref="L33:M33"/>
    <mergeCell ref="B34:E34"/>
    <mergeCell ref="L34:M34"/>
    <mergeCell ref="B29:E29"/>
    <mergeCell ref="L29:M29"/>
    <mergeCell ref="B30:E30"/>
    <mergeCell ref="L30:M30"/>
    <mergeCell ref="B31:E31"/>
    <mergeCell ref="L31:M31"/>
    <mergeCell ref="B26:E26"/>
    <mergeCell ref="L26:M26"/>
    <mergeCell ref="B27:E27"/>
    <mergeCell ref="L27:M27"/>
    <mergeCell ref="B28:E28"/>
    <mergeCell ref="L28:M28"/>
    <mergeCell ref="B20:E20"/>
    <mergeCell ref="L20:M20"/>
    <mergeCell ref="B21:E21"/>
    <mergeCell ref="L21:M21"/>
    <mergeCell ref="B22:E25"/>
    <mergeCell ref="F22:F25"/>
    <mergeCell ref="L22:M22"/>
    <mergeCell ref="L23:M23"/>
    <mergeCell ref="L24:M24"/>
    <mergeCell ref="L25:M25"/>
    <mergeCell ref="B17:E17"/>
    <mergeCell ref="L17:M17"/>
    <mergeCell ref="B18:E18"/>
    <mergeCell ref="L18:M18"/>
    <mergeCell ref="B19:E19"/>
    <mergeCell ref="L19:M19"/>
    <mergeCell ref="B15:E15"/>
    <mergeCell ref="H15:I15"/>
    <mergeCell ref="J15:K15"/>
    <mergeCell ref="L15:M15"/>
    <mergeCell ref="B16:E16"/>
    <mergeCell ref="L16:M16"/>
    <mergeCell ref="B8:F8"/>
    <mergeCell ref="L8:M9"/>
    <mergeCell ref="B9:F9"/>
    <mergeCell ref="B10:F10"/>
    <mergeCell ref="L10:M14"/>
    <mergeCell ref="B11:F11"/>
    <mergeCell ref="B12:F12"/>
    <mergeCell ref="B13:F13"/>
    <mergeCell ref="B14:F14"/>
    <mergeCell ref="B7:F7"/>
    <mergeCell ref="L7:M7"/>
    <mergeCell ref="B1:P2"/>
    <mergeCell ref="B6:G6"/>
    <mergeCell ref="H6:I6"/>
    <mergeCell ref="J6:K6"/>
    <mergeCell ref="L6:M6"/>
  </mergeCells>
  <phoneticPr fontId="2"/>
  <dataValidations count="7">
    <dataValidation type="list" allowBlank="1" showInputMessage="1" showErrorMessage="1" sqref="F21">
      <formula1>"あり①,あり②,なし"</formula1>
    </dataValidation>
    <dataValidation type="list" allowBlank="1" showInputMessage="1" showErrorMessage="1" sqref="F19:F20 F22 F26:F27 F33:F35">
      <formula1>"（Ⅰ）,（Ⅱ）,なし"</formula1>
    </dataValidation>
    <dataValidation type="list" allowBlank="1" showInputMessage="1" showErrorMessage="1" sqref="F37">
      <formula1>"なし,（Ⅰ）,（Ⅱ）,（Ⅲ）,（Ⅳ）"</formula1>
    </dataValidation>
    <dataValidation type="list" allowBlank="1" showInputMessage="1" showErrorMessage="1" sqref="G3">
      <formula1>$R$3:$R$10</formula1>
    </dataValidation>
    <dataValidation type="list" allowBlank="1" showInputMessage="1" showErrorMessage="1" sqref="F17:F18 F28:F32">
      <formula1>"あり,なし"</formula1>
    </dataValidation>
    <dataValidation type="list" allowBlank="1" showInputMessage="1" showErrorMessage="1" sqref="G4:G5">
      <formula1>$O$4:$O$11</formula1>
    </dataValidation>
    <dataValidation type="list" allowBlank="1" showInputMessage="1" showErrorMessage="1" sqref="F36">
      <formula1>"（Ⅰ）,（Ⅱ）,（Ⅲ）,なし"</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portrait" cellComments="asDisplayed" r:id="rId1"/>
  <headerFooter alignWithMargins="0"/>
  <rowBreaks count="3" manualBreakCount="3">
    <brk id="38" max="15" man="1"/>
    <brk id="53" max="15" man="1"/>
    <brk id="71"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7"/>
  <sheetViews>
    <sheetView view="pageBreakPreview" topLeftCell="A46" zoomScale="90" zoomScaleNormal="100" zoomScaleSheetLayoutView="90" workbookViewId="0">
      <selection activeCell="A46" sqref="A1:XFD1048576"/>
    </sheetView>
  </sheetViews>
  <sheetFormatPr defaultColWidth="9" defaultRowHeight="13.2" x14ac:dyDescent="0.2"/>
  <cols>
    <col min="1" max="1" width="10.88671875" style="13" customWidth="1"/>
    <col min="2" max="2" width="21.33203125" style="13" customWidth="1"/>
    <col min="3" max="3" width="9.44140625" style="13" customWidth="1"/>
    <col min="4" max="4" width="9" style="13" customWidth="1"/>
    <col min="5" max="5" width="9.6640625" style="13" customWidth="1"/>
    <col min="6" max="6" width="8.21875" style="13" customWidth="1"/>
    <col min="7" max="12" width="9.6640625" style="13" customWidth="1"/>
    <col min="13" max="13" width="13" style="13" customWidth="1"/>
    <col min="14" max="16" width="10.77734375" style="13" customWidth="1"/>
    <col min="17" max="16384" width="9" style="13"/>
  </cols>
  <sheetData>
    <row r="1" spans="1:16" ht="41.4" customHeight="1" x14ac:dyDescent="0.2">
      <c r="A1" s="1206" t="s">
        <v>718</v>
      </c>
      <c r="B1" s="996"/>
      <c r="C1" s="996"/>
      <c r="D1" s="996"/>
      <c r="E1" s="996"/>
      <c r="F1" s="996"/>
      <c r="G1" s="996"/>
      <c r="H1" s="996"/>
      <c r="I1" s="996"/>
      <c r="J1" s="996"/>
    </row>
    <row r="2" spans="1:16" ht="43.2" customHeight="1" x14ac:dyDescent="0.2">
      <c r="A2" s="1207" t="s">
        <v>745</v>
      </c>
      <c r="B2" s="1207"/>
      <c r="C2" s="1207"/>
      <c r="D2" s="1207"/>
      <c r="E2" s="1207"/>
      <c r="F2" s="1207"/>
      <c r="G2" s="1207"/>
      <c r="H2" s="1207"/>
      <c r="I2" s="1207"/>
      <c r="J2" s="1207"/>
    </row>
    <row r="3" spans="1:16" ht="30" customHeight="1" thickBot="1" x14ac:dyDescent="0.25">
      <c r="A3" s="417" t="s">
        <v>677</v>
      </c>
      <c r="B3" s="376"/>
      <c r="C3" s="376"/>
      <c r="D3" s="376"/>
      <c r="E3" s="376"/>
      <c r="F3" s="376"/>
      <c r="G3" s="376"/>
      <c r="H3" s="376"/>
      <c r="I3" s="376"/>
      <c r="J3" s="376"/>
    </row>
    <row r="4" spans="1:16" ht="30" customHeight="1" x14ac:dyDescent="0.2">
      <c r="A4" s="1208"/>
      <c r="B4" s="1196"/>
      <c r="C4" s="1209" t="s">
        <v>624</v>
      </c>
      <c r="D4" s="1210"/>
      <c r="E4" s="1196" t="s">
        <v>625</v>
      </c>
      <c r="F4" s="1196"/>
      <c r="G4" s="1196" t="s">
        <v>626</v>
      </c>
      <c r="H4" s="1196"/>
      <c r="I4" s="1196" t="s">
        <v>627</v>
      </c>
      <c r="J4" s="1196"/>
      <c r="K4" s="1196" t="s">
        <v>628</v>
      </c>
      <c r="L4" s="1197"/>
      <c r="N4" s="351" t="s">
        <v>678</v>
      </c>
      <c r="O4" s="351" t="s">
        <v>679</v>
      </c>
      <c r="P4" s="351" t="s">
        <v>680</v>
      </c>
    </row>
    <row r="5" spans="1:16" s="21" customFormat="1" ht="30" customHeight="1" x14ac:dyDescent="0.2">
      <c r="A5" s="1198" t="s">
        <v>681</v>
      </c>
      <c r="B5" s="1199"/>
      <c r="C5" s="352">
        <v>183</v>
      </c>
      <c r="D5" s="353" t="s">
        <v>661</v>
      </c>
      <c r="E5" s="1200">
        <f>IF(C5="","",ROUNDDOWN(C5*10.54*30,0))</f>
        <v>57864</v>
      </c>
      <c r="F5" s="1201"/>
      <c r="G5" s="1202">
        <f>E5-N5</f>
        <v>5787</v>
      </c>
      <c r="H5" s="1203"/>
      <c r="I5" s="1202">
        <f>E5-O5</f>
        <v>11573</v>
      </c>
      <c r="J5" s="1203"/>
      <c r="K5" s="1204">
        <f>E5-P5</f>
        <v>17360</v>
      </c>
      <c r="L5" s="1205"/>
      <c r="M5" s="13"/>
      <c r="N5" s="350">
        <f>ROUNDDOWN(E5*0.9,0)</f>
        <v>52077</v>
      </c>
      <c r="O5" s="350">
        <f>ROUNDDOWN(E5*0.8,0)</f>
        <v>46291</v>
      </c>
      <c r="P5" s="350">
        <f>ROUNDDOWN(E5*0.7,0)</f>
        <v>40504</v>
      </c>
    </row>
    <row r="6" spans="1:16" s="21" customFormat="1" ht="30" customHeight="1" x14ac:dyDescent="0.2">
      <c r="A6" s="1198" t="s">
        <v>682</v>
      </c>
      <c r="B6" s="1199"/>
      <c r="C6" s="352">
        <v>313</v>
      </c>
      <c r="D6" s="353" t="s">
        <v>661</v>
      </c>
      <c r="E6" s="1200">
        <f t="shared" ref="E6:E11" si="0">IF(C6="","",ROUNDDOWN(C6*10.54*30,0))</f>
        <v>98970</v>
      </c>
      <c r="F6" s="1201"/>
      <c r="G6" s="1202">
        <f t="shared" ref="G6:G11" si="1">E6-N6</f>
        <v>9897</v>
      </c>
      <c r="H6" s="1203"/>
      <c r="I6" s="1202">
        <f t="shared" ref="I6:I11" si="2">E6-O6</f>
        <v>19794</v>
      </c>
      <c r="J6" s="1203"/>
      <c r="K6" s="1204">
        <f t="shared" ref="K6:K11" si="3">E6-P6</f>
        <v>29691</v>
      </c>
      <c r="L6" s="1205"/>
      <c r="M6" s="13"/>
      <c r="N6" s="350">
        <f>ROUNDDOWN(E6*0.9,0)</f>
        <v>89073</v>
      </c>
      <c r="O6" s="350">
        <f>ROUNDDOWN(E6*0.8,0)</f>
        <v>79176</v>
      </c>
      <c r="P6" s="350">
        <f>ROUNDDOWN(E6*0.7,0)</f>
        <v>69279</v>
      </c>
    </row>
    <row r="7" spans="1:16" s="21" customFormat="1" ht="30" customHeight="1" x14ac:dyDescent="0.2">
      <c r="A7" s="1198" t="s">
        <v>683</v>
      </c>
      <c r="B7" s="1199"/>
      <c r="C7" s="352">
        <v>542</v>
      </c>
      <c r="D7" s="353" t="s">
        <v>661</v>
      </c>
      <c r="E7" s="1200">
        <f t="shared" si="0"/>
        <v>171380</v>
      </c>
      <c r="F7" s="1201"/>
      <c r="G7" s="1202">
        <f t="shared" si="1"/>
        <v>17138</v>
      </c>
      <c r="H7" s="1203"/>
      <c r="I7" s="1202">
        <f t="shared" si="2"/>
        <v>34276</v>
      </c>
      <c r="J7" s="1203"/>
      <c r="K7" s="1204">
        <f t="shared" si="3"/>
        <v>51414</v>
      </c>
      <c r="L7" s="1205"/>
      <c r="M7" s="13"/>
      <c r="N7" s="350">
        <f t="shared" ref="N7:N11" si="4">ROUNDDOWN(E7*0.9,0)</f>
        <v>154242</v>
      </c>
      <c r="O7" s="350">
        <f t="shared" ref="O7:O11" si="5">ROUNDDOWN(E7*0.8,0)</f>
        <v>137104</v>
      </c>
      <c r="P7" s="350">
        <f t="shared" ref="P7:P11" si="6">ROUNDDOWN(E7*0.7,0)</f>
        <v>119966</v>
      </c>
    </row>
    <row r="8" spans="1:16" s="21" customFormat="1" ht="30" customHeight="1" x14ac:dyDescent="0.2">
      <c r="A8" s="1198" t="s">
        <v>684</v>
      </c>
      <c r="B8" s="1199"/>
      <c r="C8" s="352">
        <v>609</v>
      </c>
      <c r="D8" s="353" t="s">
        <v>661</v>
      </c>
      <c r="E8" s="1200">
        <f t="shared" si="0"/>
        <v>192565</v>
      </c>
      <c r="F8" s="1201"/>
      <c r="G8" s="1202">
        <f t="shared" si="1"/>
        <v>19257</v>
      </c>
      <c r="H8" s="1203"/>
      <c r="I8" s="1202">
        <f t="shared" si="2"/>
        <v>38513</v>
      </c>
      <c r="J8" s="1203"/>
      <c r="K8" s="1204">
        <f t="shared" si="3"/>
        <v>57770</v>
      </c>
      <c r="L8" s="1205"/>
      <c r="M8" s="13"/>
      <c r="N8" s="350">
        <f t="shared" si="4"/>
        <v>173308</v>
      </c>
      <c r="O8" s="350">
        <f t="shared" si="5"/>
        <v>154052</v>
      </c>
      <c r="P8" s="350">
        <f t="shared" si="6"/>
        <v>134795</v>
      </c>
    </row>
    <row r="9" spans="1:16" s="21" customFormat="1" ht="30" customHeight="1" x14ac:dyDescent="0.2">
      <c r="A9" s="1198" t="s">
        <v>685</v>
      </c>
      <c r="B9" s="1199"/>
      <c r="C9" s="352">
        <v>679</v>
      </c>
      <c r="D9" s="353" t="s">
        <v>661</v>
      </c>
      <c r="E9" s="1200">
        <f t="shared" si="0"/>
        <v>214699</v>
      </c>
      <c r="F9" s="1201"/>
      <c r="G9" s="1202">
        <f t="shared" si="1"/>
        <v>21470</v>
      </c>
      <c r="H9" s="1203"/>
      <c r="I9" s="1202">
        <f t="shared" si="2"/>
        <v>42940</v>
      </c>
      <c r="J9" s="1203"/>
      <c r="K9" s="1204">
        <f t="shared" si="3"/>
        <v>64410</v>
      </c>
      <c r="L9" s="1205"/>
      <c r="M9" s="13"/>
      <c r="N9" s="350">
        <f t="shared" si="4"/>
        <v>193229</v>
      </c>
      <c r="O9" s="350">
        <f t="shared" si="5"/>
        <v>171759</v>
      </c>
      <c r="P9" s="350">
        <f t="shared" si="6"/>
        <v>150289</v>
      </c>
    </row>
    <row r="10" spans="1:16" s="21" customFormat="1" ht="30" customHeight="1" x14ac:dyDescent="0.2">
      <c r="A10" s="1198" t="s">
        <v>686</v>
      </c>
      <c r="B10" s="1199"/>
      <c r="C10" s="352">
        <v>744</v>
      </c>
      <c r="D10" s="353" t="s">
        <v>661</v>
      </c>
      <c r="E10" s="1200">
        <f t="shared" si="0"/>
        <v>235252</v>
      </c>
      <c r="F10" s="1201"/>
      <c r="G10" s="1202">
        <f t="shared" si="1"/>
        <v>23526</v>
      </c>
      <c r="H10" s="1203"/>
      <c r="I10" s="1202">
        <f t="shared" si="2"/>
        <v>47051</v>
      </c>
      <c r="J10" s="1203"/>
      <c r="K10" s="1204">
        <f t="shared" si="3"/>
        <v>70576</v>
      </c>
      <c r="L10" s="1205"/>
      <c r="M10" s="13"/>
      <c r="N10" s="350">
        <f t="shared" si="4"/>
        <v>211726</v>
      </c>
      <c r="O10" s="350">
        <f t="shared" si="5"/>
        <v>188201</v>
      </c>
      <c r="P10" s="350">
        <f t="shared" si="6"/>
        <v>164676</v>
      </c>
    </row>
    <row r="11" spans="1:16" s="21" customFormat="1" ht="30" customHeight="1" thickBot="1" x14ac:dyDescent="0.25">
      <c r="A11" s="1211" t="s">
        <v>687</v>
      </c>
      <c r="B11" s="1212"/>
      <c r="C11" s="1246">
        <v>813</v>
      </c>
      <c r="D11" s="362" t="s">
        <v>661</v>
      </c>
      <c r="E11" s="1213">
        <f t="shared" si="0"/>
        <v>257070</v>
      </c>
      <c r="F11" s="1214"/>
      <c r="G11" s="1215">
        <f t="shared" si="1"/>
        <v>25707</v>
      </c>
      <c r="H11" s="1216"/>
      <c r="I11" s="1215">
        <f t="shared" si="2"/>
        <v>51414</v>
      </c>
      <c r="J11" s="1216"/>
      <c r="K11" s="1217">
        <f t="shared" si="3"/>
        <v>77121</v>
      </c>
      <c r="L11" s="1218"/>
      <c r="M11" s="13"/>
      <c r="N11" s="350">
        <f t="shared" si="4"/>
        <v>231363</v>
      </c>
      <c r="O11" s="350">
        <f t="shared" si="5"/>
        <v>205656</v>
      </c>
      <c r="P11" s="350">
        <f t="shared" si="6"/>
        <v>179949</v>
      </c>
    </row>
    <row r="12" spans="1:16" s="21" customFormat="1" ht="30" customHeight="1" x14ac:dyDescent="0.2">
      <c r="A12" s="357"/>
      <c r="B12" s="357"/>
      <c r="C12" s="358"/>
      <c r="D12" s="358"/>
      <c r="E12" s="359"/>
      <c r="F12" s="359"/>
      <c r="G12" s="360"/>
      <c r="H12" s="360"/>
      <c r="I12" s="360"/>
      <c r="J12" s="360"/>
      <c r="K12" s="361"/>
      <c r="L12" s="361"/>
      <c r="N12" s="350"/>
      <c r="O12" s="350"/>
      <c r="P12" s="350"/>
    </row>
    <row r="13" spans="1:16" s="21" customFormat="1" ht="30" customHeight="1" thickBot="1" x14ac:dyDescent="0.25">
      <c r="A13" s="417" t="s">
        <v>690</v>
      </c>
      <c r="B13" s="376"/>
      <c r="C13" s="376"/>
      <c r="D13" s="376"/>
      <c r="E13" s="376"/>
      <c r="F13" s="376"/>
      <c r="G13" s="376"/>
      <c r="H13" s="376"/>
      <c r="I13" s="376"/>
      <c r="J13" s="376"/>
      <c r="K13" s="361"/>
      <c r="L13" s="361"/>
      <c r="N13" s="350"/>
      <c r="O13" s="350"/>
      <c r="P13" s="350"/>
    </row>
    <row r="14" spans="1:16" s="21" customFormat="1" ht="30" customHeight="1" x14ac:dyDescent="0.2">
      <c r="A14" s="1208"/>
      <c r="B14" s="1196"/>
      <c r="C14" s="1209" t="s">
        <v>624</v>
      </c>
      <c r="D14" s="1210"/>
      <c r="E14" s="1196" t="s">
        <v>625</v>
      </c>
      <c r="F14" s="1196"/>
      <c r="G14" s="1196" t="s">
        <v>626</v>
      </c>
      <c r="H14" s="1196"/>
      <c r="I14" s="1196" t="s">
        <v>627</v>
      </c>
      <c r="J14" s="1196"/>
      <c r="K14" s="1196" t="s">
        <v>628</v>
      </c>
      <c r="L14" s="1197"/>
      <c r="N14" s="351" t="s">
        <v>678</v>
      </c>
      <c r="O14" s="351" t="s">
        <v>679</v>
      </c>
      <c r="P14" s="351" t="s">
        <v>680</v>
      </c>
    </row>
    <row r="15" spans="1:16" s="21" customFormat="1" ht="30" customHeight="1" x14ac:dyDescent="0.2">
      <c r="A15" s="1219" t="s">
        <v>659</v>
      </c>
      <c r="B15" s="1220"/>
      <c r="C15" s="352">
        <v>12</v>
      </c>
      <c r="D15" s="353" t="s">
        <v>661</v>
      </c>
      <c r="E15" s="1200">
        <f>IF(C15="","",ROUNDDOWN(C15*10.54*30,0))</f>
        <v>3794</v>
      </c>
      <c r="F15" s="1201"/>
      <c r="G15" s="1202">
        <f t="shared" ref="G15:G42" si="7">E15-N15</f>
        <v>380</v>
      </c>
      <c r="H15" s="1203"/>
      <c r="I15" s="1202">
        <f t="shared" ref="I15:I42" si="8">E15-O15</f>
        <v>759</v>
      </c>
      <c r="J15" s="1203"/>
      <c r="K15" s="1204">
        <f t="shared" ref="K15:K42" si="9">E15-P15</f>
        <v>1139</v>
      </c>
      <c r="L15" s="1205"/>
      <c r="N15" s="350">
        <f>ROUNDDOWN(E15*0.9,0)</f>
        <v>3414</v>
      </c>
      <c r="O15" s="350">
        <f>ROUNDDOWN(E15*0.8,0)</f>
        <v>3035</v>
      </c>
      <c r="P15" s="350">
        <f>ROUNDDOWN(E15*0.7,0)</f>
        <v>2655</v>
      </c>
    </row>
    <row r="16" spans="1:16" s="21" customFormat="1" ht="30" customHeight="1" x14ac:dyDescent="0.2">
      <c r="A16" s="1219" t="s">
        <v>660</v>
      </c>
      <c r="B16" s="1220"/>
      <c r="C16" s="352">
        <v>20</v>
      </c>
      <c r="D16" s="353" t="s">
        <v>662</v>
      </c>
      <c r="E16" s="1200">
        <f>IF(C16="","",ROUNDDOWN(C16*10.54,0))</f>
        <v>210</v>
      </c>
      <c r="F16" s="1201"/>
      <c r="G16" s="1202">
        <f t="shared" si="7"/>
        <v>21</v>
      </c>
      <c r="H16" s="1203"/>
      <c r="I16" s="1202">
        <f t="shared" si="8"/>
        <v>42</v>
      </c>
      <c r="J16" s="1203"/>
      <c r="K16" s="1204">
        <f t="shared" si="9"/>
        <v>63</v>
      </c>
      <c r="L16" s="1205"/>
      <c r="N16" s="350">
        <f t="shared" ref="N16:N47" si="10">ROUNDDOWN(E16*0.9,0)</f>
        <v>189</v>
      </c>
      <c r="O16" s="350">
        <f t="shared" ref="O16:O47" si="11">ROUNDDOWN(E16*0.8,0)</f>
        <v>168</v>
      </c>
      <c r="P16" s="350">
        <f t="shared" ref="P16:P47" si="12">ROUNDDOWN(E16*0.7,0)</f>
        <v>147</v>
      </c>
    </row>
    <row r="17" spans="1:16" s="21" customFormat="1" ht="30" customHeight="1" x14ac:dyDescent="0.2">
      <c r="A17" s="1219" t="s">
        <v>688</v>
      </c>
      <c r="B17" s="1220"/>
      <c r="C17" s="352">
        <v>30</v>
      </c>
      <c r="D17" s="353" t="s">
        <v>662</v>
      </c>
      <c r="E17" s="1200">
        <f>IF(C17="","",ROUNDDOWN(C17*10.54,0))</f>
        <v>316</v>
      </c>
      <c r="F17" s="1201"/>
      <c r="G17" s="1202">
        <f t="shared" si="7"/>
        <v>32</v>
      </c>
      <c r="H17" s="1203"/>
      <c r="I17" s="1202">
        <f t="shared" si="8"/>
        <v>64</v>
      </c>
      <c r="J17" s="1203"/>
      <c r="K17" s="1204">
        <f t="shared" si="9"/>
        <v>95</v>
      </c>
      <c r="L17" s="1205"/>
      <c r="N17" s="350">
        <f t="shared" si="10"/>
        <v>284</v>
      </c>
      <c r="O17" s="350">
        <f t="shared" si="11"/>
        <v>252</v>
      </c>
      <c r="P17" s="350">
        <f t="shared" si="12"/>
        <v>221</v>
      </c>
    </row>
    <row r="18" spans="1:16" s="21" customFormat="1" ht="30" customHeight="1" x14ac:dyDescent="0.2">
      <c r="A18" s="1219" t="s">
        <v>689</v>
      </c>
      <c r="B18" s="1220"/>
      <c r="C18" s="352">
        <v>60</v>
      </c>
      <c r="D18" s="353" t="s">
        <v>662</v>
      </c>
      <c r="E18" s="1200">
        <f>IF(C18="","",ROUNDDOWN(C18*10.54,0))</f>
        <v>632</v>
      </c>
      <c r="F18" s="1201"/>
      <c r="G18" s="1202">
        <f t="shared" si="7"/>
        <v>64</v>
      </c>
      <c r="H18" s="1203"/>
      <c r="I18" s="1202">
        <f t="shared" si="8"/>
        <v>127</v>
      </c>
      <c r="J18" s="1203"/>
      <c r="K18" s="1204">
        <f t="shared" si="9"/>
        <v>190</v>
      </c>
      <c r="L18" s="1205"/>
      <c r="N18" s="350">
        <f t="shared" si="10"/>
        <v>568</v>
      </c>
      <c r="O18" s="350">
        <f t="shared" si="11"/>
        <v>505</v>
      </c>
      <c r="P18" s="350">
        <f t="shared" si="12"/>
        <v>442</v>
      </c>
    </row>
    <row r="19" spans="1:16" s="21" customFormat="1" ht="30" customHeight="1" x14ac:dyDescent="0.2">
      <c r="A19" s="1221" t="s">
        <v>719</v>
      </c>
      <c r="B19" s="577"/>
      <c r="C19" s="352">
        <v>18</v>
      </c>
      <c r="D19" s="353" t="s">
        <v>661</v>
      </c>
      <c r="E19" s="1200">
        <f>IF(C19="","",ROUNDDOWN(C19*10.54*30,0))</f>
        <v>5691</v>
      </c>
      <c r="F19" s="1201"/>
      <c r="G19" s="1202">
        <f t="shared" si="7"/>
        <v>570</v>
      </c>
      <c r="H19" s="1203"/>
      <c r="I19" s="1202">
        <f t="shared" si="8"/>
        <v>1139</v>
      </c>
      <c r="J19" s="1203"/>
      <c r="K19" s="1204">
        <f t="shared" si="9"/>
        <v>1708</v>
      </c>
      <c r="L19" s="1205"/>
      <c r="N19" s="350">
        <f t="shared" si="10"/>
        <v>5121</v>
      </c>
      <c r="O19" s="350">
        <f t="shared" si="11"/>
        <v>4552</v>
      </c>
      <c r="P19" s="350">
        <f t="shared" si="12"/>
        <v>3983</v>
      </c>
    </row>
    <row r="20" spans="1:16" s="21" customFormat="1" ht="30" customHeight="1" x14ac:dyDescent="0.2">
      <c r="A20" s="1221" t="s">
        <v>720</v>
      </c>
      <c r="B20" s="577"/>
      <c r="C20" s="352">
        <v>9</v>
      </c>
      <c r="D20" s="353" t="s">
        <v>661</v>
      </c>
      <c r="E20" s="1200">
        <f>IF(C20="","",ROUNDDOWN(C20*10.54*30,0))</f>
        <v>2845</v>
      </c>
      <c r="F20" s="1201"/>
      <c r="G20" s="1202">
        <f t="shared" si="7"/>
        <v>285</v>
      </c>
      <c r="H20" s="1203"/>
      <c r="I20" s="1202">
        <f t="shared" si="8"/>
        <v>569</v>
      </c>
      <c r="J20" s="1203"/>
      <c r="K20" s="1204">
        <f t="shared" si="9"/>
        <v>854</v>
      </c>
      <c r="L20" s="1205"/>
      <c r="N20" s="350">
        <f t="shared" si="10"/>
        <v>2560</v>
      </c>
      <c r="O20" s="350">
        <f t="shared" si="11"/>
        <v>2276</v>
      </c>
      <c r="P20" s="350">
        <f t="shared" si="12"/>
        <v>1991</v>
      </c>
    </row>
    <row r="21" spans="1:16" s="21" customFormat="1" ht="30" customHeight="1" x14ac:dyDescent="0.2">
      <c r="A21" s="1221" t="s">
        <v>746</v>
      </c>
      <c r="B21" s="577"/>
      <c r="C21" s="352">
        <v>100</v>
      </c>
      <c r="D21" s="353" t="s">
        <v>662</v>
      </c>
      <c r="E21" s="1200">
        <f>IF(C21="","",ROUNDDOWN(C21*10.54,0))</f>
        <v>1054</v>
      </c>
      <c r="F21" s="1201"/>
      <c r="G21" s="1202">
        <f t="shared" si="7"/>
        <v>106</v>
      </c>
      <c r="H21" s="1203"/>
      <c r="I21" s="1202">
        <f t="shared" si="8"/>
        <v>211</v>
      </c>
      <c r="J21" s="1203"/>
      <c r="K21" s="1204">
        <f t="shared" si="9"/>
        <v>317</v>
      </c>
      <c r="L21" s="1205"/>
      <c r="N21" s="350">
        <f t="shared" si="10"/>
        <v>948</v>
      </c>
      <c r="O21" s="350">
        <f t="shared" si="11"/>
        <v>843</v>
      </c>
      <c r="P21" s="350">
        <f t="shared" si="12"/>
        <v>737</v>
      </c>
    </row>
    <row r="22" spans="1:16" s="21" customFormat="1" ht="30" customHeight="1" x14ac:dyDescent="0.2">
      <c r="A22" s="1222" t="s">
        <v>721</v>
      </c>
      <c r="B22" s="1223"/>
      <c r="C22" s="354">
        <v>36</v>
      </c>
      <c r="D22" s="353" t="s">
        <v>661</v>
      </c>
      <c r="E22" s="1200">
        <f>IF(C22="","",ROUNDDOWN(C22*10.54*30,0))</f>
        <v>11383</v>
      </c>
      <c r="F22" s="1201"/>
      <c r="G22" s="1202">
        <f t="shared" si="7"/>
        <v>1139</v>
      </c>
      <c r="H22" s="1203"/>
      <c r="I22" s="1202">
        <f t="shared" si="8"/>
        <v>2277</v>
      </c>
      <c r="J22" s="1203"/>
      <c r="K22" s="1204">
        <f t="shared" si="9"/>
        <v>3415</v>
      </c>
      <c r="L22" s="1205"/>
      <c r="N22" s="350">
        <f t="shared" si="10"/>
        <v>10244</v>
      </c>
      <c r="O22" s="350">
        <f t="shared" si="11"/>
        <v>9106</v>
      </c>
      <c r="P22" s="350">
        <f t="shared" si="12"/>
        <v>7968</v>
      </c>
    </row>
    <row r="23" spans="1:16" s="21" customFormat="1" ht="30" customHeight="1" x14ac:dyDescent="0.2">
      <c r="A23" s="1222" t="s">
        <v>722</v>
      </c>
      <c r="B23" s="1223"/>
      <c r="C23" s="354">
        <v>22</v>
      </c>
      <c r="D23" s="353" t="s">
        <v>661</v>
      </c>
      <c r="E23" s="1200">
        <f>IF(C23="","",ROUNDDOWN(C23*10.54*30,0))</f>
        <v>6956</v>
      </c>
      <c r="F23" s="1201"/>
      <c r="G23" s="1202">
        <f t="shared" si="7"/>
        <v>696</v>
      </c>
      <c r="H23" s="1203"/>
      <c r="I23" s="1202">
        <f t="shared" si="8"/>
        <v>1392</v>
      </c>
      <c r="J23" s="1203"/>
      <c r="K23" s="1204">
        <f t="shared" si="9"/>
        <v>2087</v>
      </c>
      <c r="L23" s="1205"/>
      <c r="N23" s="350">
        <f t="shared" si="10"/>
        <v>6260</v>
      </c>
      <c r="O23" s="350">
        <f t="shared" si="11"/>
        <v>5564</v>
      </c>
      <c r="P23" s="350">
        <f t="shared" si="12"/>
        <v>4869</v>
      </c>
    </row>
    <row r="24" spans="1:16" s="21" customFormat="1" ht="36" customHeight="1" x14ac:dyDescent="0.2">
      <c r="A24" s="1224" t="s">
        <v>665</v>
      </c>
      <c r="B24" s="1223"/>
      <c r="C24" s="354">
        <v>100</v>
      </c>
      <c r="D24" s="353" t="s">
        <v>662</v>
      </c>
      <c r="E24" s="1200">
        <f>IF(C24="","",ROUNDDOWN(C24*10.54,0))</f>
        <v>1054</v>
      </c>
      <c r="F24" s="1201"/>
      <c r="G24" s="1202">
        <f t="shared" si="7"/>
        <v>106</v>
      </c>
      <c r="H24" s="1203"/>
      <c r="I24" s="1202">
        <f t="shared" si="8"/>
        <v>211</v>
      </c>
      <c r="J24" s="1203"/>
      <c r="K24" s="1204">
        <f t="shared" si="9"/>
        <v>317</v>
      </c>
      <c r="L24" s="1205"/>
      <c r="N24" s="350">
        <f t="shared" si="10"/>
        <v>948</v>
      </c>
      <c r="O24" s="350">
        <f t="shared" si="11"/>
        <v>843</v>
      </c>
      <c r="P24" s="350">
        <f t="shared" si="12"/>
        <v>737</v>
      </c>
    </row>
    <row r="25" spans="1:16" s="21" customFormat="1" ht="36" customHeight="1" x14ac:dyDescent="0.2">
      <c r="A25" s="1224" t="s">
        <v>666</v>
      </c>
      <c r="B25" s="1223"/>
      <c r="C25" s="354">
        <v>200</v>
      </c>
      <c r="D25" s="353" t="s">
        <v>662</v>
      </c>
      <c r="E25" s="1200">
        <f>IF(C25="","",ROUNDDOWN(C25*10.54,0))</f>
        <v>2108</v>
      </c>
      <c r="F25" s="1201"/>
      <c r="G25" s="1202">
        <f t="shared" si="7"/>
        <v>211</v>
      </c>
      <c r="H25" s="1203"/>
      <c r="I25" s="1202">
        <f t="shared" si="8"/>
        <v>422</v>
      </c>
      <c r="J25" s="1203"/>
      <c r="K25" s="1204">
        <f t="shared" si="9"/>
        <v>633</v>
      </c>
      <c r="L25" s="1205"/>
      <c r="N25" s="350">
        <f t="shared" si="10"/>
        <v>1897</v>
      </c>
      <c r="O25" s="350">
        <f t="shared" si="11"/>
        <v>1686</v>
      </c>
      <c r="P25" s="350">
        <f t="shared" si="12"/>
        <v>1475</v>
      </c>
    </row>
    <row r="26" spans="1:16" s="21" customFormat="1" ht="30" customHeight="1" x14ac:dyDescent="0.2">
      <c r="A26" s="1222" t="s">
        <v>613</v>
      </c>
      <c r="B26" s="1223"/>
      <c r="C26" s="354">
        <v>120</v>
      </c>
      <c r="D26" s="353" t="s">
        <v>661</v>
      </c>
      <c r="E26" s="1200">
        <f>IF(C26="","",ROUNDDOWN(C26*10.54*30,0))</f>
        <v>37944</v>
      </c>
      <c r="F26" s="1201"/>
      <c r="G26" s="1202">
        <f t="shared" si="7"/>
        <v>3795</v>
      </c>
      <c r="H26" s="1203"/>
      <c r="I26" s="1202">
        <f t="shared" si="8"/>
        <v>7589</v>
      </c>
      <c r="J26" s="1203"/>
      <c r="K26" s="1204">
        <f t="shared" si="9"/>
        <v>11384</v>
      </c>
      <c r="L26" s="1205"/>
      <c r="N26" s="350">
        <f t="shared" si="10"/>
        <v>34149</v>
      </c>
      <c r="O26" s="350">
        <f t="shared" si="11"/>
        <v>30355</v>
      </c>
      <c r="P26" s="350">
        <f t="shared" si="12"/>
        <v>26560</v>
      </c>
    </row>
    <row r="27" spans="1:16" s="21" customFormat="1" ht="30" customHeight="1" x14ac:dyDescent="0.2">
      <c r="A27" s="1222" t="s">
        <v>698</v>
      </c>
      <c r="B27" s="1223"/>
      <c r="C27" s="354">
        <v>40</v>
      </c>
      <c r="D27" s="353" t="s">
        <v>662</v>
      </c>
      <c r="E27" s="1200">
        <f>IF(C27="","",ROUNDDOWN(C27*10.54,0))</f>
        <v>421</v>
      </c>
      <c r="F27" s="1201"/>
      <c r="G27" s="1202">
        <f t="shared" si="7"/>
        <v>43</v>
      </c>
      <c r="H27" s="1203"/>
      <c r="I27" s="1202">
        <f t="shared" si="8"/>
        <v>85</v>
      </c>
      <c r="J27" s="1203"/>
      <c r="K27" s="1204">
        <f t="shared" si="9"/>
        <v>127</v>
      </c>
      <c r="L27" s="1205"/>
      <c r="N27" s="350">
        <f t="shared" si="10"/>
        <v>378</v>
      </c>
      <c r="O27" s="350">
        <f t="shared" si="11"/>
        <v>336</v>
      </c>
      <c r="P27" s="350">
        <f t="shared" si="12"/>
        <v>294</v>
      </c>
    </row>
    <row r="28" spans="1:16" s="21" customFormat="1" ht="30" customHeight="1" x14ac:dyDescent="0.2">
      <c r="A28" s="1225" t="s">
        <v>664</v>
      </c>
      <c r="B28" s="1226"/>
      <c r="C28" s="354">
        <v>20</v>
      </c>
      <c r="D28" s="355" t="s">
        <v>663</v>
      </c>
      <c r="E28" s="1200">
        <f>IF(C28="","",ROUNDDOWN(C28*10.54,0))</f>
        <v>210</v>
      </c>
      <c r="F28" s="1201"/>
      <c r="G28" s="1202">
        <f t="shared" si="7"/>
        <v>21</v>
      </c>
      <c r="H28" s="1203"/>
      <c r="I28" s="1202">
        <f t="shared" si="8"/>
        <v>42</v>
      </c>
      <c r="J28" s="1203"/>
      <c r="K28" s="1204">
        <f t="shared" si="9"/>
        <v>63</v>
      </c>
      <c r="L28" s="1205"/>
      <c r="N28" s="350">
        <f t="shared" si="10"/>
        <v>189</v>
      </c>
      <c r="O28" s="350">
        <f t="shared" si="11"/>
        <v>168</v>
      </c>
      <c r="P28" s="350">
        <f t="shared" si="12"/>
        <v>147</v>
      </c>
    </row>
    <row r="29" spans="1:16" s="21" customFormat="1" ht="30" customHeight="1" x14ac:dyDescent="0.2">
      <c r="A29" s="1224" t="s">
        <v>623</v>
      </c>
      <c r="B29" s="1223"/>
      <c r="C29" s="354">
        <v>30</v>
      </c>
      <c r="D29" s="353" t="s">
        <v>661</v>
      </c>
      <c r="E29" s="1200">
        <f t="shared" ref="E29:E39" si="13">IF(C29="","",ROUNDDOWN(C29*10.54*30,0))</f>
        <v>9486</v>
      </c>
      <c r="F29" s="1201"/>
      <c r="G29" s="1202">
        <f t="shared" si="7"/>
        <v>949</v>
      </c>
      <c r="H29" s="1203"/>
      <c r="I29" s="1202">
        <f t="shared" si="8"/>
        <v>1898</v>
      </c>
      <c r="J29" s="1203"/>
      <c r="K29" s="1204">
        <f t="shared" si="9"/>
        <v>2846</v>
      </c>
      <c r="L29" s="1205"/>
      <c r="N29" s="350">
        <f t="shared" si="10"/>
        <v>8537</v>
      </c>
      <c r="O29" s="350">
        <f t="shared" si="11"/>
        <v>7588</v>
      </c>
      <c r="P29" s="350">
        <f t="shared" si="12"/>
        <v>6640</v>
      </c>
    </row>
    <row r="30" spans="1:16" s="21" customFormat="1" ht="30" customHeight="1" x14ac:dyDescent="0.2">
      <c r="A30" s="1225" t="s">
        <v>699</v>
      </c>
      <c r="B30" s="1226"/>
      <c r="C30" s="354">
        <v>250</v>
      </c>
      <c r="D30" s="355" t="s">
        <v>663</v>
      </c>
      <c r="E30" s="1200">
        <f>IF(C30="","",ROUNDDOWN(C30*10.54,0))</f>
        <v>2635</v>
      </c>
      <c r="F30" s="1201"/>
      <c r="G30" s="1202">
        <f t="shared" si="7"/>
        <v>264</v>
      </c>
      <c r="H30" s="1203"/>
      <c r="I30" s="1202">
        <f t="shared" si="8"/>
        <v>527</v>
      </c>
      <c r="J30" s="1203"/>
      <c r="K30" s="1204">
        <f t="shared" si="9"/>
        <v>791</v>
      </c>
      <c r="L30" s="1205"/>
      <c r="N30" s="350">
        <f t="shared" si="10"/>
        <v>2371</v>
      </c>
      <c r="O30" s="350">
        <f t="shared" si="11"/>
        <v>2108</v>
      </c>
      <c r="P30" s="350">
        <f t="shared" si="12"/>
        <v>1844</v>
      </c>
    </row>
    <row r="31" spans="1:16" s="21" customFormat="1" ht="30" customHeight="1" x14ac:dyDescent="0.2">
      <c r="A31" s="1219" t="s">
        <v>454</v>
      </c>
      <c r="B31" s="1220"/>
      <c r="C31" s="352">
        <v>3</v>
      </c>
      <c r="D31" s="353" t="s">
        <v>661</v>
      </c>
      <c r="E31" s="1200">
        <f t="shared" si="13"/>
        <v>948</v>
      </c>
      <c r="F31" s="1201"/>
      <c r="G31" s="1202">
        <f t="shared" si="7"/>
        <v>95</v>
      </c>
      <c r="H31" s="1203"/>
      <c r="I31" s="1202">
        <f t="shared" si="8"/>
        <v>190</v>
      </c>
      <c r="J31" s="1203"/>
      <c r="K31" s="1204">
        <f t="shared" si="9"/>
        <v>285</v>
      </c>
      <c r="L31" s="1205"/>
      <c r="N31" s="350">
        <f t="shared" si="10"/>
        <v>853</v>
      </c>
      <c r="O31" s="350">
        <f t="shared" si="11"/>
        <v>758</v>
      </c>
      <c r="P31" s="350">
        <f t="shared" si="12"/>
        <v>663</v>
      </c>
    </row>
    <row r="32" spans="1:16" s="21" customFormat="1" ht="30" customHeight="1" x14ac:dyDescent="0.2">
      <c r="A32" s="1219" t="s">
        <v>455</v>
      </c>
      <c r="B32" s="1220"/>
      <c r="C32" s="352">
        <v>4</v>
      </c>
      <c r="D32" s="353" t="s">
        <v>661</v>
      </c>
      <c r="E32" s="1200">
        <f t="shared" si="13"/>
        <v>1264</v>
      </c>
      <c r="F32" s="1201"/>
      <c r="G32" s="1202">
        <f t="shared" si="7"/>
        <v>127</v>
      </c>
      <c r="H32" s="1203"/>
      <c r="I32" s="1202">
        <f t="shared" si="8"/>
        <v>253</v>
      </c>
      <c r="J32" s="1203"/>
      <c r="K32" s="1204">
        <f t="shared" si="9"/>
        <v>380</v>
      </c>
      <c r="L32" s="1205"/>
      <c r="N32" s="350">
        <f t="shared" si="10"/>
        <v>1137</v>
      </c>
      <c r="O32" s="350">
        <f t="shared" si="11"/>
        <v>1011</v>
      </c>
      <c r="P32" s="350">
        <f t="shared" si="12"/>
        <v>884</v>
      </c>
    </row>
    <row r="33" spans="1:16" s="21" customFormat="1" ht="30" customHeight="1" x14ac:dyDescent="0.2">
      <c r="A33" s="1225" t="s">
        <v>723</v>
      </c>
      <c r="B33" s="1226"/>
      <c r="C33" s="354">
        <v>10</v>
      </c>
      <c r="D33" s="353" t="s">
        <v>662</v>
      </c>
      <c r="E33" s="1200">
        <f>IF(C33="","",ROUNDDOWN(C33*10.54,0))</f>
        <v>105</v>
      </c>
      <c r="F33" s="1201"/>
      <c r="G33" s="1202">
        <f t="shared" si="7"/>
        <v>11</v>
      </c>
      <c r="H33" s="1203"/>
      <c r="I33" s="1202">
        <f t="shared" si="8"/>
        <v>21</v>
      </c>
      <c r="J33" s="1203"/>
      <c r="K33" s="1204">
        <f t="shared" si="9"/>
        <v>32</v>
      </c>
      <c r="L33" s="1205"/>
      <c r="N33" s="350">
        <f t="shared" si="10"/>
        <v>94</v>
      </c>
      <c r="O33" s="350">
        <f t="shared" si="11"/>
        <v>84</v>
      </c>
      <c r="P33" s="350">
        <f t="shared" si="12"/>
        <v>73</v>
      </c>
    </row>
    <row r="34" spans="1:16" s="21" customFormat="1" ht="30" customHeight="1" x14ac:dyDescent="0.2">
      <c r="A34" s="1225" t="s">
        <v>724</v>
      </c>
      <c r="B34" s="1226"/>
      <c r="C34" s="354">
        <v>5</v>
      </c>
      <c r="D34" s="353" t="s">
        <v>662</v>
      </c>
      <c r="E34" s="1200">
        <f>IF(C34="","",ROUNDDOWN(C34*10.54,0))</f>
        <v>52</v>
      </c>
      <c r="F34" s="1201"/>
      <c r="G34" s="1202">
        <f t="shared" si="7"/>
        <v>6</v>
      </c>
      <c r="H34" s="1203"/>
      <c r="I34" s="1202">
        <f t="shared" si="8"/>
        <v>11</v>
      </c>
      <c r="J34" s="1203"/>
      <c r="K34" s="1204">
        <f t="shared" si="9"/>
        <v>16</v>
      </c>
      <c r="L34" s="1205"/>
      <c r="N34" s="350">
        <f t="shared" si="10"/>
        <v>46</v>
      </c>
      <c r="O34" s="350">
        <f t="shared" si="11"/>
        <v>41</v>
      </c>
      <c r="P34" s="350">
        <f t="shared" si="12"/>
        <v>36</v>
      </c>
    </row>
    <row r="35" spans="1:16" s="21" customFormat="1" ht="30" customHeight="1" x14ac:dyDescent="0.2">
      <c r="A35" s="1225" t="s">
        <v>725</v>
      </c>
      <c r="B35" s="1226"/>
      <c r="C35" s="354">
        <v>100</v>
      </c>
      <c r="D35" s="353" t="s">
        <v>662</v>
      </c>
      <c r="E35" s="1200">
        <f>IF(C35="","",ROUNDDOWN(C35*10.54,0))</f>
        <v>1054</v>
      </c>
      <c r="F35" s="1201"/>
      <c r="G35" s="1202">
        <f t="shared" si="7"/>
        <v>106</v>
      </c>
      <c r="H35" s="1203"/>
      <c r="I35" s="1202">
        <f t="shared" si="8"/>
        <v>211</v>
      </c>
      <c r="J35" s="1203"/>
      <c r="K35" s="1204">
        <f t="shared" si="9"/>
        <v>317</v>
      </c>
      <c r="L35" s="1205"/>
      <c r="N35" s="350">
        <f t="shared" si="10"/>
        <v>948</v>
      </c>
      <c r="O35" s="350">
        <f t="shared" si="11"/>
        <v>843</v>
      </c>
      <c r="P35" s="350">
        <f t="shared" si="12"/>
        <v>737</v>
      </c>
    </row>
    <row r="36" spans="1:16" s="21" customFormat="1" ht="30" customHeight="1" x14ac:dyDescent="0.2">
      <c r="A36" s="1225" t="s">
        <v>726</v>
      </c>
      <c r="B36" s="1226"/>
      <c r="C36" s="354">
        <v>10</v>
      </c>
      <c r="D36" s="353" t="s">
        <v>662</v>
      </c>
      <c r="E36" s="1200">
        <f>IF(C36="","",ROUNDDOWN(C36*10.54,0))</f>
        <v>105</v>
      </c>
      <c r="F36" s="1201"/>
      <c r="G36" s="1202">
        <f t="shared" si="7"/>
        <v>11</v>
      </c>
      <c r="H36" s="1203"/>
      <c r="I36" s="1202">
        <f t="shared" si="8"/>
        <v>21</v>
      </c>
      <c r="J36" s="1203"/>
      <c r="K36" s="1204">
        <f t="shared" si="9"/>
        <v>32</v>
      </c>
      <c r="L36" s="1205"/>
      <c r="N36" s="350">
        <f t="shared" si="10"/>
        <v>94</v>
      </c>
      <c r="O36" s="350">
        <f t="shared" si="11"/>
        <v>84</v>
      </c>
      <c r="P36" s="350">
        <f t="shared" si="12"/>
        <v>73</v>
      </c>
    </row>
    <row r="37" spans="1:16" s="21" customFormat="1" ht="30" customHeight="1" x14ac:dyDescent="0.2">
      <c r="A37" s="1219" t="s">
        <v>667</v>
      </c>
      <c r="B37" s="1220"/>
      <c r="C37" s="352">
        <v>22</v>
      </c>
      <c r="D37" s="353" t="s">
        <v>661</v>
      </c>
      <c r="E37" s="1200">
        <f t="shared" si="13"/>
        <v>6956</v>
      </c>
      <c r="F37" s="1201"/>
      <c r="G37" s="1202">
        <f t="shared" si="7"/>
        <v>696</v>
      </c>
      <c r="H37" s="1203"/>
      <c r="I37" s="1202">
        <f t="shared" si="8"/>
        <v>1392</v>
      </c>
      <c r="J37" s="1203"/>
      <c r="K37" s="1204">
        <f t="shared" si="9"/>
        <v>2087</v>
      </c>
      <c r="L37" s="1205"/>
      <c r="N37" s="350">
        <f t="shared" si="10"/>
        <v>6260</v>
      </c>
      <c r="O37" s="350">
        <f t="shared" si="11"/>
        <v>5564</v>
      </c>
      <c r="P37" s="350">
        <f t="shared" si="12"/>
        <v>4869</v>
      </c>
    </row>
    <row r="38" spans="1:16" s="21" customFormat="1" ht="30" customHeight="1" x14ac:dyDescent="0.2">
      <c r="A38" s="1219" t="s">
        <v>629</v>
      </c>
      <c r="B38" s="1220"/>
      <c r="C38" s="352">
        <v>18</v>
      </c>
      <c r="D38" s="353" t="s">
        <v>661</v>
      </c>
      <c r="E38" s="1200">
        <f t="shared" si="13"/>
        <v>5691</v>
      </c>
      <c r="F38" s="1201"/>
      <c r="G38" s="1202">
        <f t="shared" si="7"/>
        <v>570</v>
      </c>
      <c r="H38" s="1203"/>
      <c r="I38" s="1202">
        <f t="shared" si="8"/>
        <v>1139</v>
      </c>
      <c r="J38" s="1203"/>
      <c r="K38" s="1204">
        <f t="shared" si="9"/>
        <v>1708</v>
      </c>
      <c r="L38" s="1205"/>
      <c r="N38" s="350">
        <f t="shared" si="10"/>
        <v>5121</v>
      </c>
      <c r="O38" s="350">
        <f t="shared" si="11"/>
        <v>4552</v>
      </c>
      <c r="P38" s="350">
        <f t="shared" si="12"/>
        <v>3983</v>
      </c>
    </row>
    <row r="39" spans="1:16" s="21" customFormat="1" ht="30" customHeight="1" x14ac:dyDescent="0.2">
      <c r="A39" s="1219" t="s">
        <v>630</v>
      </c>
      <c r="B39" s="1220"/>
      <c r="C39" s="352">
        <v>6</v>
      </c>
      <c r="D39" s="353" t="s">
        <v>661</v>
      </c>
      <c r="E39" s="1200">
        <f t="shared" si="13"/>
        <v>1897</v>
      </c>
      <c r="F39" s="1201"/>
      <c r="G39" s="1202">
        <f t="shared" si="7"/>
        <v>190</v>
      </c>
      <c r="H39" s="1203"/>
      <c r="I39" s="1202">
        <f t="shared" si="8"/>
        <v>380</v>
      </c>
      <c r="J39" s="1203"/>
      <c r="K39" s="1204">
        <f t="shared" si="9"/>
        <v>570</v>
      </c>
      <c r="L39" s="1205"/>
      <c r="N39" s="350">
        <f t="shared" si="10"/>
        <v>1707</v>
      </c>
      <c r="O39" s="350">
        <f t="shared" si="11"/>
        <v>1517</v>
      </c>
      <c r="P39" s="350">
        <f t="shared" si="12"/>
        <v>1327</v>
      </c>
    </row>
    <row r="40" spans="1:16" s="21" customFormat="1" ht="30" customHeight="1" x14ac:dyDescent="0.2">
      <c r="A40" s="1227" t="s">
        <v>670</v>
      </c>
      <c r="B40" s="1228"/>
      <c r="C40" s="352">
        <v>72</v>
      </c>
      <c r="D40" s="353" t="s">
        <v>661</v>
      </c>
      <c r="E40" s="1229">
        <f t="shared" ref="E40:E47" si="14">IF(C40="","",ROUNDDOWN(C40*10.54,0))</f>
        <v>758</v>
      </c>
      <c r="F40" s="1230"/>
      <c r="G40" s="1231">
        <f t="shared" si="7"/>
        <v>76</v>
      </c>
      <c r="H40" s="1232"/>
      <c r="I40" s="1231">
        <f t="shared" si="8"/>
        <v>152</v>
      </c>
      <c r="J40" s="1232"/>
      <c r="K40" s="1233">
        <f t="shared" si="9"/>
        <v>228</v>
      </c>
      <c r="L40" s="1234"/>
      <c r="N40" s="350">
        <f>ROUNDDOWN(E40*0.9,0)</f>
        <v>682</v>
      </c>
      <c r="O40" s="350">
        <f t="shared" si="11"/>
        <v>606</v>
      </c>
      <c r="P40" s="350">
        <f t="shared" si="12"/>
        <v>530</v>
      </c>
    </row>
    <row r="41" spans="1:16" s="21" customFormat="1" ht="30" customHeight="1" x14ac:dyDescent="0.2">
      <c r="A41" s="1227" t="s">
        <v>668</v>
      </c>
      <c r="B41" s="1228"/>
      <c r="C41" s="352">
        <v>144</v>
      </c>
      <c r="D41" s="353" t="s">
        <v>661</v>
      </c>
      <c r="E41" s="1229">
        <f t="shared" si="14"/>
        <v>1517</v>
      </c>
      <c r="F41" s="1230"/>
      <c r="G41" s="1231">
        <f t="shared" si="7"/>
        <v>152</v>
      </c>
      <c r="H41" s="1232"/>
      <c r="I41" s="1231">
        <f t="shared" si="8"/>
        <v>304</v>
      </c>
      <c r="J41" s="1232"/>
      <c r="K41" s="1233">
        <f t="shared" si="9"/>
        <v>456</v>
      </c>
      <c r="L41" s="1234"/>
      <c r="N41" s="350">
        <f t="shared" si="10"/>
        <v>1365</v>
      </c>
      <c r="O41" s="350">
        <f t="shared" si="11"/>
        <v>1213</v>
      </c>
      <c r="P41" s="350">
        <f t="shared" si="12"/>
        <v>1061</v>
      </c>
    </row>
    <row r="42" spans="1:16" s="21" customFormat="1" ht="30" customHeight="1" x14ac:dyDescent="0.2">
      <c r="A42" s="1221" t="s">
        <v>669</v>
      </c>
      <c r="B42" s="577"/>
      <c r="C42" s="352">
        <v>680</v>
      </c>
      <c r="D42" s="353" t="s">
        <v>661</v>
      </c>
      <c r="E42" s="1229">
        <f t="shared" si="14"/>
        <v>7167</v>
      </c>
      <c r="F42" s="1230"/>
      <c r="G42" s="1231">
        <f t="shared" si="7"/>
        <v>717</v>
      </c>
      <c r="H42" s="1232"/>
      <c r="I42" s="1231">
        <f t="shared" si="8"/>
        <v>1434</v>
      </c>
      <c r="J42" s="1232"/>
      <c r="K42" s="1233">
        <f t="shared" si="9"/>
        <v>2151</v>
      </c>
      <c r="L42" s="1234"/>
      <c r="N42" s="350">
        <f t="shared" si="10"/>
        <v>6450</v>
      </c>
      <c r="O42" s="350">
        <f t="shared" si="11"/>
        <v>5733</v>
      </c>
      <c r="P42" s="350">
        <f t="shared" si="12"/>
        <v>5016</v>
      </c>
    </row>
    <row r="43" spans="1:16" s="21" customFormat="1" ht="30" customHeight="1" x14ac:dyDescent="0.2">
      <c r="A43" s="1221" t="s">
        <v>671</v>
      </c>
      <c r="B43" s="577"/>
      <c r="C43" s="356">
        <v>1280</v>
      </c>
      <c r="D43" s="353" t="s">
        <v>624</v>
      </c>
      <c r="E43" s="1200">
        <f t="shared" si="14"/>
        <v>13491</v>
      </c>
      <c r="F43" s="1201"/>
      <c r="G43" s="1202">
        <f>E43-N43</f>
        <v>1350</v>
      </c>
      <c r="H43" s="1203"/>
      <c r="I43" s="1202">
        <f>E43-O43</f>
        <v>2699</v>
      </c>
      <c r="J43" s="1203"/>
      <c r="K43" s="1204">
        <f>E43-P43</f>
        <v>4048</v>
      </c>
      <c r="L43" s="1205"/>
      <c r="N43" s="350">
        <f>ROUNDDOWN(E43*0.9,0)</f>
        <v>12141</v>
      </c>
      <c r="O43" s="350">
        <f>ROUNDDOWN(E43*0.8,0)</f>
        <v>10792</v>
      </c>
      <c r="P43" s="350">
        <f>ROUNDDOWN(E43*0.7,0)</f>
        <v>9443</v>
      </c>
    </row>
    <row r="44" spans="1:16" s="21" customFormat="1" ht="30" customHeight="1" x14ac:dyDescent="0.2">
      <c r="A44" s="1227" t="s">
        <v>675</v>
      </c>
      <c r="B44" s="1228"/>
      <c r="C44" s="352">
        <v>572</v>
      </c>
      <c r="D44" s="353" t="s">
        <v>661</v>
      </c>
      <c r="E44" s="1229">
        <f t="shared" si="14"/>
        <v>6028</v>
      </c>
      <c r="F44" s="1230"/>
      <c r="G44" s="1231">
        <f t="shared" ref="G44:G46" si="15">E44-N44</f>
        <v>603</v>
      </c>
      <c r="H44" s="1232"/>
      <c r="I44" s="1231">
        <f t="shared" ref="I44:I46" si="16">E44-O44</f>
        <v>1206</v>
      </c>
      <c r="J44" s="1232"/>
      <c r="K44" s="1233">
        <f t="shared" ref="K44:K46" si="17">E44-P44</f>
        <v>1809</v>
      </c>
      <c r="L44" s="1234"/>
      <c r="N44" s="350">
        <f t="shared" si="10"/>
        <v>5425</v>
      </c>
      <c r="O44" s="350">
        <f t="shared" si="11"/>
        <v>4822</v>
      </c>
      <c r="P44" s="350">
        <f t="shared" si="12"/>
        <v>4219</v>
      </c>
    </row>
    <row r="45" spans="1:16" s="21" customFormat="1" ht="30" customHeight="1" x14ac:dyDescent="0.2">
      <c r="A45" s="1227" t="s">
        <v>672</v>
      </c>
      <c r="B45" s="1228"/>
      <c r="C45" s="352">
        <v>644</v>
      </c>
      <c r="D45" s="353" t="s">
        <v>661</v>
      </c>
      <c r="E45" s="1229">
        <f t="shared" si="14"/>
        <v>6787</v>
      </c>
      <c r="F45" s="1230"/>
      <c r="G45" s="1231">
        <f t="shared" si="15"/>
        <v>679</v>
      </c>
      <c r="H45" s="1232"/>
      <c r="I45" s="1231">
        <f t="shared" si="16"/>
        <v>1358</v>
      </c>
      <c r="J45" s="1232"/>
      <c r="K45" s="1233">
        <f t="shared" si="17"/>
        <v>2037</v>
      </c>
      <c r="L45" s="1234"/>
      <c r="N45" s="350">
        <f t="shared" si="10"/>
        <v>6108</v>
      </c>
      <c r="O45" s="350">
        <f t="shared" si="11"/>
        <v>5429</v>
      </c>
      <c r="P45" s="350">
        <f t="shared" si="12"/>
        <v>4750</v>
      </c>
    </row>
    <row r="46" spans="1:16" s="21" customFormat="1" ht="30" customHeight="1" x14ac:dyDescent="0.2">
      <c r="A46" s="1221" t="s">
        <v>673</v>
      </c>
      <c r="B46" s="577"/>
      <c r="C46" s="352">
        <v>1180</v>
      </c>
      <c r="D46" s="353" t="s">
        <v>661</v>
      </c>
      <c r="E46" s="1229">
        <f t="shared" si="14"/>
        <v>12437</v>
      </c>
      <c r="F46" s="1230"/>
      <c r="G46" s="1231">
        <f t="shared" si="15"/>
        <v>1244</v>
      </c>
      <c r="H46" s="1232"/>
      <c r="I46" s="1231">
        <f t="shared" si="16"/>
        <v>2488</v>
      </c>
      <c r="J46" s="1232"/>
      <c r="K46" s="1233">
        <f t="shared" si="17"/>
        <v>3732</v>
      </c>
      <c r="L46" s="1234"/>
      <c r="N46" s="350">
        <f t="shared" si="10"/>
        <v>11193</v>
      </c>
      <c r="O46" s="350">
        <f t="shared" si="11"/>
        <v>9949</v>
      </c>
      <c r="P46" s="350">
        <f t="shared" si="12"/>
        <v>8705</v>
      </c>
    </row>
    <row r="47" spans="1:16" s="21" customFormat="1" ht="30" customHeight="1" x14ac:dyDescent="0.2">
      <c r="A47" s="1221" t="s">
        <v>674</v>
      </c>
      <c r="B47" s="577"/>
      <c r="C47" s="356">
        <v>1780</v>
      </c>
      <c r="D47" s="353" t="s">
        <v>624</v>
      </c>
      <c r="E47" s="1200">
        <f t="shared" si="14"/>
        <v>18761</v>
      </c>
      <c r="F47" s="1201"/>
      <c r="G47" s="1202">
        <f>E47-N47</f>
        <v>1877</v>
      </c>
      <c r="H47" s="1203"/>
      <c r="I47" s="1202">
        <f>E47-O47</f>
        <v>3753</v>
      </c>
      <c r="J47" s="1203"/>
      <c r="K47" s="1204">
        <f>E47-P47</f>
        <v>5629</v>
      </c>
      <c r="L47" s="1205"/>
      <c r="N47" s="350">
        <f t="shared" si="10"/>
        <v>16884</v>
      </c>
      <c r="O47" s="350">
        <f t="shared" si="11"/>
        <v>15008</v>
      </c>
      <c r="P47" s="350">
        <f t="shared" si="12"/>
        <v>13132</v>
      </c>
    </row>
    <row r="48" spans="1:16" s="21" customFormat="1" ht="30" customHeight="1" x14ac:dyDescent="0.2">
      <c r="A48" s="1219" t="s">
        <v>747</v>
      </c>
      <c r="B48" s="1220"/>
      <c r="C48" s="733" t="s">
        <v>631</v>
      </c>
      <c r="D48" s="735"/>
      <c r="E48" s="733" t="s">
        <v>631</v>
      </c>
      <c r="F48" s="735"/>
      <c r="G48" s="733" t="s">
        <v>631</v>
      </c>
      <c r="H48" s="735"/>
      <c r="I48" s="733" t="s">
        <v>631</v>
      </c>
      <c r="J48" s="734"/>
      <c r="K48" s="1235" t="s">
        <v>631</v>
      </c>
      <c r="L48" s="1236"/>
    </row>
    <row r="49" spans="1:12" ht="30" customHeight="1" x14ac:dyDescent="0.2">
      <c r="A49" s="1237" t="s">
        <v>632</v>
      </c>
      <c r="B49" s="1237"/>
      <c r="C49" s="1237"/>
      <c r="D49" s="1237"/>
      <c r="E49" s="1237"/>
      <c r="F49" s="1237"/>
      <c r="G49" s="1237"/>
      <c r="H49" s="1237"/>
      <c r="I49" s="1237"/>
      <c r="J49" s="1237"/>
      <c r="K49" s="1237"/>
      <c r="L49" s="1237"/>
    </row>
    <row r="50" spans="1:12" ht="30" customHeight="1" x14ac:dyDescent="0.2">
      <c r="A50" s="415"/>
      <c r="B50" s="415"/>
      <c r="C50" s="415"/>
      <c r="D50" s="415"/>
      <c r="E50" s="415"/>
      <c r="F50" s="415"/>
      <c r="G50" s="415"/>
      <c r="H50" s="415"/>
      <c r="I50" s="415"/>
      <c r="J50" s="415"/>
      <c r="K50" s="415"/>
      <c r="L50" s="415"/>
    </row>
    <row r="51" spans="1:12" ht="30" customHeight="1" thickBot="1" x14ac:dyDescent="0.25">
      <c r="A51" s="376" t="s">
        <v>676</v>
      </c>
      <c r="B51" s="376"/>
      <c r="C51" s="376"/>
      <c r="D51" s="376"/>
      <c r="E51" s="376"/>
      <c r="F51" s="376"/>
      <c r="G51" s="376"/>
      <c r="H51" s="376"/>
      <c r="I51" s="376"/>
      <c r="J51" s="376"/>
    </row>
    <row r="52" spans="1:12" ht="30" customHeight="1" x14ac:dyDescent="0.2">
      <c r="A52" s="1238" t="s">
        <v>433</v>
      </c>
      <c r="B52" s="1239"/>
      <c r="C52" s="416" t="s">
        <v>434</v>
      </c>
      <c r="D52" s="416" t="s">
        <v>435</v>
      </c>
      <c r="E52" s="416" t="s">
        <v>436</v>
      </c>
      <c r="F52" s="416" t="s">
        <v>437</v>
      </c>
      <c r="G52" s="416" t="s">
        <v>438</v>
      </c>
      <c r="H52" s="416" t="s">
        <v>439</v>
      </c>
      <c r="I52" s="363" t="s">
        <v>440</v>
      </c>
    </row>
    <row r="53" spans="1:12" ht="30" customHeight="1" x14ac:dyDescent="0.2">
      <c r="A53" s="1240"/>
      <c r="B53" s="802"/>
      <c r="C53" s="342"/>
      <c r="D53" s="343"/>
      <c r="E53" s="342"/>
      <c r="F53" s="342"/>
      <c r="G53" s="342"/>
      <c r="H53" s="342"/>
      <c r="I53" s="364"/>
    </row>
    <row r="54" spans="1:12" ht="30" customHeight="1" x14ac:dyDescent="0.2">
      <c r="A54" s="1240" t="s">
        <v>441</v>
      </c>
      <c r="B54" s="402" t="s">
        <v>442</v>
      </c>
      <c r="C54" s="342"/>
      <c r="D54" s="343"/>
      <c r="E54" s="342"/>
      <c r="F54" s="342"/>
      <c r="G54" s="342"/>
      <c r="H54" s="342"/>
      <c r="I54" s="364"/>
    </row>
    <row r="55" spans="1:12" ht="30" customHeight="1" x14ac:dyDescent="0.2">
      <c r="A55" s="1240"/>
      <c r="B55" s="402" t="s">
        <v>443</v>
      </c>
      <c r="C55" s="342"/>
      <c r="D55" s="343"/>
      <c r="E55" s="342"/>
      <c r="F55" s="342"/>
      <c r="G55" s="342"/>
      <c r="H55" s="342"/>
      <c r="I55" s="364"/>
      <c r="J55" s="66"/>
    </row>
    <row r="56" spans="1:12" ht="30" customHeight="1" thickBot="1" x14ac:dyDescent="0.25">
      <c r="A56" s="1241"/>
      <c r="B56" s="365" t="s">
        <v>633</v>
      </c>
      <c r="C56" s="366"/>
      <c r="D56" s="367"/>
      <c r="E56" s="366"/>
      <c r="F56" s="366"/>
      <c r="G56" s="366"/>
      <c r="H56" s="366"/>
      <c r="I56" s="368"/>
      <c r="J56" s="66"/>
    </row>
    <row r="57" spans="1:12" ht="32.4" customHeight="1" x14ac:dyDescent="0.2">
      <c r="A57" s="1242" t="s">
        <v>581</v>
      </c>
      <c r="B57" s="1242"/>
      <c r="C57" s="1242"/>
      <c r="D57" s="1242"/>
      <c r="E57" s="1242"/>
      <c r="F57" s="1242"/>
      <c r="G57" s="1242"/>
      <c r="H57" s="1242"/>
      <c r="I57" s="1242"/>
      <c r="J57" s="325"/>
    </row>
  </sheetData>
  <mergeCells count="224">
    <mergeCell ref="K48:L48"/>
    <mergeCell ref="A49:L49"/>
    <mergeCell ref="A52:B53"/>
    <mergeCell ref="A54:A56"/>
    <mergeCell ref="A57:I57"/>
    <mergeCell ref="A47:B47"/>
    <mergeCell ref="E47:F47"/>
    <mergeCell ref="G47:H47"/>
    <mergeCell ref="I47:J47"/>
    <mergeCell ref="K47:L47"/>
    <mergeCell ref="A48:B48"/>
    <mergeCell ref="C48:D48"/>
    <mergeCell ref="E48:F48"/>
    <mergeCell ref="G48:H48"/>
    <mergeCell ref="I48:J48"/>
    <mergeCell ref="A45:B45"/>
    <mergeCell ref="E45:F45"/>
    <mergeCell ref="G45:H45"/>
    <mergeCell ref="I45:J45"/>
    <mergeCell ref="K45:L45"/>
    <mergeCell ref="A46:B46"/>
    <mergeCell ref="E46:F46"/>
    <mergeCell ref="G46:H46"/>
    <mergeCell ref="I46:J46"/>
    <mergeCell ref="K46:L46"/>
    <mergeCell ref="A43:B43"/>
    <mergeCell ref="E43:F43"/>
    <mergeCell ref="G43:H43"/>
    <mergeCell ref="I43:J43"/>
    <mergeCell ref="K43:L43"/>
    <mergeCell ref="A44:B44"/>
    <mergeCell ref="E44:F44"/>
    <mergeCell ref="G44:H44"/>
    <mergeCell ref="I44:J44"/>
    <mergeCell ref="K44:L44"/>
    <mergeCell ref="A41:B41"/>
    <mergeCell ref="E41:F41"/>
    <mergeCell ref="G41:H41"/>
    <mergeCell ref="I41:J41"/>
    <mergeCell ref="K41:L41"/>
    <mergeCell ref="A42:B42"/>
    <mergeCell ref="E42:F42"/>
    <mergeCell ref="G42:H42"/>
    <mergeCell ref="I42:J42"/>
    <mergeCell ref="K42:L42"/>
    <mergeCell ref="A39:B39"/>
    <mergeCell ref="E39:F39"/>
    <mergeCell ref="G39:H39"/>
    <mergeCell ref="I39:J39"/>
    <mergeCell ref="K39:L39"/>
    <mergeCell ref="A40:B40"/>
    <mergeCell ref="E40:F40"/>
    <mergeCell ref="G40:H40"/>
    <mergeCell ref="I40:J40"/>
    <mergeCell ref="K40:L40"/>
    <mergeCell ref="A37:B37"/>
    <mergeCell ref="E37:F37"/>
    <mergeCell ref="G37:H37"/>
    <mergeCell ref="I37:J37"/>
    <mergeCell ref="K37:L37"/>
    <mergeCell ref="A38:B38"/>
    <mergeCell ref="E38:F38"/>
    <mergeCell ref="G38:H38"/>
    <mergeCell ref="I38:J38"/>
    <mergeCell ref="K38:L38"/>
    <mergeCell ref="A35:B35"/>
    <mergeCell ref="E35:F35"/>
    <mergeCell ref="G35:H35"/>
    <mergeCell ref="I35:J35"/>
    <mergeCell ref="K35:L35"/>
    <mergeCell ref="A36:B36"/>
    <mergeCell ref="E36:F36"/>
    <mergeCell ref="G36:H36"/>
    <mergeCell ref="I36:J36"/>
    <mergeCell ref="K36:L36"/>
    <mergeCell ref="A33:B33"/>
    <mergeCell ref="E33:F33"/>
    <mergeCell ref="G33:H33"/>
    <mergeCell ref="I33:J33"/>
    <mergeCell ref="K33:L33"/>
    <mergeCell ref="A34:B34"/>
    <mergeCell ref="E34:F34"/>
    <mergeCell ref="G34:H34"/>
    <mergeCell ref="I34:J34"/>
    <mergeCell ref="K34:L34"/>
    <mergeCell ref="A31:B31"/>
    <mergeCell ref="E31:F31"/>
    <mergeCell ref="G31:H31"/>
    <mergeCell ref="I31:J31"/>
    <mergeCell ref="K31:L31"/>
    <mergeCell ref="A32:B32"/>
    <mergeCell ref="E32:F32"/>
    <mergeCell ref="G32:H32"/>
    <mergeCell ref="I32:J32"/>
    <mergeCell ref="K32:L32"/>
    <mergeCell ref="A29:B29"/>
    <mergeCell ref="E29:F29"/>
    <mergeCell ref="G29:H29"/>
    <mergeCell ref="I29:J29"/>
    <mergeCell ref="K29:L29"/>
    <mergeCell ref="A30:B30"/>
    <mergeCell ref="E30:F30"/>
    <mergeCell ref="G30:H30"/>
    <mergeCell ref="I30:J30"/>
    <mergeCell ref="K30:L30"/>
    <mergeCell ref="A27:B27"/>
    <mergeCell ref="E27:F27"/>
    <mergeCell ref="G27:H27"/>
    <mergeCell ref="I27:J27"/>
    <mergeCell ref="K27:L27"/>
    <mergeCell ref="A28:B28"/>
    <mergeCell ref="E28:F28"/>
    <mergeCell ref="G28:H28"/>
    <mergeCell ref="I28:J28"/>
    <mergeCell ref="K28:L28"/>
    <mergeCell ref="A25:B25"/>
    <mergeCell ref="E25:F25"/>
    <mergeCell ref="G25:H25"/>
    <mergeCell ref="I25:J25"/>
    <mergeCell ref="K25:L25"/>
    <mergeCell ref="A26:B26"/>
    <mergeCell ref="E26:F26"/>
    <mergeCell ref="G26:H26"/>
    <mergeCell ref="I26:J26"/>
    <mergeCell ref="K26:L26"/>
    <mergeCell ref="A23:B23"/>
    <mergeCell ref="E23:F23"/>
    <mergeCell ref="G23:H23"/>
    <mergeCell ref="I23:J23"/>
    <mergeCell ref="K23:L23"/>
    <mergeCell ref="A24:B24"/>
    <mergeCell ref="E24:F24"/>
    <mergeCell ref="G24:H24"/>
    <mergeCell ref="I24:J24"/>
    <mergeCell ref="K24:L24"/>
    <mergeCell ref="A21:B21"/>
    <mergeCell ref="E21:F21"/>
    <mergeCell ref="G21:H21"/>
    <mergeCell ref="I21:J21"/>
    <mergeCell ref="K21:L21"/>
    <mergeCell ref="A22:B22"/>
    <mergeCell ref="E22:F22"/>
    <mergeCell ref="G22:H22"/>
    <mergeCell ref="I22:J22"/>
    <mergeCell ref="K22:L22"/>
    <mergeCell ref="A19:B19"/>
    <mergeCell ref="E19:F19"/>
    <mergeCell ref="G19:H19"/>
    <mergeCell ref="I19:J19"/>
    <mergeCell ref="K19:L19"/>
    <mergeCell ref="A20:B20"/>
    <mergeCell ref="E20:F20"/>
    <mergeCell ref="G20:H20"/>
    <mergeCell ref="I20:J20"/>
    <mergeCell ref="K20:L20"/>
    <mergeCell ref="A17:B17"/>
    <mergeCell ref="E17:F17"/>
    <mergeCell ref="G17:H17"/>
    <mergeCell ref="I17:J17"/>
    <mergeCell ref="K17:L17"/>
    <mergeCell ref="A18:B18"/>
    <mergeCell ref="E18:F18"/>
    <mergeCell ref="G18:H18"/>
    <mergeCell ref="I18:J18"/>
    <mergeCell ref="K18:L18"/>
    <mergeCell ref="A15:B15"/>
    <mergeCell ref="E15:F15"/>
    <mergeCell ref="G15:H15"/>
    <mergeCell ref="I15:J15"/>
    <mergeCell ref="K15:L15"/>
    <mergeCell ref="A16:B16"/>
    <mergeCell ref="E16:F16"/>
    <mergeCell ref="G16:H16"/>
    <mergeCell ref="I16:J16"/>
    <mergeCell ref="K16:L16"/>
    <mergeCell ref="A14:B14"/>
    <mergeCell ref="C14:D14"/>
    <mergeCell ref="E14:F14"/>
    <mergeCell ref="G14:H14"/>
    <mergeCell ref="I14:J14"/>
    <mergeCell ref="K14:L14"/>
    <mergeCell ref="A10:B10"/>
    <mergeCell ref="E10:F10"/>
    <mergeCell ref="G10:H10"/>
    <mergeCell ref="I10:J10"/>
    <mergeCell ref="K10:L10"/>
    <mergeCell ref="A11:B11"/>
    <mergeCell ref="E11:F11"/>
    <mergeCell ref="G11:H11"/>
    <mergeCell ref="I11:J11"/>
    <mergeCell ref="K11:L11"/>
    <mergeCell ref="A8:B8"/>
    <mergeCell ref="E8:F8"/>
    <mergeCell ref="G8:H8"/>
    <mergeCell ref="I8:J8"/>
    <mergeCell ref="K8:L8"/>
    <mergeCell ref="A9:B9"/>
    <mergeCell ref="E9:F9"/>
    <mergeCell ref="G9:H9"/>
    <mergeCell ref="I9:J9"/>
    <mergeCell ref="K9:L9"/>
    <mergeCell ref="A6:B6"/>
    <mergeCell ref="E6:F6"/>
    <mergeCell ref="G6:H6"/>
    <mergeCell ref="I6:J6"/>
    <mergeCell ref="K6:L6"/>
    <mergeCell ref="A7:B7"/>
    <mergeCell ref="E7:F7"/>
    <mergeCell ref="G7:H7"/>
    <mergeCell ref="I7:J7"/>
    <mergeCell ref="K7:L7"/>
    <mergeCell ref="K4:L4"/>
    <mergeCell ref="A5:B5"/>
    <mergeCell ref="E5:F5"/>
    <mergeCell ref="G5:H5"/>
    <mergeCell ref="I5:J5"/>
    <mergeCell ref="K5:L5"/>
    <mergeCell ref="A1:J1"/>
    <mergeCell ref="A2:J2"/>
    <mergeCell ref="A4:B4"/>
    <mergeCell ref="C4:D4"/>
    <mergeCell ref="E4:F4"/>
    <mergeCell ref="G4:H4"/>
    <mergeCell ref="I4:J4"/>
  </mergeCells>
  <phoneticPr fontId="2"/>
  <pageMargins left="0.70866141732283472" right="0.70866141732283472" top="0.74803149606299213" bottom="0.74803149606299213" header="0.31496062992125984" footer="0.31496062992125984"/>
  <pageSetup paperSize="9" scale="70" fitToHeight="0" orientation="portrait" r:id="rId1"/>
  <rowBreaks count="1" manualBreakCount="1">
    <brk id="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5"/>
  <sheetViews>
    <sheetView view="pageBreakPreview" topLeftCell="A35" zoomScale="85" zoomScaleNormal="85" zoomScaleSheetLayoutView="85" workbookViewId="0"/>
  </sheetViews>
  <sheetFormatPr defaultColWidth="9" defaultRowHeight="21" customHeight="1" x14ac:dyDescent="0.2"/>
  <cols>
    <col min="1" max="1" width="2.6640625" style="54" customWidth="1"/>
    <col min="2" max="2" width="10.6640625" style="54" customWidth="1"/>
    <col min="3" max="3" width="12.109375" style="54" customWidth="1"/>
    <col min="4" max="5" width="5.109375" style="54" customWidth="1"/>
    <col min="6" max="6" width="25.33203125" style="54" customWidth="1"/>
    <col min="7" max="7" width="7" style="54" customWidth="1"/>
    <col min="8" max="8" width="12.6640625" style="54" customWidth="1"/>
    <col min="9" max="9" width="24.33203125" style="54" customWidth="1"/>
    <col min="10" max="10" width="3.33203125" style="54" customWidth="1"/>
    <col min="11" max="13" width="13" style="56" customWidth="1"/>
    <col min="14" max="16384" width="9" style="54"/>
  </cols>
  <sheetData>
    <row r="1" spans="1:9" ht="21" customHeight="1" x14ac:dyDescent="0.2">
      <c r="B1" s="55" t="s">
        <v>364</v>
      </c>
    </row>
    <row r="2" spans="1:9" ht="21" customHeight="1" x14ac:dyDescent="0.2">
      <c r="A2" s="481" t="s">
        <v>385</v>
      </c>
      <c r="B2" s="482"/>
      <c r="C2" s="482"/>
      <c r="D2" s="482"/>
      <c r="E2" s="482"/>
      <c r="F2" s="482"/>
      <c r="G2" s="482"/>
      <c r="H2" s="482"/>
      <c r="I2" s="482"/>
    </row>
    <row r="3" spans="1:9" ht="21" customHeight="1" thickBot="1" x14ac:dyDescent="0.25">
      <c r="A3" s="57"/>
      <c r="B3" s="55"/>
      <c r="C3" s="55"/>
      <c r="D3" s="55"/>
      <c r="E3" s="55"/>
      <c r="F3" s="55"/>
      <c r="G3" s="55"/>
      <c r="H3" s="55"/>
      <c r="I3" s="55"/>
    </row>
    <row r="4" spans="1:9" ht="21" customHeight="1" x14ac:dyDescent="0.2">
      <c r="A4" s="57"/>
      <c r="B4" s="58"/>
      <c r="C4" s="58"/>
      <c r="D4" s="58"/>
      <c r="E4" s="58"/>
      <c r="F4" s="58"/>
      <c r="G4" s="55"/>
      <c r="H4" s="59" t="s">
        <v>60</v>
      </c>
      <c r="I4" s="60"/>
    </row>
    <row r="5" spans="1:9" ht="21" customHeight="1" x14ac:dyDescent="0.2">
      <c r="A5" s="57"/>
      <c r="B5" s="58"/>
      <c r="C5" s="58"/>
      <c r="D5" s="58"/>
      <c r="E5" s="58"/>
      <c r="F5" s="58"/>
      <c r="G5" s="55"/>
      <c r="H5" s="61" t="s">
        <v>362</v>
      </c>
      <c r="I5" s="62"/>
    </row>
    <row r="6" spans="1:9" ht="21" customHeight="1" thickBot="1" x14ac:dyDescent="0.25">
      <c r="A6" s="13"/>
      <c r="B6" s="58"/>
      <c r="C6" s="58"/>
      <c r="D6" s="58"/>
      <c r="E6" s="58"/>
      <c r="F6" s="58"/>
      <c r="G6" s="13"/>
      <c r="H6" s="63" t="s">
        <v>59</v>
      </c>
      <c r="I6" s="64"/>
    </row>
    <row r="7" spans="1:9" ht="21" hidden="1" customHeight="1" x14ac:dyDescent="0.2">
      <c r="A7" s="65"/>
      <c r="B7" s="65"/>
      <c r="C7" s="66"/>
      <c r="D7" s="66"/>
      <c r="E7" s="66"/>
      <c r="F7" s="65"/>
      <c r="G7" s="65"/>
      <c r="H7" s="65"/>
      <c r="I7" s="66"/>
    </row>
    <row r="8" spans="1:9" ht="21" hidden="1" customHeight="1" x14ac:dyDescent="0.2">
      <c r="A8" s="65"/>
      <c r="B8" s="492" t="s">
        <v>209</v>
      </c>
      <c r="C8" s="493"/>
      <c r="D8" s="493"/>
      <c r="E8" s="493"/>
      <c r="F8" s="493"/>
      <c r="G8" s="493"/>
      <c r="H8" s="493"/>
      <c r="I8" s="493"/>
    </row>
    <row r="9" spans="1:9" ht="21" hidden="1" customHeight="1" x14ac:dyDescent="0.2">
      <c r="A9" s="65"/>
      <c r="B9" s="492" t="s">
        <v>210</v>
      </c>
      <c r="C9" s="493"/>
      <c r="D9" s="493"/>
      <c r="E9" s="493"/>
      <c r="F9" s="493"/>
      <c r="G9" s="493"/>
      <c r="H9" s="493"/>
      <c r="I9" s="493"/>
    </row>
    <row r="10" spans="1:9" ht="21" hidden="1" customHeight="1" x14ac:dyDescent="0.2">
      <c r="A10" s="65"/>
      <c r="B10" s="492" t="s">
        <v>211</v>
      </c>
      <c r="C10" s="493"/>
      <c r="D10" s="493"/>
      <c r="E10" s="493"/>
      <c r="F10" s="493"/>
      <c r="G10" s="493"/>
      <c r="H10" s="493"/>
      <c r="I10" s="493"/>
    </row>
    <row r="11" spans="1:9" ht="21" hidden="1" customHeight="1" x14ac:dyDescent="0.2">
      <c r="A11" s="13"/>
      <c r="B11" s="492" t="s">
        <v>212</v>
      </c>
      <c r="C11" s="493"/>
      <c r="D11" s="493"/>
      <c r="E11" s="493"/>
      <c r="F11" s="493"/>
      <c r="G11" s="493"/>
      <c r="H11" s="493"/>
      <c r="I11" s="493"/>
    </row>
    <row r="12" spans="1:9" ht="21" hidden="1" customHeight="1" x14ac:dyDescent="0.2">
      <c r="A12" s="13"/>
      <c r="B12" s="492" t="s">
        <v>213</v>
      </c>
      <c r="C12" s="493"/>
      <c r="D12" s="493"/>
      <c r="E12" s="493"/>
      <c r="F12" s="493"/>
      <c r="G12" s="493"/>
      <c r="H12" s="493"/>
      <c r="I12" s="493"/>
    </row>
    <row r="13" spans="1:9" ht="21" hidden="1" customHeight="1" x14ac:dyDescent="0.2">
      <c r="A13" s="13"/>
      <c r="B13" s="67"/>
      <c r="C13" s="67"/>
      <c r="D13" s="67"/>
      <c r="E13" s="67"/>
      <c r="F13" s="67"/>
      <c r="G13" s="67"/>
      <c r="H13" s="67"/>
      <c r="I13" s="67"/>
    </row>
    <row r="14" spans="1:9" ht="21" customHeight="1" thickBot="1" x14ac:dyDescent="0.25">
      <c r="A14" s="68" t="s">
        <v>69</v>
      </c>
      <c r="B14" s="68"/>
      <c r="C14" s="13"/>
      <c r="D14" s="13"/>
      <c r="E14" s="13"/>
      <c r="F14" s="13"/>
      <c r="G14" s="13"/>
      <c r="H14" s="13"/>
      <c r="I14" s="13"/>
    </row>
    <row r="15" spans="1:9" ht="21" customHeight="1" x14ac:dyDescent="0.2">
      <c r="A15" s="491"/>
      <c r="B15" s="473" t="s">
        <v>36</v>
      </c>
      <c r="C15" s="474"/>
      <c r="D15" s="469" t="s">
        <v>324</v>
      </c>
      <c r="E15" s="470"/>
      <c r="F15" s="457"/>
      <c r="G15" s="457"/>
      <c r="H15" s="457"/>
      <c r="I15" s="458"/>
    </row>
    <row r="16" spans="1:9" ht="21" customHeight="1" x14ac:dyDescent="0.2">
      <c r="A16" s="491"/>
      <c r="B16" s="475"/>
      <c r="C16" s="476"/>
      <c r="D16" s="436"/>
      <c r="E16" s="437"/>
      <c r="F16" s="437"/>
      <c r="G16" s="437"/>
      <c r="H16" s="437"/>
      <c r="I16" s="438"/>
    </row>
    <row r="17" spans="1:13" ht="21" customHeight="1" x14ac:dyDescent="0.2">
      <c r="A17" s="491"/>
      <c r="B17" s="485" t="s">
        <v>70</v>
      </c>
      <c r="C17" s="486"/>
      <c r="D17" s="69" t="s">
        <v>320</v>
      </c>
      <c r="E17" s="471"/>
      <c r="F17" s="471"/>
      <c r="G17" s="471"/>
      <c r="H17" s="471"/>
      <c r="I17" s="472"/>
    </row>
    <row r="18" spans="1:13" ht="21" customHeight="1" x14ac:dyDescent="0.2">
      <c r="A18" s="491"/>
      <c r="B18" s="487"/>
      <c r="C18" s="488"/>
      <c r="D18" s="436"/>
      <c r="E18" s="437"/>
      <c r="F18" s="437"/>
      <c r="G18" s="437"/>
      <c r="H18" s="437"/>
      <c r="I18" s="438"/>
    </row>
    <row r="19" spans="1:13" ht="21" customHeight="1" x14ac:dyDescent="0.2">
      <c r="A19" s="491"/>
      <c r="B19" s="485" t="s">
        <v>71</v>
      </c>
      <c r="C19" s="486"/>
      <c r="D19" s="483" t="s">
        <v>314</v>
      </c>
      <c r="E19" s="484"/>
      <c r="F19" s="442"/>
      <c r="G19" s="443"/>
      <c r="H19" s="444"/>
      <c r="I19" s="445"/>
    </row>
    <row r="20" spans="1:13" ht="21" customHeight="1" x14ac:dyDescent="0.2">
      <c r="A20" s="491"/>
      <c r="B20" s="489"/>
      <c r="C20" s="490"/>
      <c r="D20" s="483" t="s">
        <v>315</v>
      </c>
      <c r="E20" s="484"/>
      <c r="F20" s="442"/>
      <c r="G20" s="477"/>
      <c r="H20" s="444"/>
      <c r="I20" s="445"/>
    </row>
    <row r="21" spans="1:13" ht="21" customHeight="1" x14ac:dyDescent="0.2">
      <c r="A21" s="491"/>
      <c r="B21" s="487"/>
      <c r="C21" s="488"/>
      <c r="D21" s="494" t="s">
        <v>72</v>
      </c>
      <c r="E21" s="495"/>
      <c r="F21" s="426"/>
      <c r="G21" s="72" t="s">
        <v>328</v>
      </c>
      <c r="H21" s="455"/>
      <c r="I21" s="456"/>
    </row>
    <row r="22" spans="1:13" ht="21" customHeight="1" x14ac:dyDescent="0.2">
      <c r="A22" s="73"/>
      <c r="B22" s="441" t="s">
        <v>221</v>
      </c>
      <c r="C22" s="442"/>
      <c r="D22" s="452"/>
      <c r="E22" s="453"/>
      <c r="F22" s="453"/>
      <c r="G22" s="74" t="s">
        <v>319</v>
      </c>
      <c r="H22" s="453"/>
      <c r="I22" s="454"/>
    </row>
    <row r="23" spans="1:13" ht="21" customHeight="1" x14ac:dyDescent="0.2">
      <c r="A23" s="75"/>
      <c r="B23" s="441" t="s">
        <v>74</v>
      </c>
      <c r="C23" s="442"/>
      <c r="D23" s="459"/>
      <c r="E23" s="460"/>
      <c r="F23" s="467"/>
      <c r="G23" s="467"/>
      <c r="H23" s="467"/>
      <c r="I23" s="468"/>
    </row>
    <row r="24" spans="1:13" ht="36" customHeight="1" thickBot="1" x14ac:dyDescent="0.25">
      <c r="A24" s="75"/>
      <c r="B24" s="461" t="s">
        <v>75</v>
      </c>
      <c r="C24" s="462"/>
      <c r="D24" s="463"/>
      <c r="E24" s="464"/>
      <c r="F24" s="465"/>
      <c r="G24" s="465"/>
      <c r="H24" s="465"/>
      <c r="I24" s="466"/>
      <c r="K24" s="54"/>
      <c r="L24" s="54"/>
      <c r="M24" s="54"/>
    </row>
    <row r="25" spans="1:13" ht="21" customHeight="1" x14ac:dyDescent="0.2">
      <c r="A25" s="11"/>
      <c r="B25" s="505"/>
      <c r="C25" s="505"/>
      <c r="D25" s="505"/>
      <c r="E25" s="505"/>
      <c r="F25" s="506"/>
      <c r="G25" s="4"/>
      <c r="H25" s="4"/>
      <c r="I25" s="4"/>
      <c r="J25" s="4"/>
      <c r="K25" s="76"/>
    </row>
    <row r="26" spans="1:13" ht="21" customHeight="1" x14ac:dyDescent="0.2">
      <c r="A26" s="77" t="s">
        <v>76</v>
      </c>
      <c r="B26" s="480" t="s">
        <v>304</v>
      </c>
      <c r="C26" s="480"/>
      <c r="D26" s="480"/>
      <c r="E26" s="480"/>
      <c r="F26" s="480"/>
      <c r="G26" s="46"/>
      <c r="H26" s="46"/>
      <c r="I26" s="46"/>
      <c r="J26" s="46"/>
    </row>
    <row r="27" spans="1:13" ht="21" customHeight="1" thickBot="1" x14ac:dyDescent="0.25">
      <c r="A27" s="78"/>
      <c r="B27" s="502" t="s">
        <v>79</v>
      </c>
      <c r="C27" s="502"/>
      <c r="D27" s="79"/>
      <c r="E27" s="79"/>
      <c r="F27" s="79"/>
      <c r="G27" s="46"/>
      <c r="H27" s="46"/>
      <c r="I27" s="46"/>
      <c r="J27" s="46"/>
    </row>
    <row r="28" spans="1:13" ht="21" customHeight="1" x14ac:dyDescent="0.2">
      <c r="A28" s="80"/>
      <c r="B28" s="473" t="s">
        <v>36</v>
      </c>
      <c r="C28" s="474"/>
      <c r="D28" s="478" t="s">
        <v>323</v>
      </c>
      <c r="E28" s="479"/>
      <c r="F28" s="457"/>
      <c r="G28" s="457"/>
      <c r="H28" s="457"/>
      <c r="I28" s="458"/>
    </row>
    <row r="29" spans="1:13" ht="21" customHeight="1" x14ac:dyDescent="0.2">
      <c r="A29" s="80"/>
      <c r="B29" s="475"/>
      <c r="C29" s="476"/>
      <c r="D29" s="436"/>
      <c r="E29" s="437"/>
      <c r="F29" s="437"/>
      <c r="G29" s="437"/>
      <c r="H29" s="437"/>
      <c r="I29" s="438"/>
    </row>
    <row r="30" spans="1:13" ht="21" customHeight="1" x14ac:dyDescent="0.2">
      <c r="A30" s="80"/>
      <c r="B30" s="431" t="s">
        <v>274</v>
      </c>
      <c r="C30" s="432"/>
      <c r="D30" s="433"/>
      <c r="E30" s="434"/>
      <c r="F30" s="434"/>
      <c r="G30" s="434"/>
      <c r="H30" s="434"/>
      <c r="I30" s="435"/>
    </row>
    <row r="31" spans="1:13" ht="21" customHeight="1" x14ac:dyDescent="0.2">
      <c r="A31" s="80"/>
      <c r="B31" s="431" t="s">
        <v>220</v>
      </c>
      <c r="C31" s="432"/>
      <c r="D31" s="433"/>
      <c r="E31" s="434"/>
      <c r="F31" s="434"/>
      <c r="G31" s="434"/>
      <c r="H31" s="434"/>
      <c r="I31" s="435"/>
    </row>
    <row r="32" spans="1:13" ht="21" customHeight="1" x14ac:dyDescent="0.2">
      <c r="A32" s="80"/>
      <c r="B32" s="431" t="s">
        <v>77</v>
      </c>
      <c r="C32" s="432"/>
      <c r="D32" s="69" t="s">
        <v>320</v>
      </c>
      <c r="E32" s="471"/>
      <c r="F32" s="471"/>
      <c r="G32" s="471"/>
      <c r="H32" s="471"/>
      <c r="I32" s="472"/>
      <c r="K32" s="81"/>
      <c r="L32" s="81"/>
      <c r="M32" s="81"/>
    </row>
    <row r="33" spans="1:13" ht="21" customHeight="1" x14ac:dyDescent="0.2">
      <c r="A33" s="80"/>
      <c r="B33" s="475"/>
      <c r="C33" s="476"/>
      <c r="D33" s="436"/>
      <c r="E33" s="437"/>
      <c r="F33" s="437"/>
      <c r="G33" s="437"/>
      <c r="H33" s="437"/>
      <c r="I33" s="438"/>
      <c r="K33" s="81"/>
      <c r="L33" s="81"/>
      <c r="M33" s="81"/>
    </row>
    <row r="34" spans="1:13" ht="21" customHeight="1" x14ac:dyDescent="0.2">
      <c r="A34" s="80"/>
      <c r="B34" s="425" t="s">
        <v>275</v>
      </c>
      <c r="C34" s="442"/>
      <c r="D34" s="452"/>
      <c r="E34" s="453"/>
      <c r="F34" s="453"/>
      <c r="G34" s="453"/>
      <c r="H34" s="453"/>
      <c r="I34" s="454"/>
      <c r="J34" s="46"/>
      <c r="K34" s="81"/>
      <c r="L34" s="81"/>
      <c r="M34" s="81"/>
    </row>
    <row r="35" spans="1:13" ht="21" customHeight="1" x14ac:dyDescent="0.2">
      <c r="A35" s="80"/>
      <c r="B35" s="431" t="s">
        <v>71</v>
      </c>
      <c r="C35" s="432"/>
      <c r="D35" s="446" t="s">
        <v>37</v>
      </c>
      <c r="E35" s="447"/>
      <c r="F35" s="448"/>
      <c r="G35" s="443"/>
      <c r="H35" s="444"/>
      <c r="I35" s="445"/>
      <c r="J35" s="46"/>
      <c r="K35" s="81"/>
      <c r="L35" s="81"/>
      <c r="M35" s="81"/>
    </row>
    <row r="36" spans="1:13" ht="21" customHeight="1" x14ac:dyDescent="0.2">
      <c r="A36" s="80"/>
      <c r="B36" s="496"/>
      <c r="C36" s="497"/>
      <c r="D36" s="446" t="s">
        <v>73</v>
      </c>
      <c r="E36" s="447"/>
      <c r="F36" s="448"/>
      <c r="G36" s="443"/>
      <c r="H36" s="444"/>
      <c r="I36" s="445"/>
    </row>
    <row r="37" spans="1:13" ht="21" customHeight="1" x14ac:dyDescent="0.2">
      <c r="A37" s="80"/>
      <c r="B37" s="475"/>
      <c r="C37" s="476"/>
      <c r="D37" s="449" t="s">
        <v>72</v>
      </c>
      <c r="E37" s="450"/>
      <c r="F37" s="451"/>
      <c r="G37" s="72" t="s">
        <v>321</v>
      </c>
      <c r="H37" s="455"/>
      <c r="I37" s="456"/>
    </row>
    <row r="38" spans="1:13" ht="21" customHeight="1" x14ac:dyDescent="0.2">
      <c r="A38" s="80"/>
      <c r="B38" s="441" t="s">
        <v>266</v>
      </c>
      <c r="C38" s="442"/>
      <c r="D38" s="452"/>
      <c r="E38" s="453"/>
      <c r="F38" s="453"/>
      <c r="G38" s="82" t="s">
        <v>322</v>
      </c>
      <c r="H38" s="453"/>
      <c r="I38" s="454"/>
    </row>
    <row r="39" spans="1:13" ht="57.6" customHeight="1" thickBot="1" x14ac:dyDescent="0.25">
      <c r="A39" s="80"/>
      <c r="B39" s="503" t="s">
        <v>607</v>
      </c>
      <c r="C39" s="504"/>
      <c r="D39" s="507"/>
      <c r="E39" s="508"/>
      <c r="F39" s="83"/>
      <c r="G39" s="84" t="s">
        <v>322</v>
      </c>
      <c r="H39" s="263"/>
      <c r="I39" s="85"/>
    </row>
    <row r="40" spans="1:13" ht="21" customHeight="1" x14ac:dyDescent="0.2">
      <c r="A40" s="80"/>
      <c r="B40" s="86"/>
      <c r="C40" s="86"/>
      <c r="D40" s="87"/>
      <c r="E40" s="87"/>
      <c r="F40" s="88"/>
      <c r="G40" s="89"/>
      <c r="H40" s="8"/>
      <c r="I40" s="90"/>
      <c r="J40" s="46"/>
      <c r="K40" s="81"/>
    </row>
    <row r="41" spans="1:13" s="3" customFormat="1" ht="21" customHeight="1" thickBot="1" x14ac:dyDescent="0.25">
      <c r="A41" s="2"/>
      <c r="B41" s="512" t="s">
        <v>426</v>
      </c>
      <c r="C41" s="512"/>
      <c r="D41" s="512"/>
      <c r="E41" s="512"/>
      <c r="F41" s="512"/>
      <c r="G41" s="89"/>
      <c r="H41" s="87"/>
      <c r="I41" s="88"/>
      <c r="K41" s="76"/>
      <c r="L41" s="76"/>
      <c r="M41" s="76"/>
    </row>
    <row r="42" spans="1:13" s="3" customFormat="1" ht="36" customHeight="1" x14ac:dyDescent="0.2">
      <c r="A42" s="2"/>
      <c r="B42" s="439" t="s">
        <v>366</v>
      </c>
      <c r="C42" s="440"/>
      <c r="D42" s="509"/>
      <c r="E42" s="510"/>
      <c r="F42" s="511"/>
      <c r="G42" s="498" t="s">
        <v>347</v>
      </c>
      <c r="H42" s="499"/>
      <c r="I42" s="95"/>
    </row>
    <row r="43" spans="1:13" s="3" customFormat="1" ht="36" customHeight="1" x14ac:dyDescent="0.2">
      <c r="A43" s="2"/>
      <c r="B43" s="425" t="s">
        <v>355</v>
      </c>
      <c r="C43" s="426"/>
      <c r="D43" s="459"/>
      <c r="E43" s="460"/>
      <c r="F43" s="290"/>
      <c r="G43" s="82"/>
      <c r="H43" s="294"/>
      <c r="I43" s="291"/>
    </row>
    <row r="44" spans="1:13" s="3" customFormat="1" ht="45" customHeight="1" x14ac:dyDescent="0.2">
      <c r="A44" s="2"/>
      <c r="B44" s="423" t="s">
        <v>276</v>
      </c>
      <c r="C44" s="424"/>
      <c r="D44" s="427"/>
      <c r="E44" s="428"/>
      <c r="F44" s="428"/>
      <c r="G44" s="429" t="s">
        <v>339</v>
      </c>
      <c r="H44" s="430"/>
      <c r="I44" s="292"/>
    </row>
    <row r="45" spans="1:13" s="3" customFormat="1" ht="45" customHeight="1" thickBot="1" x14ac:dyDescent="0.25">
      <c r="A45" s="2"/>
      <c r="B45" s="500" t="s">
        <v>356</v>
      </c>
      <c r="C45" s="501"/>
      <c r="D45" s="507"/>
      <c r="E45" s="508"/>
      <c r="F45" s="83"/>
      <c r="G45" s="293"/>
      <c r="H45" s="295"/>
      <c r="I45" s="85"/>
    </row>
  </sheetData>
  <mergeCells count="68">
    <mergeCell ref="B35:C37"/>
    <mergeCell ref="G42:H42"/>
    <mergeCell ref="B45:C45"/>
    <mergeCell ref="B23:C23"/>
    <mergeCell ref="B27:C27"/>
    <mergeCell ref="B32:C33"/>
    <mergeCell ref="B39:C39"/>
    <mergeCell ref="B28:C29"/>
    <mergeCell ref="B25:F25"/>
    <mergeCell ref="D43:E43"/>
    <mergeCell ref="D45:E45"/>
    <mergeCell ref="D39:E39"/>
    <mergeCell ref="D42:F42"/>
    <mergeCell ref="B41:F41"/>
    <mergeCell ref="B34:C34"/>
    <mergeCell ref="D34:I34"/>
    <mergeCell ref="H37:I37"/>
    <mergeCell ref="A2:I2"/>
    <mergeCell ref="D19:F19"/>
    <mergeCell ref="B17:C18"/>
    <mergeCell ref="B19:C21"/>
    <mergeCell ref="A15:A21"/>
    <mergeCell ref="B8:I8"/>
    <mergeCell ref="B10:I10"/>
    <mergeCell ref="D21:F21"/>
    <mergeCell ref="D20:F20"/>
    <mergeCell ref="B9:I9"/>
    <mergeCell ref="G19:I19"/>
    <mergeCell ref="B12:I12"/>
    <mergeCell ref="B11:I11"/>
    <mergeCell ref="D22:F22"/>
    <mergeCell ref="H22:I22"/>
    <mergeCell ref="E32:I32"/>
    <mergeCell ref="D30:I30"/>
    <mergeCell ref="D29:I29"/>
    <mergeCell ref="B26:F26"/>
    <mergeCell ref="B30:C30"/>
    <mergeCell ref="H21:I21"/>
    <mergeCell ref="F15:I15"/>
    <mergeCell ref="F28:I28"/>
    <mergeCell ref="D23:E23"/>
    <mergeCell ref="B24:C24"/>
    <mergeCell ref="B22:C22"/>
    <mergeCell ref="D24:I24"/>
    <mergeCell ref="F23:I23"/>
    <mergeCell ref="D15:E15"/>
    <mergeCell ref="E17:I17"/>
    <mergeCell ref="B15:C16"/>
    <mergeCell ref="G20:I20"/>
    <mergeCell ref="D16:I16"/>
    <mergeCell ref="D18:I18"/>
    <mergeCell ref="D28:E28"/>
    <mergeCell ref="B44:C44"/>
    <mergeCell ref="B43:C43"/>
    <mergeCell ref="D44:F44"/>
    <mergeCell ref="G44:H44"/>
    <mergeCell ref="B31:C31"/>
    <mergeCell ref="D31:I31"/>
    <mergeCell ref="D33:I33"/>
    <mergeCell ref="B42:C42"/>
    <mergeCell ref="B38:C38"/>
    <mergeCell ref="G35:I35"/>
    <mergeCell ref="D36:F36"/>
    <mergeCell ref="G36:I36"/>
    <mergeCell ref="D35:F35"/>
    <mergeCell ref="D37:F37"/>
    <mergeCell ref="D38:F38"/>
    <mergeCell ref="H38:I38"/>
  </mergeCells>
  <phoneticPr fontId="2"/>
  <dataValidations count="3">
    <dataValidation type="list" allowBlank="1" showInputMessage="1" showErrorMessage="1" sqref="D30:I3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1:I31">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3:E23 D39:E39 H39 D45:E45 D43:E43">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41"/>
  <sheetViews>
    <sheetView view="pageBreakPreview" topLeftCell="A19" zoomScale="90" zoomScaleNormal="85" zoomScaleSheetLayoutView="90" workbookViewId="0">
      <selection activeCell="D29" sqref="D29:G29"/>
    </sheetView>
  </sheetViews>
  <sheetFormatPr defaultColWidth="11.77734375" defaultRowHeight="22.5" customHeight="1" x14ac:dyDescent="0.2"/>
  <cols>
    <col min="1" max="1" width="2.44140625" style="80" customWidth="1"/>
    <col min="2" max="2" width="9.33203125" style="3" customWidth="1"/>
    <col min="3" max="3" width="15.6640625" style="54" customWidth="1"/>
    <col min="4" max="6" width="7.88671875" style="54" customWidth="1"/>
    <col min="7" max="7" width="8" style="54" customWidth="1"/>
    <col min="8" max="8" width="7.88671875" style="54" customWidth="1"/>
    <col min="9" max="9" width="10.21875" style="54" customWidth="1"/>
    <col min="10" max="10" width="7.88671875" style="54" customWidth="1"/>
    <col min="11" max="11" width="16.109375" style="54" customWidth="1"/>
    <col min="12" max="12" width="3.33203125" style="54" customWidth="1"/>
    <col min="13" max="15" width="13" style="54" customWidth="1"/>
    <col min="16" max="16384" width="11.77734375" style="54"/>
  </cols>
  <sheetData>
    <row r="1" spans="1:16" ht="21" customHeight="1" thickBot="1" x14ac:dyDescent="0.25">
      <c r="A1" s="11" t="s">
        <v>80</v>
      </c>
      <c r="B1" s="547" t="s">
        <v>84</v>
      </c>
      <c r="C1" s="547"/>
      <c r="D1" s="547"/>
      <c r="E1" s="547"/>
      <c r="F1" s="547"/>
      <c r="G1" s="547"/>
      <c r="H1" s="547"/>
      <c r="I1" s="547"/>
      <c r="J1" s="547"/>
      <c r="K1" s="547"/>
    </row>
    <row r="2" spans="1:16" ht="21" customHeight="1" x14ac:dyDescent="0.2">
      <c r="B2" s="565" t="s">
        <v>81</v>
      </c>
      <c r="C2" s="91" t="s">
        <v>222</v>
      </c>
      <c r="D2" s="92"/>
      <c r="E2" s="93" t="s">
        <v>223</v>
      </c>
      <c r="F2" s="175"/>
      <c r="G2" s="559" t="s">
        <v>313</v>
      </c>
      <c r="H2" s="560"/>
      <c r="I2" s="176"/>
      <c r="J2" s="94"/>
      <c r="K2" s="95"/>
    </row>
    <row r="3" spans="1:16" ht="21" customHeight="1" x14ac:dyDescent="0.2">
      <c r="B3" s="552"/>
      <c r="C3" s="269" t="s">
        <v>232</v>
      </c>
      <c r="D3" s="104"/>
      <c r="E3" s="467"/>
      <c r="F3" s="467"/>
      <c r="G3" s="467"/>
      <c r="H3" s="96" t="s">
        <v>273</v>
      </c>
      <c r="I3" s="97"/>
      <c r="J3" s="467"/>
      <c r="K3" s="468"/>
    </row>
    <row r="4" spans="1:16" ht="21" customHeight="1" x14ac:dyDescent="0.2">
      <c r="B4" s="553"/>
      <c r="C4" s="98" t="s">
        <v>86</v>
      </c>
      <c r="D4" s="566"/>
      <c r="E4" s="567"/>
      <c r="F4" s="99" t="s">
        <v>224</v>
      </c>
      <c r="G4" s="99"/>
      <c r="H4" s="99"/>
      <c r="I4" s="99"/>
      <c r="J4" s="99"/>
      <c r="K4" s="100"/>
    </row>
    <row r="5" spans="1:16" ht="21" customHeight="1" x14ac:dyDescent="0.2">
      <c r="B5" s="551" t="s">
        <v>82</v>
      </c>
      <c r="C5" s="101" t="s">
        <v>222</v>
      </c>
      <c r="D5" s="102"/>
      <c r="E5" s="38" t="s">
        <v>223</v>
      </c>
      <c r="F5" s="104"/>
      <c r="G5" s="548" t="s">
        <v>313</v>
      </c>
      <c r="H5" s="549"/>
      <c r="I5" s="104"/>
      <c r="J5" s="36"/>
      <c r="K5" s="37"/>
    </row>
    <row r="6" spans="1:16" ht="21" customHeight="1" x14ac:dyDescent="0.2">
      <c r="B6" s="552"/>
      <c r="C6" s="270" t="s">
        <v>232</v>
      </c>
      <c r="D6" s="104"/>
      <c r="E6" s="467"/>
      <c r="F6" s="467"/>
      <c r="G6" s="467"/>
      <c r="H6" s="96" t="s">
        <v>273</v>
      </c>
      <c r="I6" s="97"/>
      <c r="J6" s="467"/>
      <c r="K6" s="468"/>
    </row>
    <row r="7" spans="1:16" ht="21" customHeight="1" x14ac:dyDescent="0.2">
      <c r="B7" s="552"/>
      <c r="C7" s="101" t="s">
        <v>225</v>
      </c>
      <c r="D7" s="568"/>
      <c r="E7" s="567"/>
      <c r="F7" s="561" t="s">
        <v>451</v>
      </c>
      <c r="G7" s="561"/>
      <c r="H7" s="561"/>
      <c r="I7" s="550"/>
      <c r="J7" s="550"/>
      <c r="K7" s="103" t="s">
        <v>279</v>
      </c>
    </row>
    <row r="8" spans="1:16" ht="21" customHeight="1" x14ac:dyDescent="0.2">
      <c r="B8" s="552"/>
      <c r="C8" s="101" t="s">
        <v>228</v>
      </c>
      <c r="D8" s="104"/>
      <c r="E8" s="467"/>
      <c r="F8" s="467"/>
      <c r="G8" s="526"/>
      <c r="H8" s="562" t="s">
        <v>317</v>
      </c>
      <c r="I8" s="563"/>
      <c r="J8" s="564"/>
      <c r="K8" s="468"/>
    </row>
    <row r="9" spans="1:16" ht="21" customHeight="1" x14ac:dyDescent="0.2">
      <c r="B9" s="552"/>
      <c r="C9" s="101" t="s">
        <v>83</v>
      </c>
      <c r="D9" s="532"/>
      <c r="E9" s="532"/>
      <c r="F9" s="532"/>
      <c r="G9" s="513" t="s">
        <v>277</v>
      </c>
      <c r="H9" s="513"/>
      <c r="I9" s="514"/>
      <c r="J9" s="514"/>
      <c r="K9" s="515"/>
    </row>
    <row r="10" spans="1:16" ht="21" customHeight="1" x14ac:dyDescent="0.2">
      <c r="B10" s="552"/>
      <c r="C10" s="101" t="s">
        <v>226</v>
      </c>
      <c r="D10" s="531"/>
      <c r="E10" s="531"/>
      <c r="F10" s="531"/>
      <c r="G10" s="513" t="s">
        <v>643</v>
      </c>
      <c r="H10" s="513"/>
      <c r="I10" s="514"/>
      <c r="J10" s="514"/>
      <c r="K10" s="515"/>
    </row>
    <row r="11" spans="1:16" ht="21" customHeight="1" x14ac:dyDescent="0.2">
      <c r="B11" s="552"/>
      <c r="C11" s="101" t="s">
        <v>227</v>
      </c>
      <c r="D11" s="105"/>
      <c r="E11" s="106" t="s">
        <v>297</v>
      </c>
      <c r="F11" s="107" t="s">
        <v>305</v>
      </c>
      <c r="G11" s="108"/>
      <c r="H11" s="109" t="s">
        <v>306</v>
      </c>
      <c r="I11" s="108"/>
      <c r="J11" s="110" t="s">
        <v>278</v>
      </c>
      <c r="K11" s="37"/>
    </row>
    <row r="12" spans="1:16" ht="21" customHeight="1" x14ac:dyDescent="0.2">
      <c r="B12" s="553"/>
      <c r="C12" s="556" t="s">
        <v>272</v>
      </c>
      <c r="D12" s="557"/>
      <c r="E12" s="557"/>
      <c r="F12" s="557"/>
      <c r="G12" s="557"/>
      <c r="H12" s="558"/>
      <c r="I12" s="554"/>
      <c r="J12" s="555"/>
      <c r="K12" s="111"/>
    </row>
    <row r="13" spans="1:16" ht="21" customHeight="1" x14ac:dyDescent="0.2">
      <c r="B13" s="571" t="s">
        <v>284</v>
      </c>
      <c r="C13" s="112" t="s">
        <v>229</v>
      </c>
      <c r="D13" s="113"/>
      <c r="E13" s="114" t="s">
        <v>354</v>
      </c>
      <c r="F13" s="483" t="s">
        <v>462</v>
      </c>
      <c r="G13" s="484"/>
      <c r="H13" s="484"/>
      <c r="I13" s="442"/>
      <c r="J13" s="265"/>
      <c r="K13" s="266" t="s">
        <v>482</v>
      </c>
      <c r="P13" s="3"/>
    </row>
    <row r="14" spans="1:16" ht="36" customHeight="1" x14ac:dyDescent="0.2">
      <c r="B14" s="575"/>
      <c r="C14" s="43" t="s">
        <v>280</v>
      </c>
      <c r="D14" s="116" t="s">
        <v>230</v>
      </c>
      <c r="E14" s="116" t="s">
        <v>231</v>
      </c>
      <c r="F14" s="116" t="s">
        <v>85</v>
      </c>
      <c r="G14" s="116" t="s">
        <v>386</v>
      </c>
      <c r="H14" s="117" t="s">
        <v>303</v>
      </c>
      <c r="I14" s="117" t="s">
        <v>86</v>
      </c>
      <c r="J14" s="117" t="s">
        <v>389</v>
      </c>
      <c r="K14" s="118" t="s">
        <v>316</v>
      </c>
      <c r="P14" s="3"/>
    </row>
    <row r="15" spans="1:16" s="124" customFormat="1" ht="21" customHeight="1" x14ac:dyDescent="0.2">
      <c r="A15" s="119"/>
      <c r="B15" s="575"/>
      <c r="C15" s="120"/>
      <c r="D15" s="121"/>
      <c r="E15" s="121"/>
      <c r="F15" s="121"/>
      <c r="G15" s="121"/>
      <c r="H15" s="121"/>
      <c r="I15" s="122"/>
      <c r="J15" s="122"/>
      <c r="K15" s="123"/>
      <c r="P15" s="125"/>
    </row>
    <row r="16" spans="1:16" s="124" customFormat="1" ht="21" customHeight="1" x14ac:dyDescent="0.2">
      <c r="A16" s="119"/>
      <c r="B16" s="575"/>
      <c r="C16" s="120"/>
      <c r="D16" s="121"/>
      <c r="E16" s="121"/>
      <c r="F16" s="121"/>
      <c r="G16" s="121"/>
      <c r="H16" s="121"/>
      <c r="I16" s="122"/>
      <c r="J16" s="122"/>
      <c r="K16" s="123"/>
      <c r="P16" s="525"/>
    </row>
    <row r="17" spans="1:16" s="124" customFormat="1" ht="21" customHeight="1" x14ac:dyDescent="0.2">
      <c r="A17" s="119"/>
      <c r="B17" s="575"/>
      <c r="C17" s="120"/>
      <c r="D17" s="121"/>
      <c r="E17" s="121"/>
      <c r="F17" s="121"/>
      <c r="G17" s="121"/>
      <c r="H17" s="121"/>
      <c r="I17" s="122"/>
      <c r="J17" s="122"/>
      <c r="K17" s="123"/>
      <c r="P17" s="525"/>
    </row>
    <row r="18" spans="1:16" s="124" customFormat="1" ht="21" customHeight="1" x14ac:dyDescent="0.2">
      <c r="A18" s="119"/>
      <c r="B18" s="575"/>
      <c r="C18" s="120"/>
      <c r="D18" s="121"/>
      <c r="E18" s="121"/>
      <c r="F18" s="121"/>
      <c r="G18" s="121"/>
      <c r="H18" s="121"/>
      <c r="I18" s="122"/>
      <c r="J18" s="122"/>
      <c r="K18" s="123"/>
      <c r="P18" s="525"/>
    </row>
    <row r="19" spans="1:16" s="124" customFormat="1" ht="21" customHeight="1" x14ac:dyDescent="0.2">
      <c r="A19" s="126"/>
      <c r="B19" s="575"/>
      <c r="C19" s="120"/>
      <c r="D19" s="121"/>
      <c r="E19" s="121"/>
      <c r="F19" s="127"/>
      <c r="G19" s="121"/>
      <c r="H19" s="121"/>
      <c r="I19" s="122"/>
      <c r="J19" s="122"/>
      <c r="K19" s="123"/>
      <c r="L19" s="128"/>
      <c r="M19" s="128"/>
      <c r="N19" s="128"/>
      <c r="O19" s="128"/>
      <c r="P19" s="129"/>
    </row>
    <row r="20" spans="1:16" s="124" customFormat="1" ht="21" customHeight="1" x14ac:dyDescent="0.2">
      <c r="A20" s="126"/>
      <c r="B20" s="575"/>
      <c r="C20" s="120"/>
      <c r="D20" s="121"/>
      <c r="E20" s="121"/>
      <c r="F20" s="121"/>
      <c r="G20" s="121"/>
      <c r="H20" s="121"/>
      <c r="I20" s="122"/>
      <c r="J20" s="122"/>
      <c r="K20" s="123"/>
      <c r="L20" s="128"/>
      <c r="M20" s="128"/>
      <c r="N20" s="128"/>
      <c r="O20" s="128"/>
      <c r="P20" s="129"/>
    </row>
    <row r="21" spans="1:16" s="124" customFormat="1" ht="21" customHeight="1" x14ac:dyDescent="0.2">
      <c r="A21" s="126"/>
      <c r="B21" s="575"/>
      <c r="C21" s="120"/>
      <c r="D21" s="121"/>
      <c r="E21" s="121"/>
      <c r="F21" s="121"/>
      <c r="G21" s="121"/>
      <c r="H21" s="121"/>
      <c r="I21" s="122"/>
      <c r="J21" s="122"/>
      <c r="K21" s="123"/>
      <c r="L21" s="128"/>
      <c r="M21" s="128"/>
      <c r="N21" s="128"/>
      <c r="O21" s="128"/>
      <c r="P21" s="129"/>
    </row>
    <row r="22" spans="1:16" s="124" customFormat="1" ht="21" customHeight="1" x14ac:dyDescent="0.2">
      <c r="A22" s="126"/>
      <c r="B22" s="576"/>
      <c r="C22" s="120"/>
      <c r="D22" s="121"/>
      <c r="E22" s="121"/>
      <c r="F22" s="127"/>
      <c r="G22" s="121"/>
      <c r="H22" s="121"/>
      <c r="I22" s="122"/>
      <c r="J22" s="122"/>
      <c r="K22" s="123"/>
      <c r="L22" s="128"/>
      <c r="M22" s="128"/>
      <c r="N22" s="128"/>
      <c r="O22" s="128"/>
      <c r="P22" s="129"/>
    </row>
    <row r="23" spans="1:16" ht="21" customHeight="1" x14ac:dyDescent="0.2">
      <c r="B23" s="551" t="s">
        <v>87</v>
      </c>
      <c r="C23" s="569" t="s">
        <v>374</v>
      </c>
      <c r="D23" s="537"/>
      <c r="E23" s="533" t="s">
        <v>484</v>
      </c>
      <c r="F23" s="484" t="s">
        <v>375</v>
      </c>
      <c r="G23" s="484"/>
      <c r="H23" s="484"/>
      <c r="I23" s="484"/>
      <c r="J23" s="108"/>
      <c r="K23" s="115" t="s">
        <v>485</v>
      </c>
      <c r="L23" s="81"/>
      <c r="M23" s="81"/>
      <c r="O23" s="56"/>
    </row>
    <row r="24" spans="1:16" ht="21" customHeight="1" x14ac:dyDescent="0.2">
      <c r="B24" s="552"/>
      <c r="C24" s="570"/>
      <c r="D24" s="538"/>
      <c r="E24" s="534"/>
      <c r="F24" s="484" t="s">
        <v>373</v>
      </c>
      <c r="G24" s="484"/>
      <c r="H24" s="484"/>
      <c r="I24" s="484"/>
      <c r="J24" s="71"/>
      <c r="K24" s="115" t="s">
        <v>486</v>
      </c>
      <c r="M24" s="81"/>
    </row>
    <row r="25" spans="1:16" ht="21" customHeight="1" x14ac:dyDescent="0.2">
      <c r="B25" s="552"/>
      <c r="C25" s="42" t="s">
        <v>88</v>
      </c>
      <c r="D25" s="131"/>
      <c r="E25" s="108"/>
      <c r="F25" s="132" t="s">
        <v>486</v>
      </c>
      <c r="G25" s="133"/>
      <c r="H25" s="108"/>
      <c r="I25" s="106" t="s">
        <v>487</v>
      </c>
      <c r="J25" s="106"/>
      <c r="K25" s="115"/>
    </row>
    <row r="26" spans="1:16" ht="36" customHeight="1" x14ac:dyDescent="0.2">
      <c r="B26" s="552"/>
      <c r="C26" s="134" t="s">
        <v>89</v>
      </c>
      <c r="D26" s="133"/>
      <c r="E26" s="108"/>
      <c r="F26" s="132" t="s">
        <v>488</v>
      </c>
      <c r="G26" s="133"/>
      <c r="H26" s="108"/>
      <c r="I26" s="132" t="s">
        <v>489</v>
      </c>
      <c r="J26" s="34" t="s">
        <v>283</v>
      </c>
      <c r="K26" s="135"/>
    </row>
    <row r="27" spans="1:16" ht="21" customHeight="1" x14ac:dyDescent="0.2">
      <c r="B27" s="552"/>
      <c r="C27" s="136" t="s">
        <v>90</v>
      </c>
      <c r="D27" s="70"/>
      <c r="E27" s="132" t="s">
        <v>485</v>
      </c>
      <c r="F27" s="262" t="s">
        <v>86</v>
      </c>
      <c r="G27" s="137"/>
      <c r="H27" s="106" t="s">
        <v>224</v>
      </c>
      <c r="I27" s="543" t="s">
        <v>465</v>
      </c>
      <c r="J27" s="544"/>
      <c r="K27" s="521"/>
    </row>
    <row r="28" spans="1:16" ht="21" customHeight="1" x14ac:dyDescent="0.2">
      <c r="B28" s="552"/>
      <c r="C28" s="136" t="s">
        <v>463</v>
      </c>
      <c r="D28" s="70"/>
      <c r="E28" s="132" t="s">
        <v>490</v>
      </c>
      <c r="F28" s="262" t="s">
        <v>86</v>
      </c>
      <c r="G28" s="137"/>
      <c r="H28" s="106" t="s">
        <v>224</v>
      </c>
      <c r="I28" s="545"/>
      <c r="J28" s="546"/>
      <c r="K28" s="522"/>
    </row>
    <row r="29" spans="1:16" ht="21" customHeight="1" x14ac:dyDescent="0.2">
      <c r="B29" s="552"/>
      <c r="C29" s="38" t="s">
        <v>91</v>
      </c>
      <c r="D29" s="535"/>
      <c r="E29" s="536"/>
      <c r="F29" s="536"/>
      <c r="G29" s="536"/>
      <c r="H29" s="108"/>
      <c r="I29" s="106" t="s">
        <v>490</v>
      </c>
      <c r="J29" s="36"/>
      <c r="K29" s="37"/>
    </row>
    <row r="30" spans="1:16" s="142" customFormat="1" ht="21" customHeight="1" x14ac:dyDescent="0.2">
      <c r="A30" s="138"/>
      <c r="B30" s="552"/>
      <c r="C30" s="38" t="s">
        <v>233</v>
      </c>
      <c r="D30" s="139" t="s">
        <v>239</v>
      </c>
      <c r="E30" s="105"/>
      <c r="F30" s="99" t="s">
        <v>240</v>
      </c>
      <c r="G30" s="139" t="s">
        <v>241</v>
      </c>
      <c r="H30" s="140"/>
      <c r="I30" s="5" t="s">
        <v>240</v>
      </c>
      <c r="J30" s="36"/>
      <c r="K30" s="141"/>
    </row>
    <row r="31" spans="1:16" ht="21" customHeight="1" x14ac:dyDescent="0.2">
      <c r="B31" s="552"/>
      <c r="C31" s="143" t="s">
        <v>267</v>
      </c>
      <c r="D31" s="541"/>
      <c r="E31" s="542"/>
      <c r="F31" s="106" t="s">
        <v>485</v>
      </c>
      <c r="G31" s="144"/>
      <c r="H31" s="539"/>
      <c r="I31" s="539"/>
      <c r="J31" s="539"/>
      <c r="K31" s="540"/>
      <c r="M31" s="3"/>
      <c r="N31" s="3"/>
      <c r="O31" s="3"/>
      <c r="P31" s="3"/>
    </row>
    <row r="32" spans="1:16" ht="21" customHeight="1" x14ac:dyDescent="0.2">
      <c r="B32" s="552"/>
      <c r="C32" s="573" t="s">
        <v>268</v>
      </c>
      <c r="D32" s="145" t="s">
        <v>269</v>
      </c>
      <c r="E32" s="45"/>
      <c r="F32" s="145" t="s">
        <v>270</v>
      </c>
      <c r="G32" s="45"/>
      <c r="H32" s="145" t="s">
        <v>85</v>
      </c>
      <c r="I32" s="45"/>
      <c r="J32" s="146" t="s">
        <v>312</v>
      </c>
      <c r="K32" s="230"/>
    </row>
    <row r="33" spans="2:11" ht="21" customHeight="1" x14ac:dyDescent="0.2">
      <c r="B33" s="552"/>
      <c r="C33" s="574"/>
      <c r="D33" s="145" t="s">
        <v>286</v>
      </c>
      <c r="E33" s="453"/>
      <c r="F33" s="581"/>
      <c r="G33" s="523" t="s">
        <v>340</v>
      </c>
      <c r="H33" s="524"/>
      <c r="I33" s="524"/>
      <c r="J33" s="524"/>
      <c r="K33" s="148"/>
    </row>
    <row r="34" spans="2:11" ht="21" customHeight="1" x14ac:dyDescent="0.2">
      <c r="B34" s="553"/>
      <c r="C34" s="38" t="s">
        <v>45</v>
      </c>
      <c r="D34" s="452"/>
      <c r="E34" s="453"/>
      <c r="F34" s="453"/>
      <c r="G34" s="453"/>
      <c r="H34" s="453"/>
      <c r="I34" s="453"/>
      <c r="J34" s="453"/>
      <c r="K34" s="454"/>
    </row>
    <row r="35" spans="2:11" ht="21" customHeight="1" x14ac:dyDescent="0.2">
      <c r="B35" s="571" t="s">
        <v>285</v>
      </c>
      <c r="C35" s="149" t="s">
        <v>92</v>
      </c>
      <c r="D35" s="150"/>
      <c r="E35" s="527" t="s">
        <v>93</v>
      </c>
      <c r="F35" s="528"/>
      <c r="G35" s="151"/>
      <c r="H35" s="529" t="s">
        <v>281</v>
      </c>
      <c r="I35" s="530"/>
      <c r="J35" s="152"/>
      <c r="K35" s="115"/>
    </row>
    <row r="36" spans="2:11" ht="36" customHeight="1" x14ac:dyDescent="0.2">
      <c r="B36" s="552"/>
      <c r="C36" s="268" t="s">
        <v>282</v>
      </c>
      <c r="D36" s="150"/>
      <c r="E36" s="577" t="s">
        <v>491</v>
      </c>
      <c r="F36" s="578"/>
      <c r="G36" s="518"/>
      <c r="H36" s="519"/>
      <c r="I36" s="519"/>
      <c r="J36" s="519"/>
      <c r="K36" s="520"/>
    </row>
    <row r="37" spans="2:11" ht="21" customHeight="1" thickBot="1" x14ac:dyDescent="0.25">
      <c r="B37" s="572"/>
      <c r="C37" s="35" t="s">
        <v>341</v>
      </c>
      <c r="D37" s="154"/>
      <c r="E37" s="579"/>
      <c r="F37" s="580"/>
      <c r="G37" s="155"/>
      <c r="H37" s="516" t="s">
        <v>368</v>
      </c>
      <c r="I37" s="517"/>
      <c r="J37" s="156"/>
      <c r="K37" s="157" t="s">
        <v>367</v>
      </c>
    </row>
    <row r="41" spans="2:11" ht="22.5" customHeight="1" x14ac:dyDescent="0.2">
      <c r="H41" s="46"/>
      <c r="I41" s="46"/>
      <c r="J41" s="46"/>
      <c r="K41" s="46"/>
    </row>
  </sheetData>
  <dataConsolidate/>
  <mergeCells count="49">
    <mergeCell ref="D7:E7"/>
    <mergeCell ref="C23:C24"/>
    <mergeCell ref="B35:B37"/>
    <mergeCell ref="C32:C33"/>
    <mergeCell ref="B13:B22"/>
    <mergeCell ref="B23:B34"/>
    <mergeCell ref="E36:F36"/>
    <mergeCell ref="E37:F37"/>
    <mergeCell ref="E33:F33"/>
    <mergeCell ref="B1:K1"/>
    <mergeCell ref="G5:H5"/>
    <mergeCell ref="I7:J7"/>
    <mergeCell ref="E3:G3"/>
    <mergeCell ref="E6:G6"/>
    <mergeCell ref="J3:K3"/>
    <mergeCell ref="J6:K6"/>
    <mergeCell ref="B5:B12"/>
    <mergeCell ref="I12:J12"/>
    <mergeCell ref="C12:H12"/>
    <mergeCell ref="G2:H2"/>
    <mergeCell ref="F7:H7"/>
    <mergeCell ref="H8:I8"/>
    <mergeCell ref="J8:K8"/>
    <mergeCell ref="B2:B4"/>
    <mergeCell ref="D4:E4"/>
    <mergeCell ref="P16:P18"/>
    <mergeCell ref="E8:G8"/>
    <mergeCell ref="E35:F35"/>
    <mergeCell ref="H35:I35"/>
    <mergeCell ref="D10:F10"/>
    <mergeCell ref="D9:F9"/>
    <mergeCell ref="G9:H9"/>
    <mergeCell ref="E23:E24"/>
    <mergeCell ref="F23:I23"/>
    <mergeCell ref="F24:I24"/>
    <mergeCell ref="D29:G29"/>
    <mergeCell ref="D23:D24"/>
    <mergeCell ref="D34:K34"/>
    <mergeCell ref="H31:K31"/>
    <mergeCell ref="D31:E31"/>
    <mergeCell ref="I27:J28"/>
    <mergeCell ref="G10:H10"/>
    <mergeCell ref="I9:K9"/>
    <mergeCell ref="I10:K10"/>
    <mergeCell ref="H37:I37"/>
    <mergeCell ref="G36:K36"/>
    <mergeCell ref="K27:K28"/>
    <mergeCell ref="G33:J33"/>
    <mergeCell ref="F13:I13"/>
  </mergeCells>
  <phoneticPr fontId="2"/>
  <dataValidations count="12">
    <dataValidation type="list" allowBlank="1" showInputMessage="1" showErrorMessage="1" sqref="F5 F2 I2 I32 K32 E32 I5 G32 D35:D37 G35 J35 G37 K27">
      <formula1>"あり,なし"</formula1>
    </dataValidation>
    <dataValidation type="list" allowBlank="1" showInputMessage="1" showErrorMessage="1" sqref="D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 type="list" allowBlank="1" showInputMessage="1" showErrorMessage="1" sqref="I3 D3 D6 I6 D8">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51"/>
  <sheetViews>
    <sheetView view="pageBreakPreview" topLeftCell="A118" zoomScale="90" zoomScaleNormal="85" zoomScaleSheetLayoutView="90" workbookViewId="0">
      <selection activeCell="F7" sqref="F7:I7"/>
    </sheetView>
  </sheetViews>
  <sheetFormatPr defaultColWidth="9" defaultRowHeight="13.2" x14ac:dyDescent="0.2"/>
  <cols>
    <col min="1" max="3" width="2.6640625" style="2" customWidth="1"/>
    <col min="4" max="4" width="28.109375" style="3" customWidth="1"/>
    <col min="5" max="5" width="15.109375" style="54" customWidth="1"/>
    <col min="6" max="6" width="12.21875" style="142" customWidth="1"/>
    <col min="7" max="7" width="13.44140625" style="54" customWidth="1"/>
    <col min="8" max="8" width="15" style="54" customWidth="1"/>
    <col min="9" max="9" width="15" style="3" customWidth="1"/>
    <col min="10" max="10" width="3.33203125" style="54" customWidth="1"/>
    <col min="11" max="11" width="13" style="54" customWidth="1"/>
    <col min="12" max="13" width="13" style="56" customWidth="1"/>
    <col min="14" max="16384" width="9" style="54"/>
  </cols>
  <sheetData>
    <row r="1" spans="1:13" ht="21" customHeight="1" x14ac:dyDescent="0.2">
      <c r="A1" s="403" t="s">
        <v>527</v>
      </c>
      <c r="B1" s="582" t="s">
        <v>94</v>
      </c>
      <c r="C1" s="582"/>
      <c r="D1" s="582"/>
      <c r="E1" s="582"/>
      <c r="F1" s="582"/>
      <c r="G1" s="582"/>
      <c r="H1" s="582"/>
      <c r="I1" s="582"/>
      <c r="L1" s="54"/>
      <c r="M1" s="54"/>
    </row>
    <row r="2" spans="1:13" ht="21" customHeight="1" thickBot="1" x14ac:dyDescent="0.25">
      <c r="A2" s="159"/>
      <c r="B2" s="583" t="s">
        <v>95</v>
      </c>
      <c r="C2" s="583"/>
      <c r="D2" s="583"/>
      <c r="E2" s="407"/>
      <c r="F2" s="399"/>
      <c r="G2" s="407"/>
      <c r="H2" s="407"/>
      <c r="I2" s="21"/>
      <c r="L2" s="54"/>
      <c r="M2" s="54"/>
    </row>
    <row r="3" spans="1:13" ht="18" customHeight="1" x14ac:dyDescent="0.2">
      <c r="B3" s="473" t="s">
        <v>96</v>
      </c>
      <c r="C3" s="584"/>
      <c r="D3" s="584"/>
      <c r="E3" s="474"/>
      <c r="F3" s="586"/>
      <c r="G3" s="587"/>
      <c r="H3" s="587"/>
      <c r="I3" s="588"/>
      <c r="L3" s="54"/>
      <c r="M3" s="54"/>
    </row>
    <row r="4" spans="1:13" ht="18" customHeight="1" x14ac:dyDescent="0.2">
      <c r="B4" s="475"/>
      <c r="C4" s="585"/>
      <c r="D4" s="585"/>
      <c r="E4" s="476"/>
      <c r="F4" s="589"/>
      <c r="G4" s="590"/>
      <c r="H4" s="590"/>
      <c r="I4" s="591"/>
      <c r="L4" s="54"/>
      <c r="M4" s="54"/>
    </row>
    <row r="5" spans="1:13" ht="18" customHeight="1" x14ac:dyDescent="0.2">
      <c r="B5" s="431" t="s">
        <v>250</v>
      </c>
      <c r="C5" s="592"/>
      <c r="D5" s="592"/>
      <c r="E5" s="432"/>
      <c r="F5" s="594"/>
      <c r="G5" s="595"/>
      <c r="H5" s="595"/>
      <c r="I5" s="596"/>
      <c r="L5" s="54"/>
      <c r="M5" s="54"/>
    </row>
    <row r="6" spans="1:13" ht="18" customHeight="1" x14ac:dyDescent="0.2">
      <c r="B6" s="496"/>
      <c r="C6" s="593"/>
      <c r="D6" s="593"/>
      <c r="E6" s="497"/>
      <c r="F6" s="589"/>
      <c r="G6" s="590"/>
      <c r="H6" s="590"/>
      <c r="I6" s="591"/>
      <c r="L6" s="54"/>
      <c r="M6" s="54"/>
    </row>
    <row r="7" spans="1:13" ht="18" customHeight="1" x14ac:dyDescent="0.2">
      <c r="B7" s="276" t="s">
        <v>528</v>
      </c>
      <c r="C7" s="382"/>
      <c r="D7" s="382"/>
      <c r="E7" s="383"/>
      <c r="F7" s="601"/>
      <c r="G7" s="602"/>
      <c r="H7" s="602"/>
      <c r="I7" s="603"/>
      <c r="L7" s="54"/>
      <c r="M7" s="54"/>
    </row>
    <row r="8" spans="1:13" ht="16.95" customHeight="1" x14ac:dyDescent="0.2">
      <c r="B8" s="412"/>
      <c r="C8" s="605" t="s">
        <v>529</v>
      </c>
      <c r="D8" s="608"/>
      <c r="E8" s="401" t="s">
        <v>235</v>
      </c>
      <c r="F8" s="604" t="s">
        <v>361</v>
      </c>
      <c r="G8" s="605"/>
      <c r="H8" s="605"/>
      <c r="I8" s="606"/>
      <c r="L8" s="54"/>
      <c r="M8" s="54"/>
    </row>
    <row r="9" spans="1:13" ht="21" customHeight="1" x14ac:dyDescent="0.2">
      <c r="B9" s="412"/>
      <c r="C9" s="381" t="s">
        <v>530</v>
      </c>
      <c r="D9" s="383"/>
      <c r="E9" s="405"/>
      <c r="F9" s="452"/>
      <c r="G9" s="453"/>
      <c r="H9" s="453"/>
      <c r="I9" s="454"/>
      <c r="L9" s="54"/>
      <c r="M9" s="54"/>
    </row>
    <row r="10" spans="1:13" ht="21" customHeight="1" x14ac:dyDescent="0.2">
      <c r="B10" s="412"/>
      <c r="C10" s="381" t="s">
        <v>531</v>
      </c>
      <c r="D10" s="383"/>
      <c r="E10" s="405"/>
      <c r="F10" s="452"/>
      <c r="G10" s="453"/>
      <c r="H10" s="453"/>
      <c r="I10" s="454"/>
      <c r="L10" s="54"/>
      <c r="M10" s="54"/>
    </row>
    <row r="11" spans="1:13" ht="21" customHeight="1" x14ac:dyDescent="0.2">
      <c r="B11" s="277"/>
      <c r="C11" s="167" t="s">
        <v>532</v>
      </c>
      <c r="D11" s="278"/>
      <c r="E11" s="405"/>
      <c r="F11" s="452"/>
      <c r="G11" s="453"/>
      <c r="H11" s="453"/>
      <c r="I11" s="454"/>
      <c r="L11" s="54"/>
      <c r="M11" s="54"/>
    </row>
    <row r="12" spans="1:13" ht="21" customHeight="1" x14ac:dyDescent="0.2">
      <c r="B12" s="412"/>
      <c r="C12" s="607" t="s">
        <v>533</v>
      </c>
      <c r="D12" s="442"/>
      <c r="E12" s="405"/>
      <c r="F12" s="644"/>
      <c r="G12" s="645"/>
      <c r="H12" s="645"/>
      <c r="I12" s="646"/>
      <c r="L12" s="54"/>
      <c r="M12" s="54"/>
    </row>
    <row r="13" spans="1:13" ht="39.6" customHeight="1" x14ac:dyDescent="0.2">
      <c r="B13" s="412"/>
      <c r="C13" s="116"/>
      <c r="D13" s="483" t="s">
        <v>534</v>
      </c>
      <c r="E13" s="442"/>
      <c r="F13" s="622" t="s">
        <v>535</v>
      </c>
      <c r="G13" s="623"/>
      <c r="H13" s="623"/>
      <c r="I13" s="624"/>
      <c r="L13" s="54"/>
      <c r="M13" s="54"/>
    </row>
    <row r="14" spans="1:13" ht="21" customHeight="1" x14ac:dyDescent="0.2">
      <c r="B14" s="412"/>
      <c r="C14" s="597" t="s">
        <v>536</v>
      </c>
      <c r="D14" s="598"/>
      <c r="E14" s="405"/>
      <c r="F14" s="452"/>
      <c r="G14" s="453"/>
      <c r="H14" s="453"/>
      <c r="I14" s="454"/>
      <c r="L14" s="54"/>
      <c r="M14" s="54"/>
    </row>
    <row r="15" spans="1:13" ht="21" customHeight="1" x14ac:dyDescent="0.2">
      <c r="B15" s="160"/>
      <c r="C15" s="214"/>
      <c r="D15" s="483" t="s">
        <v>537</v>
      </c>
      <c r="E15" s="442"/>
      <c r="F15" s="625"/>
      <c r="G15" s="632"/>
      <c r="H15" s="632"/>
      <c r="I15" s="633"/>
      <c r="L15" s="54"/>
      <c r="M15" s="54"/>
    </row>
    <row r="16" spans="1:13" ht="21" customHeight="1" x14ac:dyDescent="0.2">
      <c r="B16" s="408"/>
      <c r="C16" s="279"/>
      <c r="D16" s="483" t="s">
        <v>538</v>
      </c>
      <c r="E16" s="442"/>
      <c r="F16" s="452"/>
      <c r="G16" s="453"/>
      <c r="H16" s="453"/>
      <c r="I16" s="454"/>
      <c r="L16" s="54"/>
      <c r="M16" s="54"/>
    </row>
    <row r="17" spans="1:13" ht="21" customHeight="1" x14ac:dyDescent="0.2">
      <c r="B17" s="412"/>
      <c r="C17" s="280" t="s">
        <v>539</v>
      </c>
      <c r="D17" s="281"/>
      <c r="E17" s="282"/>
      <c r="F17" s="452"/>
      <c r="G17" s="453"/>
      <c r="H17" s="453"/>
      <c r="I17" s="454"/>
      <c r="L17" s="54"/>
      <c r="M17" s="54"/>
    </row>
    <row r="18" spans="1:13" ht="21" customHeight="1" x14ac:dyDescent="0.2">
      <c r="B18" s="161"/>
      <c r="C18" s="283"/>
      <c r="D18" s="483" t="s">
        <v>540</v>
      </c>
      <c r="E18" s="442"/>
      <c r="F18" s="452"/>
      <c r="G18" s="453"/>
      <c r="H18" s="453"/>
      <c r="I18" s="454"/>
      <c r="L18" s="54"/>
      <c r="M18" s="54"/>
    </row>
    <row r="19" spans="1:13" ht="21" customHeight="1" x14ac:dyDescent="0.2">
      <c r="B19" s="425" t="s">
        <v>582</v>
      </c>
      <c r="C19" s="495"/>
      <c r="D19" s="495"/>
      <c r="E19" s="426"/>
      <c r="F19" s="625"/>
      <c r="G19" s="626"/>
      <c r="H19" s="626"/>
      <c r="I19" s="627"/>
      <c r="L19" s="54"/>
      <c r="M19" s="54"/>
    </row>
    <row r="20" spans="1:13" ht="21" customHeight="1" thickBot="1" x14ac:dyDescent="0.25">
      <c r="B20" s="461" t="s">
        <v>583</v>
      </c>
      <c r="C20" s="628"/>
      <c r="D20" s="628"/>
      <c r="E20" s="462"/>
      <c r="F20" s="629"/>
      <c r="G20" s="630"/>
      <c r="H20" s="630"/>
      <c r="I20" s="631"/>
      <c r="J20" s="3"/>
      <c r="K20" s="411"/>
      <c r="L20" s="411"/>
      <c r="M20" s="54"/>
    </row>
    <row r="21" spans="1:13" ht="21" customHeight="1" x14ac:dyDescent="0.2">
      <c r="F21" s="142" t="s">
        <v>337</v>
      </c>
    </row>
    <row r="22" spans="1:13" s="3" customFormat="1" ht="21" customHeight="1" thickBot="1" x14ac:dyDescent="0.25">
      <c r="A22" s="10"/>
      <c r="B22" s="609" t="s">
        <v>425</v>
      </c>
      <c r="C22" s="609"/>
      <c r="D22" s="609"/>
      <c r="E22" s="609"/>
      <c r="F22" s="609"/>
      <c r="G22" s="609"/>
      <c r="H22" s="609"/>
      <c r="I22" s="609"/>
      <c r="L22" s="76"/>
      <c r="M22" s="76"/>
    </row>
    <row r="23" spans="1:13" s="3" customFormat="1" ht="45" customHeight="1" x14ac:dyDescent="0.2">
      <c r="A23" s="10"/>
      <c r="B23" s="619" t="s">
        <v>388</v>
      </c>
      <c r="C23" s="620"/>
      <c r="D23" s="621"/>
      <c r="E23" s="610"/>
      <c r="F23" s="611"/>
      <c r="G23" s="611"/>
      <c r="H23" s="611"/>
      <c r="I23" s="612"/>
      <c r="L23" s="76"/>
      <c r="M23" s="76"/>
    </row>
    <row r="24" spans="1:13" s="3" customFormat="1" ht="21" customHeight="1" x14ac:dyDescent="0.2">
      <c r="A24" s="10"/>
      <c r="B24" s="613" t="s">
        <v>467</v>
      </c>
      <c r="C24" s="614"/>
      <c r="D24" s="384" t="s">
        <v>468</v>
      </c>
      <c r="E24" s="452"/>
      <c r="F24" s="453"/>
      <c r="G24" s="453"/>
      <c r="H24" s="453"/>
      <c r="I24" s="454"/>
      <c r="L24" s="76"/>
      <c r="M24" s="76"/>
    </row>
    <row r="25" spans="1:13" s="3" customFormat="1" ht="21" customHeight="1" x14ac:dyDescent="0.2">
      <c r="A25" s="10"/>
      <c r="B25" s="615"/>
      <c r="C25" s="616"/>
      <c r="D25" s="384" t="s">
        <v>469</v>
      </c>
      <c r="E25" s="452"/>
      <c r="F25" s="453"/>
      <c r="G25" s="453"/>
      <c r="H25" s="453"/>
      <c r="I25" s="454"/>
      <c r="L25" s="76"/>
      <c r="M25" s="76"/>
    </row>
    <row r="26" spans="1:13" s="3" customFormat="1" ht="21" customHeight="1" x14ac:dyDescent="0.2">
      <c r="A26" s="10"/>
      <c r="B26" s="615"/>
      <c r="C26" s="616"/>
      <c r="D26" s="384" t="s">
        <v>470</v>
      </c>
      <c r="E26" s="452"/>
      <c r="F26" s="453"/>
      <c r="G26" s="453"/>
      <c r="H26" s="453"/>
      <c r="I26" s="454"/>
      <c r="L26" s="76"/>
      <c r="M26" s="76"/>
    </row>
    <row r="27" spans="1:13" s="3" customFormat="1" ht="21" customHeight="1" x14ac:dyDescent="0.2">
      <c r="A27" s="10"/>
      <c r="B27" s="615"/>
      <c r="C27" s="616"/>
      <c r="D27" s="384" t="s">
        <v>471</v>
      </c>
      <c r="E27" s="452"/>
      <c r="F27" s="453"/>
      <c r="G27" s="453"/>
      <c r="H27" s="453"/>
      <c r="I27" s="454"/>
      <c r="L27" s="76"/>
      <c r="M27" s="76"/>
    </row>
    <row r="28" spans="1:13" s="3" customFormat="1" ht="21" customHeight="1" x14ac:dyDescent="0.2">
      <c r="A28" s="10"/>
      <c r="B28" s="615"/>
      <c r="C28" s="616"/>
      <c r="D28" s="384" t="s">
        <v>472</v>
      </c>
      <c r="E28" s="391"/>
      <c r="F28" s="599"/>
      <c r="G28" s="599"/>
      <c r="H28" s="599"/>
      <c r="I28" s="600"/>
      <c r="L28" s="76"/>
      <c r="M28" s="76"/>
    </row>
    <row r="29" spans="1:13" s="3" customFormat="1" ht="21" customHeight="1" x14ac:dyDescent="0.2">
      <c r="A29" s="10"/>
      <c r="B29" s="617"/>
      <c r="C29" s="618"/>
      <c r="D29" s="384" t="s">
        <v>473</v>
      </c>
      <c r="E29" s="391"/>
      <c r="F29" s="599"/>
      <c r="G29" s="599"/>
      <c r="H29" s="599"/>
      <c r="I29" s="600"/>
      <c r="L29" s="76"/>
      <c r="M29" s="76"/>
    </row>
    <row r="30" spans="1:13" s="3" customFormat="1" ht="21" customHeight="1" x14ac:dyDescent="0.2">
      <c r="A30" s="10"/>
      <c r="B30" s="688" t="s">
        <v>474</v>
      </c>
      <c r="C30" s="689"/>
      <c r="D30" s="396" t="s">
        <v>476</v>
      </c>
      <c r="E30" s="452"/>
      <c r="F30" s="453"/>
      <c r="G30" s="453"/>
      <c r="H30" s="453"/>
      <c r="I30" s="454"/>
      <c r="L30" s="76"/>
      <c r="M30" s="76"/>
    </row>
    <row r="31" spans="1:13" s="3" customFormat="1" ht="36" customHeight="1" x14ac:dyDescent="0.2">
      <c r="A31" s="10"/>
      <c r="B31" s="615"/>
      <c r="C31" s="616"/>
      <c r="D31" s="384" t="s">
        <v>477</v>
      </c>
      <c r="E31" s="452"/>
      <c r="F31" s="453"/>
      <c r="G31" s="453"/>
      <c r="H31" s="453"/>
      <c r="I31" s="454"/>
      <c r="L31" s="76"/>
      <c r="M31" s="76"/>
    </row>
    <row r="32" spans="1:13" s="3" customFormat="1" ht="21" customHeight="1" x14ac:dyDescent="0.2">
      <c r="A32" s="10"/>
      <c r="B32" s="617"/>
      <c r="C32" s="618"/>
      <c r="D32" s="384" t="s">
        <v>478</v>
      </c>
      <c r="E32" s="391"/>
      <c r="F32" s="599"/>
      <c r="G32" s="599"/>
      <c r="H32" s="599"/>
      <c r="I32" s="600"/>
      <c r="L32" s="76"/>
      <c r="M32" s="76"/>
    </row>
    <row r="33" spans="1:13" s="3" customFormat="1" ht="21" customHeight="1" x14ac:dyDescent="0.2">
      <c r="A33" s="10"/>
      <c r="B33" s="688" t="s">
        <v>479</v>
      </c>
      <c r="C33" s="689"/>
      <c r="D33" s="384" t="s">
        <v>480</v>
      </c>
      <c r="E33" s="391"/>
      <c r="F33" s="599"/>
      <c r="G33" s="599"/>
      <c r="H33" s="599"/>
      <c r="I33" s="600"/>
      <c r="L33" s="76"/>
      <c r="M33" s="76"/>
    </row>
    <row r="34" spans="1:13" s="3" customFormat="1" ht="21" customHeight="1" x14ac:dyDescent="0.2">
      <c r="A34" s="10"/>
      <c r="B34" s="617"/>
      <c r="C34" s="618"/>
      <c r="D34" s="384" t="s">
        <v>481</v>
      </c>
      <c r="E34" s="452"/>
      <c r="F34" s="453"/>
      <c r="G34" s="453"/>
      <c r="H34" s="453"/>
      <c r="I34" s="454"/>
      <c r="L34" s="76"/>
      <c r="M34" s="76"/>
    </row>
    <row r="35" spans="1:13" s="3" customFormat="1" ht="36" customHeight="1" x14ac:dyDescent="0.2">
      <c r="A35" s="10"/>
      <c r="B35" s="425" t="s">
        <v>383</v>
      </c>
      <c r="C35" s="495"/>
      <c r="D35" s="426"/>
      <c r="E35" s="693"/>
      <c r="F35" s="694"/>
      <c r="G35" s="694"/>
      <c r="H35" s="694"/>
      <c r="I35" s="695"/>
      <c r="L35" s="76"/>
      <c r="M35" s="76"/>
    </row>
    <row r="36" spans="1:13" s="3" customFormat="1" ht="21" customHeight="1" x14ac:dyDescent="0.2">
      <c r="A36" s="10"/>
      <c r="B36" s="425" t="s">
        <v>370</v>
      </c>
      <c r="C36" s="495"/>
      <c r="D36" s="426"/>
      <c r="E36" s="693"/>
      <c r="F36" s="694"/>
      <c r="G36" s="694"/>
      <c r="H36" s="694"/>
      <c r="I36" s="695"/>
      <c r="L36" s="76"/>
      <c r="M36" s="76"/>
    </row>
    <row r="37" spans="1:13" s="3" customFormat="1" ht="36" customHeight="1" x14ac:dyDescent="0.2">
      <c r="A37" s="10"/>
      <c r="B37" s="489" t="s">
        <v>391</v>
      </c>
      <c r="C37" s="672"/>
      <c r="D37" s="490"/>
      <c r="E37" s="385"/>
      <c r="F37" s="599"/>
      <c r="G37" s="599"/>
      <c r="H37" s="599"/>
      <c r="I37" s="600"/>
      <c r="L37" s="76"/>
      <c r="M37" s="76"/>
    </row>
    <row r="38" spans="1:13" s="3" customFormat="1" ht="21" customHeight="1" x14ac:dyDescent="0.2">
      <c r="A38" s="2"/>
      <c r="B38" s="677" t="s">
        <v>97</v>
      </c>
      <c r="C38" s="678"/>
      <c r="D38" s="679"/>
      <c r="E38" s="690" t="s">
        <v>98</v>
      </c>
      <c r="F38" s="690"/>
      <c r="G38" s="298" t="s">
        <v>727</v>
      </c>
      <c r="H38" s="453"/>
      <c r="I38" s="454"/>
      <c r="L38" s="76"/>
      <c r="M38" s="76"/>
    </row>
    <row r="39" spans="1:13" s="3" customFormat="1" ht="21" customHeight="1" x14ac:dyDescent="0.2">
      <c r="A39" s="2"/>
      <c r="B39" s="680"/>
      <c r="C39" s="681"/>
      <c r="D39" s="682"/>
      <c r="E39" s="690" t="s">
        <v>728</v>
      </c>
      <c r="F39" s="690"/>
      <c r="G39" s="298" t="s">
        <v>727</v>
      </c>
      <c r="H39" s="373"/>
      <c r="I39" s="374"/>
      <c r="L39" s="76"/>
      <c r="M39" s="76"/>
    </row>
    <row r="40" spans="1:13" s="3" customFormat="1" ht="21" customHeight="1" x14ac:dyDescent="0.2">
      <c r="A40" s="2"/>
      <c r="B40" s="680"/>
      <c r="C40" s="681"/>
      <c r="D40" s="682"/>
      <c r="E40" s="690" t="s">
        <v>99</v>
      </c>
      <c r="F40" s="690"/>
      <c r="G40" s="150"/>
      <c r="H40" s="691"/>
      <c r="I40" s="692"/>
      <c r="L40" s="76"/>
      <c r="M40" s="76"/>
    </row>
    <row r="41" spans="1:13" s="3" customFormat="1" ht="21" customHeight="1" x14ac:dyDescent="0.2">
      <c r="A41" s="2"/>
      <c r="B41" s="680"/>
      <c r="C41" s="681"/>
      <c r="D41" s="682"/>
      <c r="E41" s="690" t="s">
        <v>729</v>
      </c>
      <c r="F41" s="690"/>
      <c r="G41" s="299"/>
      <c r="H41" s="453"/>
      <c r="I41" s="454"/>
      <c r="L41" s="76"/>
      <c r="M41" s="76"/>
    </row>
    <row r="42" spans="1:13" s="3" customFormat="1" ht="21" customHeight="1" x14ac:dyDescent="0.2">
      <c r="A42" s="2"/>
      <c r="B42" s="680"/>
      <c r="C42" s="681"/>
      <c r="D42" s="682"/>
      <c r="E42" s="690" t="s">
        <v>100</v>
      </c>
      <c r="F42" s="690"/>
      <c r="G42" s="150"/>
      <c r="H42" s="453"/>
      <c r="I42" s="454"/>
      <c r="L42" s="76"/>
      <c r="M42" s="76"/>
    </row>
    <row r="43" spans="1:13" s="3" customFormat="1" ht="21" customHeight="1" x14ac:dyDescent="0.2">
      <c r="A43" s="2"/>
      <c r="B43" s="680"/>
      <c r="C43" s="681"/>
      <c r="D43" s="682"/>
      <c r="E43" s="569" t="s">
        <v>608</v>
      </c>
      <c r="F43" s="569"/>
      <c r="G43" s="150"/>
      <c r="H43" s="675"/>
      <c r="I43" s="676"/>
      <c r="L43" s="76"/>
      <c r="M43" s="76"/>
    </row>
    <row r="44" spans="1:13" s="3" customFormat="1" ht="21" customHeight="1" x14ac:dyDescent="0.2">
      <c r="A44" s="2"/>
      <c r="B44" s="680"/>
      <c r="C44" s="681"/>
      <c r="D44" s="682"/>
      <c r="E44" s="569" t="s">
        <v>609</v>
      </c>
      <c r="F44" s="569"/>
      <c r="G44" s="150"/>
      <c r="H44" s="675"/>
      <c r="I44" s="676"/>
      <c r="L44" s="76"/>
      <c r="M44" s="76"/>
    </row>
    <row r="45" spans="1:13" s="3" customFormat="1" ht="21" customHeight="1" x14ac:dyDescent="0.2">
      <c r="A45" s="2"/>
      <c r="B45" s="680"/>
      <c r="C45" s="681"/>
      <c r="D45" s="682"/>
      <c r="E45" s="670" t="s">
        <v>634</v>
      </c>
      <c r="F45" s="670"/>
      <c r="G45" s="150"/>
      <c r="H45" s="675"/>
      <c r="I45" s="676"/>
      <c r="L45" s="76"/>
      <c r="M45" s="76"/>
    </row>
    <row r="46" spans="1:13" s="3" customFormat="1" ht="21" customHeight="1" x14ac:dyDescent="0.2">
      <c r="A46" s="2"/>
      <c r="B46" s="680"/>
      <c r="C46" s="681"/>
      <c r="D46" s="682"/>
      <c r="E46" s="670" t="s">
        <v>698</v>
      </c>
      <c r="F46" s="670"/>
      <c r="G46" s="150"/>
      <c r="H46" s="397"/>
      <c r="I46" s="398"/>
      <c r="L46" s="76"/>
      <c r="M46" s="76"/>
    </row>
    <row r="47" spans="1:13" s="3" customFormat="1" ht="21" customHeight="1" x14ac:dyDescent="0.2">
      <c r="A47" s="2"/>
      <c r="B47" s="680"/>
      <c r="C47" s="681"/>
      <c r="D47" s="682"/>
      <c r="E47" s="671" t="s">
        <v>650</v>
      </c>
      <c r="F47" s="671"/>
      <c r="G47" s="150"/>
      <c r="H47" s="453"/>
      <c r="I47" s="454"/>
      <c r="L47" s="76"/>
      <c r="M47" s="76"/>
    </row>
    <row r="48" spans="1:13" s="3" customFormat="1" ht="21" customHeight="1" x14ac:dyDescent="0.2">
      <c r="A48" s="2"/>
      <c r="B48" s="680"/>
      <c r="C48" s="681"/>
      <c r="D48" s="682"/>
      <c r="E48" s="569" t="s">
        <v>614</v>
      </c>
      <c r="F48" s="569"/>
      <c r="G48" s="150"/>
      <c r="H48" s="437"/>
      <c r="I48" s="438"/>
      <c r="L48" s="76"/>
      <c r="M48" s="76"/>
    </row>
    <row r="49" spans="1:13" s="3" customFormat="1" ht="21" customHeight="1" x14ac:dyDescent="0.2">
      <c r="A49" s="2"/>
      <c r="B49" s="680"/>
      <c r="C49" s="681"/>
      <c r="D49" s="682"/>
      <c r="E49" s="569" t="s">
        <v>699</v>
      </c>
      <c r="F49" s="569"/>
      <c r="G49" s="150"/>
      <c r="H49" s="437"/>
      <c r="I49" s="438"/>
      <c r="L49" s="76"/>
      <c r="M49" s="76"/>
    </row>
    <row r="50" spans="1:13" s="3" customFormat="1" ht="21" customHeight="1" x14ac:dyDescent="0.2">
      <c r="A50" s="2"/>
      <c r="B50" s="680"/>
      <c r="C50" s="681"/>
      <c r="D50" s="682"/>
      <c r="E50" s="671" t="s">
        <v>701</v>
      </c>
      <c r="F50" s="671"/>
      <c r="G50" s="150"/>
      <c r="H50" s="437"/>
      <c r="I50" s="438"/>
      <c r="L50" s="76"/>
      <c r="M50" s="76"/>
    </row>
    <row r="51" spans="1:13" s="3" customFormat="1" ht="21" customHeight="1" x14ac:dyDescent="0.2">
      <c r="A51" s="2"/>
      <c r="B51" s="680"/>
      <c r="C51" s="681"/>
      <c r="D51" s="682"/>
      <c r="E51" s="569" t="s">
        <v>702</v>
      </c>
      <c r="F51" s="569"/>
      <c r="G51" s="150"/>
      <c r="H51" s="437"/>
      <c r="I51" s="438"/>
      <c r="L51" s="76"/>
      <c r="M51" s="76"/>
    </row>
    <row r="52" spans="1:13" s="3" customFormat="1" ht="36" customHeight="1" x14ac:dyDescent="0.2">
      <c r="A52" s="2"/>
      <c r="B52" s="680"/>
      <c r="C52" s="681"/>
      <c r="D52" s="682"/>
      <c r="E52" s="384" t="s">
        <v>101</v>
      </c>
      <c r="F52" s="150"/>
      <c r="G52" s="150"/>
      <c r="H52" s="453"/>
      <c r="I52" s="454"/>
      <c r="L52" s="76"/>
      <c r="M52" s="76"/>
    </row>
    <row r="53" spans="1:13" s="3" customFormat="1" ht="36" customHeight="1" x14ac:dyDescent="0.2">
      <c r="A53" s="2"/>
      <c r="B53" s="680"/>
      <c r="C53" s="681"/>
      <c r="D53" s="682"/>
      <c r="E53" s="384" t="s">
        <v>102</v>
      </c>
      <c r="F53" s="391"/>
      <c r="G53" s="150"/>
      <c r="H53" s="453"/>
      <c r="I53" s="454"/>
      <c r="L53" s="76"/>
      <c r="M53" s="76"/>
    </row>
    <row r="54" spans="1:13" s="3" customFormat="1" ht="36" customHeight="1" x14ac:dyDescent="0.2">
      <c r="A54" s="2"/>
      <c r="B54" s="680"/>
      <c r="C54" s="681"/>
      <c r="D54" s="682"/>
      <c r="E54" s="377" t="s">
        <v>730</v>
      </c>
      <c r="F54" s="300"/>
      <c r="G54" s="150"/>
      <c r="H54" s="453"/>
      <c r="I54" s="454"/>
      <c r="L54" s="76"/>
      <c r="M54" s="76"/>
    </row>
    <row r="55" spans="1:13" s="3" customFormat="1" ht="18" customHeight="1" x14ac:dyDescent="0.2">
      <c r="A55" s="2"/>
      <c r="B55" s="487" t="s">
        <v>330</v>
      </c>
      <c r="C55" s="686"/>
      <c r="D55" s="488"/>
      <c r="E55" s="673"/>
      <c r="F55" s="672" t="s">
        <v>295</v>
      </c>
      <c r="G55" s="672"/>
      <c r="H55" s="672"/>
      <c r="I55" s="303"/>
      <c r="L55" s="76"/>
      <c r="M55" s="76"/>
    </row>
    <row r="56" spans="1:13" s="3" customFormat="1" ht="18" customHeight="1" thickBot="1" x14ac:dyDescent="0.25">
      <c r="A56" s="2"/>
      <c r="B56" s="503"/>
      <c r="C56" s="687"/>
      <c r="D56" s="504"/>
      <c r="E56" s="674"/>
      <c r="F56" s="296"/>
      <c r="G56" s="296" t="s">
        <v>296</v>
      </c>
      <c r="H56" s="296" t="s">
        <v>333</v>
      </c>
      <c r="I56" s="297"/>
      <c r="L56" s="76"/>
      <c r="M56" s="76"/>
    </row>
    <row r="57" spans="1:13" ht="21" customHeight="1" x14ac:dyDescent="0.2">
      <c r="E57" s="3"/>
      <c r="F57" s="409"/>
    </row>
    <row r="58" spans="1:13" s="3" customFormat="1" ht="21" customHeight="1" x14ac:dyDescent="0.2">
      <c r="A58" s="2"/>
      <c r="B58" s="583" t="s">
        <v>349</v>
      </c>
      <c r="C58" s="583"/>
      <c r="D58" s="583"/>
      <c r="E58" s="583"/>
      <c r="F58" s="583"/>
      <c r="L58" s="76"/>
      <c r="M58" s="76"/>
    </row>
    <row r="59" spans="1:13" s="3" customFormat="1" ht="21" customHeight="1" thickBot="1" x14ac:dyDescent="0.25">
      <c r="A59" s="2"/>
      <c r="B59" s="685" t="s">
        <v>458</v>
      </c>
      <c r="C59" s="685"/>
      <c r="D59" s="685"/>
      <c r="E59" s="685"/>
      <c r="F59" s="685"/>
      <c r="G59" s="33"/>
      <c r="H59" s="33"/>
      <c r="I59" s="33"/>
      <c r="L59" s="76"/>
      <c r="M59" s="76"/>
    </row>
    <row r="60" spans="1:13" s="3" customFormat="1" ht="21" customHeight="1" x14ac:dyDescent="0.2">
      <c r="A60" s="2"/>
      <c r="B60" s="473" t="s">
        <v>334</v>
      </c>
      <c r="C60" s="584"/>
      <c r="D60" s="474"/>
      <c r="E60" s="162" t="s">
        <v>323</v>
      </c>
      <c r="F60" s="683"/>
      <c r="G60" s="683"/>
      <c r="H60" s="683"/>
      <c r="I60" s="684"/>
      <c r="L60" s="76"/>
      <c r="M60" s="76"/>
    </row>
    <row r="61" spans="1:13" s="3" customFormat="1" ht="21" customHeight="1" x14ac:dyDescent="0.2">
      <c r="A61" s="2"/>
      <c r="B61" s="496"/>
      <c r="C61" s="593"/>
      <c r="D61" s="497"/>
      <c r="E61" s="697"/>
      <c r="F61" s="698"/>
      <c r="G61" s="698"/>
      <c r="H61" s="698"/>
      <c r="I61" s="699"/>
      <c r="L61" s="76"/>
      <c r="M61" s="76"/>
    </row>
    <row r="62" spans="1:13" s="3" customFormat="1" ht="21" customHeight="1" x14ac:dyDescent="0.2">
      <c r="A62" s="2"/>
      <c r="B62" s="571" t="s">
        <v>70</v>
      </c>
      <c r="C62" s="570"/>
      <c r="D62" s="570"/>
      <c r="E62" s="394"/>
      <c r="F62" s="395"/>
      <c r="G62" s="395"/>
      <c r="H62" s="163"/>
      <c r="I62" s="164"/>
      <c r="J62" s="410"/>
      <c r="K62" s="410"/>
      <c r="L62" s="76"/>
      <c r="M62" s="76"/>
    </row>
    <row r="63" spans="1:13" s="3" customFormat="1" ht="21" customHeight="1" x14ac:dyDescent="0.2">
      <c r="A63" s="2"/>
      <c r="B63" s="576"/>
      <c r="C63" s="634"/>
      <c r="D63" s="634"/>
      <c r="E63" s="589"/>
      <c r="F63" s="590"/>
      <c r="G63" s="590"/>
      <c r="H63" s="590"/>
      <c r="I63" s="591"/>
      <c r="J63" s="8"/>
      <c r="L63" s="76"/>
      <c r="M63" s="76"/>
    </row>
    <row r="64" spans="1:13" s="3" customFormat="1" ht="21" customHeight="1" x14ac:dyDescent="0.2">
      <c r="A64" s="2"/>
      <c r="B64" s="571" t="s">
        <v>335</v>
      </c>
      <c r="C64" s="570"/>
      <c r="D64" s="570"/>
      <c r="E64" s="165" t="s">
        <v>431</v>
      </c>
      <c r="F64" s="665"/>
      <c r="G64" s="665"/>
      <c r="H64" s="665"/>
      <c r="I64" s="666"/>
      <c r="J64" s="8"/>
      <c r="L64" s="76"/>
      <c r="M64" s="76"/>
    </row>
    <row r="65" spans="1:13" s="3" customFormat="1" ht="21" customHeight="1" x14ac:dyDescent="0.2">
      <c r="A65" s="2"/>
      <c r="B65" s="576"/>
      <c r="C65" s="634"/>
      <c r="D65" s="634"/>
      <c r="E65" s="589"/>
      <c r="F65" s="590"/>
      <c r="G65" s="590"/>
      <c r="H65" s="590"/>
      <c r="I65" s="591"/>
      <c r="J65" s="8"/>
      <c r="L65" s="76"/>
      <c r="M65" s="76"/>
    </row>
    <row r="66" spans="1:13" s="3" customFormat="1" ht="21" customHeight="1" thickBot="1" x14ac:dyDescent="0.25">
      <c r="A66" s="2"/>
      <c r="B66" s="639" t="s">
        <v>350</v>
      </c>
      <c r="C66" s="640"/>
      <c r="D66" s="641"/>
      <c r="E66" s="635"/>
      <c r="F66" s="636"/>
      <c r="G66" s="636"/>
      <c r="H66" s="636"/>
      <c r="I66" s="637"/>
      <c r="L66" s="76"/>
      <c r="M66" s="76"/>
    </row>
    <row r="67" spans="1:13" s="3" customFormat="1" ht="21" customHeight="1" x14ac:dyDescent="0.2">
      <c r="A67" s="2"/>
      <c r="B67" s="2"/>
      <c r="C67" s="2"/>
      <c r="F67" s="409"/>
      <c r="L67" s="76"/>
      <c r="M67" s="76"/>
    </row>
    <row r="68" spans="1:13" s="3" customFormat="1" ht="21" customHeight="1" x14ac:dyDescent="0.2">
      <c r="A68" s="2"/>
      <c r="B68" s="583" t="s">
        <v>352</v>
      </c>
      <c r="C68" s="583"/>
      <c r="D68" s="583"/>
      <c r="E68" s="583"/>
      <c r="F68" s="583"/>
      <c r="L68" s="76"/>
      <c r="M68" s="76"/>
    </row>
    <row r="69" spans="1:13" s="3" customFormat="1" ht="21" customHeight="1" thickBot="1" x14ac:dyDescent="0.25">
      <c r="A69" s="2"/>
      <c r="B69" s="638" t="s">
        <v>459</v>
      </c>
      <c r="C69" s="638"/>
      <c r="D69" s="638"/>
      <c r="E69" s="638"/>
      <c r="F69" s="638"/>
      <c r="G69" s="638"/>
      <c r="H69" s="638"/>
      <c r="I69" s="638"/>
      <c r="L69" s="76"/>
      <c r="M69" s="76"/>
    </row>
    <row r="70" spans="1:13" ht="21" customHeight="1" x14ac:dyDescent="0.2">
      <c r="B70" s="473" t="s">
        <v>334</v>
      </c>
      <c r="C70" s="584"/>
      <c r="D70" s="474"/>
      <c r="E70" s="162" t="s">
        <v>325</v>
      </c>
      <c r="F70" s="683"/>
      <c r="G70" s="683"/>
      <c r="H70" s="683"/>
      <c r="I70" s="684"/>
    </row>
    <row r="71" spans="1:13" ht="21" customHeight="1" x14ac:dyDescent="0.2">
      <c r="B71" s="496"/>
      <c r="C71" s="593"/>
      <c r="D71" s="497"/>
      <c r="E71" s="701"/>
      <c r="F71" s="665"/>
      <c r="G71" s="665"/>
      <c r="H71" s="665"/>
      <c r="I71" s="666"/>
    </row>
    <row r="72" spans="1:13" ht="21" customHeight="1" x14ac:dyDescent="0.2">
      <c r="B72" s="571" t="s">
        <v>70</v>
      </c>
      <c r="C72" s="570"/>
      <c r="D72" s="570"/>
      <c r="E72" s="667"/>
      <c r="F72" s="668"/>
      <c r="G72" s="668"/>
      <c r="H72" s="668"/>
      <c r="I72" s="669"/>
    </row>
    <row r="73" spans="1:13" ht="21" customHeight="1" x14ac:dyDescent="0.2">
      <c r="B73" s="576"/>
      <c r="C73" s="634"/>
      <c r="D73" s="634"/>
      <c r="E73" s="436"/>
      <c r="F73" s="437"/>
      <c r="G73" s="437"/>
      <c r="H73" s="437"/>
      <c r="I73" s="438"/>
      <c r="J73" s="8"/>
    </row>
    <row r="74" spans="1:13" ht="21" customHeight="1" x14ac:dyDescent="0.2">
      <c r="B74" s="571" t="s">
        <v>335</v>
      </c>
      <c r="C74" s="570"/>
      <c r="D74" s="570"/>
      <c r="E74" s="165" t="s">
        <v>323</v>
      </c>
      <c r="F74" s="665"/>
      <c r="G74" s="665"/>
      <c r="H74" s="665"/>
      <c r="I74" s="666"/>
      <c r="J74" s="8"/>
    </row>
    <row r="75" spans="1:13" ht="21" customHeight="1" x14ac:dyDescent="0.2">
      <c r="B75" s="576"/>
      <c r="C75" s="634"/>
      <c r="D75" s="634"/>
      <c r="E75" s="436"/>
      <c r="F75" s="437"/>
      <c r="G75" s="437"/>
      <c r="H75" s="437"/>
      <c r="I75" s="438"/>
      <c r="J75" s="8"/>
    </row>
    <row r="76" spans="1:13" ht="21" customHeight="1" thickBot="1" x14ac:dyDescent="0.25">
      <c r="B76" s="639" t="s">
        <v>351</v>
      </c>
      <c r="C76" s="640"/>
      <c r="D76" s="641"/>
      <c r="E76" s="635"/>
      <c r="F76" s="636"/>
      <c r="G76" s="636"/>
      <c r="H76" s="636"/>
      <c r="I76" s="637"/>
    </row>
    <row r="77" spans="1:13" ht="21" customHeight="1" x14ac:dyDescent="0.2">
      <c r="B77" s="86"/>
      <c r="C77" s="86"/>
      <c r="D77" s="86"/>
      <c r="E77" s="393"/>
      <c r="F77" s="393"/>
      <c r="G77" s="393"/>
      <c r="H77" s="393"/>
      <c r="I77" s="393"/>
    </row>
    <row r="78" spans="1:13" ht="21" customHeight="1" thickBot="1" x14ac:dyDescent="0.25">
      <c r="B78" s="638" t="s">
        <v>365</v>
      </c>
      <c r="C78" s="638"/>
      <c r="D78" s="638"/>
      <c r="E78" s="638"/>
    </row>
    <row r="79" spans="1:13" ht="21" customHeight="1" x14ac:dyDescent="0.2">
      <c r="B79" s="658" t="s">
        <v>103</v>
      </c>
      <c r="C79" s="659"/>
      <c r="D79" s="660"/>
      <c r="E79" s="663" t="s">
        <v>642</v>
      </c>
      <c r="F79" s="664"/>
      <c r="G79" s="664"/>
      <c r="H79" s="664"/>
      <c r="I79" s="705"/>
    </row>
    <row r="80" spans="1:13" ht="21" customHeight="1" x14ac:dyDescent="0.2">
      <c r="B80" s="441"/>
      <c r="C80" s="484"/>
      <c r="D80" s="442"/>
      <c r="E80" s="167" t="s">
        <v>298</v>
      </c>
      <c r="F80" s="484"/>
      <c r="G80" s="484"/>
      <c r="H80" s="484"/>
      <c r="I80" s="700"/>
    </row>
    <row r="81" spans="2:15" ht="21" customHeight="1" x14ac:dyDescent="0.2">
      <c r="B81" s="425" t="s">
        <v>348</v>
      </c>
      <c r="C81" s="495"/>
      <c r="D81" s="426"/>
      <c r="E81" s="390" t="s">
        <v>36</v>
      </c>
      <c r="F81" s="642"/>
      <c r="G81" s="642"/>
      <c r="H81" s="642"/>
      <c r="I81" s="643"/>
      <c r="N81" s="125"/>
      <c r="O81" s="125"/>
    </row>
    <row r="82" spans="2:15" ht="21" customHeight="1" x14ac:dyDescent="0.2">
      <c r="B82" s="425"/>
      <c r="C82" s="495"/>
      <c r="D82" s="426"/>
      <c r="E82" s="390" t="s">
        <v>104</v>
      </c>
      <c r="F82" s="642"/>
      <c r="G82" s="642"/>
      <c r="H82" s="642"/>
      <c r="I82" s="643"/>
      <c r="N82" s="125"/>
      <c r="O82" s="125"/>
    </row>
    <row r="83" spans="2:15" ht="21" customHeight="1" x14ac:dyDescent="0.2">
      <c r="B83" s="425"/>
      <c r="C83" s="495"/>
      <c r="D83" s="426"/>
      <c r="E83" s="390" t="s">
        <v>105</v>
      </c>
      <c r="F83" s="642"/>
      <c r="G83" s="642"/>
      <c r="H83" s="642"/>
      <c r="I83" s="643"/>
      <c r="N83" s="125"/>
      <c r="O83" s="125"/>
    </row>
    <row r="84" spans="2:15" ht="21" customHeight="1" x14ac:dyDescent="0.2">
      <c r="B84" s="425"/>
      <c r="C84" s="495"/>
      <c r="D84" s="426"/>
      <c r="E84" s="690" t="s">
        <v>106</v>
      </c>
      <c r="F84" s="554"/>
      <c r="G84" s="555"/>
      <c r="H84" s="56"/>
      <c r="I84" s="168"/>
      <c r="N84" s="125"/>
      <c r="O84" s="125"/>
    </row>
    <row r="85" spans="2:15" ht="21" customHeight="1" x14ac:dyDescent="0.2">
      <c r="B85" s="425"/>
      <c r="C85" s="495"/>
      <c r="D85" s="426"/>
      <c r="E85" s="690"/>
      <c r="F85" s="167" t="s">
        <v>298</v>
      </c>
      <c r="G85" s="453"/>
      <c r="H85" s="453"/>
      <c r="I85" s="454"/>
    </row>
    <row r="86" spans="2:15" ht="21" customHeight="1" x14ac:dyDescent="0.2">
      <c r="B86" s="425"/>
      <c r="C86" s="495"/>
      <c r="D86" s="426"/>
      <c r="E86" s="390" t="s">
        <v>36</v>
      </c>
      <c r="F86" s="642"/>
      <c r="G86" s="642"/>
      <c r="H86" s="642"/>
      <c r="I86" s="643"/>
    </row>
    <row r="87" spans="2:15" ht="21" customHeight="1" x14ac:dyDescent="0.2">
      <c r="B87" s="425"/>
      <c r="C87" s="495"/>
      <c r="D87" s="426"/>
      <c r="E87" s="390" t="s">
        <v>104</v>
      </c>
      <c r="F87" s="642"/>
      <c r="G87" s="642"/>
      <c r="H87" s="642"/>
      <c r="I87" s="643"/>
    </row>
    <row r="88" spans="2:15" ht="21" customHeight="1" x14ac:dyDescent="0.2">
      <c r="B88" s="425"/>
      <c r="C88" s="495"/>
      <c r="D88" s="426"/>
      <c r="E88" s="390" t="s">
        <v>105</v>
      </c>
      <c r="F88" s="642"/>
      <c r="G88" s="642"/>
      <c r="H88" s="642"/>
      <c r="I88" s="643"/>
    </row>
    <row r="89" spans="2:15" ht="21" customHeight="1" x14ac:dyDescent="0.2">
      <c r="B89" s="425"/>
      <c r="C89" s="495"/>
      <c r="D89" s="426"/>
      <c r="E89" s="690" t="s">
        <v>106</v>
      </c>
      <c r="F89" s="554"/>
      <c r="G89" s="555"/>
      <c r="H89" s="76"/>
      <c r="I89" s="168"/>
    </row>
    <row r="90" spans="2:15" ht="21" customHeight="1" x14ac:dyDescent="0.2">
      <c r="B90" s="425"/>
      <c r="C90" s="495"/>
      <c r="D90" s="426"/>
      <c r="E90" s="690"/>
      <c r="F90" s="167" t="s">
        <v>298</v>
      </c>
      <c r="G90" s="453"/>
      <c r="H90" s="453"/>
      <c r="I90" s="454"/>
    </row>
    <row r="91" spans="2:15" ht="21" customHeight="1" x14ac:dyDescent="0.2">
      <c r="B91" s="441" t="s">
        <v>107</v>
      </c>
      <c r="C91" s="484"/>
      <c r="D91" s="442"/>
      <c r="E91" s="390" t="s">
        <v>36</v>
      </c>
      <c r="F91" s="642"/>
      <c r="G91" s="642"/>
      <c r="H91" s="642"/>
      <c r="I91" s="643"/>
    </row>
    <row r="92" spans="2:15" ht="21" customHeight="1" x14ac:dyDescent="0.2">
      <c r="B92" s="441"/>
      <c r="C92" s="484"/>
      <c r="D92" s="442"/>
      <c r="E92" s="390" t="s">
        <v>104</v>
      </c>
      <c r="F92" s="642"/>
      <c r="G92" s="642"/>
      <c r="H92" s="642"/>
      <c r="I92" s="643"/>
    </row>
    <row r="93" spans="2:15" ht="21" customHeight="1" x14ac:dyDescent="0.2">
      <c r="B93" s="441"/>
      <c r="C93" s="484"/>
      <c r="D93" s="442"/>
      <c r="E93" s="690" t="s">
        <v>106</v>
      </c>
      <c r="F93" s="554"/>
      <c r="G93" s="555"/>
      <c r="H93" s="56"/>
      <c r="I93" s="168"/>
    </row>
    <row r="94" spans="2:15" ht="21" customHeight="1" thickBot="1" x14ac:dyDescent="0.25">
      <c r="B94" s="461"/>
      <c r="C94" s="628"/>
      <c r="D94" s="462"/>
      <c r="E94" s="696"/>
      <c r="F94" s="169" t="s">
        <v>298</v>
      </c>
      <c r="G94" s="649"/>
      <c r="H94" s="649"/>
      <c r="I94" s="650"/>
    </row>
    <row r="95" spans="2:15" ht="21" customHeight="1" x14ac:dyDescent="0.2"/>
    <row r="96" spans="2:15" ht="21" customHeight="1" thickBot="1" x14ac:dyDescent="0.25">
      <c r="B96" s="547" t="s">
        <v>460</v>
      </c>
      <c r="C96" s="547"/>
      <c r="D96" s="547"/>
      <c r="E96" s="547"/>
      <c r="F96" s="547"/>
      <c r="G96" s="547"/>
      <c r="H96" s="170"/>
      <c r="I96" s="171"/>
    </row>
    <row r="97" spans="2:9" ht="21" customHeight="1" x14ac:dyDescent="0.2">
      <c r="B97" s="658" t="s">
        <v>108</v>
      </c>
      <c r="C97" s="659"/>
      <c r="D97" s="659"/>
      <c r="E97" s="660"/>
      <c r="F97" s="663"/>
      <c r="G97" s="664"/>
      <c r="H97" s="172"/>
      <c r="I97" s="166"/>
    </row>
    <row r="98" spans="2:9" ht="21" customHeight="1" x14ac:dyDescent="0.2">
      <c r="B98" s="441"/>
      <c r="C98" s="484"/>
      <c r="D98" s="484"/>
      <c r="E98" s="442"/>
      <c r="F98" s="389" t="s">
        <v>298</v>
      </c>
      <c r="G98" s="453"/>
      <c r="H98" s="453"/>
      <c r="I98" s="454"/>
    </row>
    <row r="99" spans="2:9" ht="21" customHeight="1" x14ac:dyDescent="0.2">
      <c r="B99" s="441" t="s">
        <v>109</v>
      </c>
      <c r="C99" s="484"/>
      <c r="D99" s="484"/>
      <c r="E99" s="442"/>
      <c r="F99" s="651"/>
      <c r="G99" s="652"/>
      <c r="H99" s="652"/>
      <c r="I99" s="653"/>
    </row>
    <row r="100" spans="2:9" ht="21" customHeight="1" x14ac:dyDescent="0.2">
      <c r="B100" s="441" t="s">
        <v>110</v>
      </c>
      <c r="C100" s="484"/>
      <c r="D100" s="484"/>
      <c r="E100" s="442"/>
      <c r="F100" s="651"/>
      <c r="G100" s="652"/>
      <c r="H100" s="652"/>
      <c r="I100" s="653"/>
    </row>
    <row r="101" spans="2:9" ht="21" customHeight="1" x14ac:dyDescent="0.2">
      <c r="B101" s="441" t="s">
        <v>111</v>
      </c>
      <c r="C101" s="484"/>
      <c r="D101" s="484"/>
      <c r="E101" s="442"/>
      <c r="F101" s="391"/>
      <c r="G101" s="390" t="s">
        <v>236</v>
      </c>
      <c r="H101" s="647"/>
      <c r="I101" s="648"/>
    </row>
    <row r="102" spans="2:9" ht="21" customHeight="1" x14ac:dyDescent="0.2">
      <c r="B102" s="441" t="s">
        <v>44</v>
      </c>
      <c r="C102" s="484"/>
      <c r="D102" s="484"/>
      <c r="E102" s="442"/>
      <c r="F102" s="642"/>
      <c r="G102" s="642"/>
      <c r="H102" s="642"/>
      <c r="I102" s="643"/>
    </row>
    <row r="103" spans="2:9" ht="21" customHeight="1" x14ac:dyDescent="0.2">
      <c r="B103" s="441" t="s">
        <v>112</v>
      </c>
      <c r="C103" s="484"/>
      <c r="D103" s="484"/>
      <c r="E103" s="442"/>
      <c r="F103" s="391"/>
      <c r="G103" s="414" t="s">
        <v>237</v>
      </c>
      <c r="H103" s="642"/>
      <c r="I103" s="643"/>
    </row>
    <row r="104" spans="2:9" ht="21" customHeight="1" x14ac:dyDescent="0.2">
      <c r="B104" s="425" t="s">
        <v>118</v>
      </c>
      <c r="C104" s="495"/>
      <c r="D104" s="426"/>
      <c r="E104" s="390" t="s">
        <v>113</v>
      </c>
      <c r="F104" s="391"/>
      <c r="G104" s="390" t="s">
        <v>251</v>
      </c>
      <c r="H104" s="642"/>
      <c r="I104" s="643"/>
    </row>
    <row r="105" spans="2:9" ht="21" customHeight="1" x14ac:dyDescent="0.2">
      <c r="B105" s="425"/>
      <c r="C105" s="495"/>
      <c r="D105" s="426"/>
      <c r="E105" s="390" t="s">
        <v>114</v>
      </c>
      <c r="F105" s="391"/>
      <c r="G105" s="390" t="s">
        <v>251</v>
      </c>
      <c r="H105" s="642"/>
      <c r="I105" s="643"/>
    </row>
    <row r="106" spans="2:9" ht="21" customHeight="1" x14ac:dyDescent="0.2">
      <c r="B106" s="425"/>
      <c r="C106" s="495"/>
      <c r="D106" s="426"/>
      <c r="E106" s="390" t="s">
        <v>115</v>
      </c>
      <c r="F106" s="391"/>
      <c r="G106" s="390" t="s">
        <v>251</v>
      </c>
      <c r="H106" s="642"/>
      <c r="I106" s="643"/>
    </row>
    <row r="107" spans="2:9" ht="21" customHeight="1" x14ac:dyDescent="0.2">
      <c r="B107" s="425"/>
      <c r="C107" s="495"/>
      <c r="D107" s="426"/>
      <c r="E107" s="390" t="s">
        <v>116</v>
      </c>
      <c r="F107" s="391"/>
      <c r="G107" s="390" t="s">
        <v>251</v>
      </c>
      <c r="H107" s="642"/>
      <c r="I107" s="643"/>
    </row>
    <row r="108" spans="2:9" ht="21" customHeight="1" thickBot="1" x14ac:dyDescent="0.25">
      <c r="B108" s="503"/>
      <c r="C108" s="687"/>
      <c r="D108" s="504"/>
      <c r="E108" s="390" t="s">
        <v>387</v>
      </c>
      <c r="F108" s="391"/>
      <c r="G108" s="390" t="s">
        <v>251</v>
      </c>
      <c r="H108" s="642"/>
      <c r="I108" s="643"/>
    </row>
    <row r="109" spans="2:9" ht="21" customHeight="1" thickBot="1" x14ac:dyDescent="0.25">
      <c r="B109" s="503"/>
      <c r="C109" s="687"/>
      <c r="D109" s="504"/>
      <c r="E109" s="173" t="s">
        <v>117</v>
      </c>
      <c r="F109" s="264"/>
      <c r="G109" s="173" t="s">
        <v>251</v>
      </c>
      <c r="H109" s="661"/>
      <c r="I109" s="662"/>
    </row>
    <row r="110" spans="2:9" ht="21" customHeight="1" x14ac:dyDescent="0.2"/>
    <row r="111" spans="2:9" ht="21" customHeight="1" thickBot="1" x14ac:dyDescent="0.25">
      <c r="B111" s="547" t="s">
        <v>119</v>
      </c>
      <c r="C111" s="547"/>
      <c r="D111" s="547"/>
      <c r="E111" s="547"/>
      <c r="F111" s="375"/>
      <c r="G111" s="375"/>
      <c r="H111" s="375"/>
      <c r="I111" s="174"/>
    </row>
    <row r="112" spans="2:9" ht="21" customHeight="1" x14ac:dyDescent="0.2">
      <c r="B112" s="658" t="s">
        <v>120</v>
      </c>
      <c r="C112" s="659"/>
      <c r="D112" s="660"/>
      <c r="E112" s="663"/>
      <c r="F112" s="664"/>
      <c r="G112" s="654"/>
      <c r="H112" s="654"/>
      <c r="I112" s="655"/>
    </row>
    <row r="113" spans="2:9" ht="21" customHeight="1" x14ac:dyDescent="0.2">
      <c r="B113" s="441" t="s">
        <v>46</v>
      </c>
      <c r="C113" s="484"/>
      <c r="D113" s="442"/>
      <c r="E113" s="651"/>
      <c r="F113" s="652"/>
      <c r="G113" s="652"/>
      <c r="H113" s="652"/>
      <c r="I113" s="653"/>
    </row>
    <row r="114" spans="2:9" ht="21" customHeight="1" x14ac:dyDescent="0.2">
      <c r="B114" s="441" t="s">
        <v>47</v>
      </c>
      <c r="C114" s="484"/>
      <c r="D114" s="442"/>
      <c r="E114" s="642"/>
      <c r="F114" s="642"/>
      <c r="G114" s="642"/>
      <c r="H114" s="642"/>
      <c r="I114" s="643"/>
    </row>
    <row r="115" spans="2:9" ht="21" customHeight="1" x14ac:dyDescent="0.2">
      <c r="B115" s="425" t="s">
        <v>121</v>
      </c>
      <c r="C115" s="495"/>
      <c r="D115" s="426"/>
      <c r="E115" s="690" t="s">
        <v>122</v>
      </c>
      <c r="F115" s="690"/>
      <c r="G115" s="651"/>
      <c r="H115" s="652"/>
      <c r="I115" s="653"/>
    </row>
    <row r="116" spans="2:9" ht="21" customHeight="1" x14ac:dyDescent="0.2">
      <c r="B116" s="425"/>
      <c r="C116" s="495"/>
      <c r="D116" s="426"/>
      <c r="E116" s="690" t="s">
        <v>123</v>
      </c>
      <c r="F116" s="690"/>
      <c r="G116" s="656"/>
      <c r="H116" s="656"/>
      <c r="I116" s="657"/>
    </row>
    <row r="117" spans="2:9" ht="21" customHeight="1" x14ac:dyDescent="0.2">
      <c r="B117" s="441" t="s">
        <v>124</v>
      </c>
      <c r="C117" s="484"/>
      <c r="D117" s="442"/>
      <c r="E117" s="386"/>
      <c r="F117" s="387" t="s">
        <v>541</v>
      </c>
      <c r="G117" s="387"/>
      <c r="H117" s="387"/>
      <c r="I117" s="388"/>
    </row>
    <row r="118" spans="2:9" ht="21" customHeight="1" x14ac:dyDescent="0.2">
      <c r="B118" s="425" t="s">
        <v>342</v>
      </c>
      <c r="C118" s="495"/>
      <c r="D118" s="426"/>
      <c r="E118" s="702"/>
      <c r="F118" s="570" t="s">
        <v>242</v>
      </c>
      <c r="G118" s="594"/>
      <c r="H118" s="595"/>
      <c r="I118" s="596"/>
    </row>
    <row r="119" spans="2:9" ht="21" customHeight="1" x14ac:dyDescent="0.2">
      <c r="B119" s="425"/>
      <c r="C119" s="495"/>
      <c r="D119" s="426"/>
      <c r="E119" s="702"/>
      <c r="F119" s="634"/>
      <c r="G119" s="589"/>
      <c r="H119" s="590"/>
      <c r="I119" s="591"/>
    </row>
    <row r="120" spans="2:9" ht="21" customHeight="1" x14ac:dyDescent="0.2">
      <c r="B120" s="441" t="s">
        <v>331</v>
      </c>
      <c r="C120" s="484"/>
      <c r="D120" s="442"/>
      <c r="E120" s="378"/>
      <c r="F120" s="379" t="s">
        <v>332</v>
      </c>
      <c r="G120" s="379"/>
      <c r="H120" s="379"/>
      <c r="I120" s="380"/>
    </row>
    <row r="121" spans="2:9" ht="21" customHeight="1" thickBot="1" x14ac:dyDescent="0.25">
      <c r="B121" s="461" t="s">
        <v>45</v>
      </c>
      <c r="C121" s="628"/>
      <c r="D121" s="462"/>
      <c r="E121" s="703"/>
      <c r="F121" s="703"/>
      <c r="G121" s="703"/>
      <c r="H121" s="703"/>
      <c r="I121" s="704"/>
    </row>
    <row r="122" spans="2:9" ht="18.75" customHeight="1" x14ac:dyDescent="0.2"/>
    <row r="123" spans="2:9" ht="18.75" customHeight="1" x14ac:dyDescent="0.2"/>
    <row r="124" spans="2:9" ht="18.75" customHeight="1" x14ac:dyDescent="0.2"/>
    <row r="125" spans="2:9" ht="18.75" customHeight="1" x14ac:dyDescent="0.2"/>
    <row r="126" spans="2:9" ht="18.75" customHeight="1" x14ac:dyDescent="0.2"/>
    <row r="127" spans="2:9" ht="18.75" customHeight="1" x14ac:dyDescent="0.2"/>
    <row r="128" spans="2:9"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sheetData>
  <mergeCells count="175">
    <mergeCell ref="B121:D121"/>
    <mergeCell ref="E115:F115"/>
    <mergeCell ref="B117:D117"/>
    <mergeCell ref="B118:D119"/>
    <mergeCell ref="B115:D116"/>
    <mergeCell ref="B113:D113"/>
    <mergeCell ref="B120:D120"/>
    <mergeCell ref="B79:D80"/>
    <mergeCell ref="B97:E98"/>
    <mergeCell ref="B101:E101"/>
    <mergeCell ref="E118:E119"/>
    <mergeCell ref="E116:F116"/>
    <mergeCell ref="F81:I81"/>
    <mergeCell ref="F87:I87"/>
    <mergeCell ref="F86:I86"/>
    <mergeCell ref="B103:E103"/>
    <mergeCell ref="E121:I121"/>
    <mergeCell ref="B96:G96"/>
    <mergeCell ref="B104:D109"/>
    <mergeCell ref="B99:E99"/>
    <mergeCell ref="B114:D114"/>
    <mergeCell ref="H107:I107"/>
    <mergeCell ref="H108:I108"/>
    <mergeCell ref="E79:I79"/>
    <mergeCell ref="B62:D63"/>
    <mergeCell ref="F100:I100"/>
    <mergeCell ref="E93:E94"/>
    <mergeCell ref="B81:D90"/>
    <mergeCell ref="E84:E85"/>
    <mergeCell ref="F82:I82"/>
    <mergeCell ref="F84:G84"/>
    <mergeCell ref="E61:I61"/>
    <mergeCell ref="B91:D94"/>
    <mergeCell ref="G98:I98"/>
    <mergeCell ref="F80:I80"/>
    <mergeCell ref="F93:G93"/>
    <mergeCell ref="E89:E90"/>
    <mergeCell ref="F89:G89"/>
    <mergeCell ref="F88:I88"/>
    <mergeCell ref="F97:G97"/>
    <mergeCell ref="E71:I71"/>
    <mergeCell ref="B76:D76"/>
    <mergeCell ref="B64:D65"/>
    <mergeCell ref="F64:I64"/>
    <mergeCell ref="G90:I90"/>
    <mergeCell ref="B33:C34"/>
    <mergeCell ref="E38:F38"/>
    <mergeCell ref="F32:I32"/>
    <mergeCell ref="E40:F40"/>
    <mergeCell ref="B36:D36"/>
    <mergeCell ref="B35:D35"/>
    <mergeCell ref="B58:F58"/>
    <mergeCell ref="E34:I34"/>
    <mergeCell ref="B37:D37"/>
    <mergeCell ref="H40:I40"/>
    <mergeCell ref="E41:F41"/>
    <mergeCell ref="E42:F42"/>
    <mergeCell ref="F37:I37"/>
    <mergeCell ref="H38:I38"/>
    <mergeCell ref="H42:I42"/>
    <mergeCell ref="H41:I41"/>
    <mergeCell ref="E36:I36"/>
    <mergeCell ref="E35:I35"/>
    <mergeCell ref="E46:F46"/>
    <mergeCell ref="H53:I53"/>
    <mergeCell ref="H52:I52"/>
    <mergeCell ref="H54:I54"/>
    <mergeCell ref="E43:F43"/>
    <mergeCell ref="E44:F44"/>
    <mergeCell ref="E45:F45"/>
    <mergeCell ref="E47:F47"/>
    <mergeCell ref="E48:F48"/>
    <mergeCell ref="F55:H55"/>
    <mergeCell ref="B72:D73"/>
    <mergeCell ref="E65:I65"/>
    <mergeCell ref="E55:E56"/>
    <mergeCell ref="E66:I66"/>
    <mergeCell ref="E49:F49"/>
    <mergeCell ref="H49:I49"/>
    <mergeCell ref="H48:I48"/>
    <mergeCell ref="H47:I47"/>
    <mergeCell ref="H45:I45"/>
    <mergeCell ref="H44:I44"/>
    <mergeCell ref="H43:I43"/>
    <mergeCell ref="B38:D54"/>
    <mergeCell ref="F60:I60"/>
    <mergeCell ref="B59:F59"/>
    <mergeCell ref="F70:I70"/>
    <mergeCell ref="B55:D56"/>
    <mergeCell ref="B60:D61"/>
    <mergeCell ref="E63:I63"/>
    <mergeCell ref="H101:I101"/>
    <mergeCell ref="G94:I94"/>
    <mergeCell ref="F91:I91"/>
    <mergeCell ref="F92:I92"/>
    <mergeCell ref="G118:I119"/>
    <mergeCell ref="F118:F119"/>
    <mergeCell ref="E114:I114"/>
    <mergeCell ref="E113:I113"/>
    <mergeCell ref="G112:I112"/>
    <mergeCell ref="B111:E111"/>
    <mergeCell ref="G116:I116"/>
    <mergeCell ref="G115:I115"/>
    <mergeCell ref="F99:I99"/>
    <mergeCell ref="H106:I106"/>
    <mergeCell ref="F102:I102"/>
    <mergeCell ref="H104:I104"/>
    <mergeCell ref="H103:I103"/>
    <mergeCell ref="B112:D112"/>
    <mergeCell ref="B102:E102"/>
    <mergeCell ref="H105:I105"/>
    <mergeCell ref="H109:I109"/>
    <mergeCell ref="E112:F112"/>
    <mergeCell ref="B74:D75"/>
    <mergeCell ref="E76:I76"/>
    <mergeCell ref="B69:I69"/>
    <mergeCell ref="E75:I75"/>
    <mergeCell ref="B68:F68"/>
    <mergeCell ref="B66:D66"/>
    <mergeCell ref="B100:E100"/>
    <mergeCell ref="F83:I83"/>
    <mergeCell ref="B78:E78"/>
    <mergeCell ref="G85:I85"/>
    <mergeCell ref="E73:I73"/>
    <mergeCell ref="F74:I74"/>
    <mergeCell ref="E72:I72"/>
    <mergeCell ref="B70:D71"/>
    <mergeCell ref="F11:I11"/>
    <mergeCell ref="F18:I18"/>
    <mergeCell ref="C12:D12"/>
    <mergeCell ref="C8:D8"/>
    <mergeCell ref="B22:I22"/>
    <mergeCell ref="E23:I23"/>
    <mergeCell ref="E39:F39"/>
    <mergeCell ref="B24:C29"/>
    <mergeCell ref="B23:D23"/>
    <mergeCell ref="F33:I33"/>
    <mergeCell ref="F13:I13"/>
    <mergeCell ref="F14:I14"/>
    <mergeCell ref="B19:E19"/>
    <mergeCell ref="F19:I19"/>
    <mergeCell ref="B20:E20"/>
    <mergeCell ref="F20:I20"/>
    <mergeCell ref="D15:E15"/>
    <mergeCell ref="F15:I15"/>
    <mergeCell ref="D16:E16"/>
    <mergeCell ref="F16:I16"/>
    <mergeCell ref="E26:I26"/>
    <mergeCell ref="F12:I12"/>
    <mergeCell ref="D13:E13"/>
    <mergeCell ref="B30:C32"/>
    <mergeCell ref="E51:F51"/>
    <mergeCell ref="H51:I51"/>
    <mergeCell ref="E50:F50"/>
    <mergeCell ref="H50:I50"/>
    <mergeCell ref="B1:I1"/>
    <mergeCell ref="B2:D2"/>
    <mergeCell ref="B3:E4"/>
    <mergeCell ref="F3:I4"/>
    <mergeCell ref="B5:E6"/>
    <mergeCell ref="F5:I6"/>
    <mergeCell ref="E30:I30"/>
    <mergeCell ref="E31:I31"/>
    <mergeCell ref="C14:D14"/>
    <mergeCell ref="E27:I27"/>
    <mergeCell ref="F28:I28"/>
    <mergeCell ref="F17:I17"/>
    <mergeCell ref="E24:I24"/>
    <mergeCell ref="E25:I25"/>
    <mergeCell ref="F7:I7"/>
    <mergeCell ref="D18:E18"/>
    <mergeCell ref="F8:I8"/>
    <mergeCell ref="F29:I29"/>
    <mergeCell ref="F9:I9"/>
    <mergeCell ref="F10:I10"/>
  </mergeCells>
  <phoneticPr fontId="2"/>
  <dataValidations count="10">
    <dataValidation type="list" allowBlank="1" showInputMessage="1" showErrorMessage="1" sqref="E55:E56 F101 F103:F109 E118:E119 E32:E33 E37 E28:E29 G38:G54">
      <formula1>"あり,なし"</formula1>
    </dataValidation>
    <dataValidation type="list" allowBlank="1" showInputMessage="1" showErrorMessage="1" sqref="E79">
      <formula1>"救急車の手配,入退院の付き添い,通院介助,救急車の手配、入退院の付き添い,救急車の手配、入退院の付き添い、通院介助,その他"</formula1>
    </dataValidation>
    <dataValidation type="list" allowBlank="1" showInputMessage="1" showErrorMessage="1" sqref="F89 F84 F93">
      <formula1>"訪問診療,急変時の対応,訪問診療、急変時の対応,その他"</formula1>
    </dataValidation>
    <dataValidation type="list" allowBlank="1" showInputMessage="1" showErrorMessage="1" sqref="F97">
      <formula1>"一時介護室へ移る場合,介護居室へ移る場合,その他"</formula1>
    </dataValidation>
    <dataValidation type="list" allowBlank="1" showInputMessage="1" showErrorMessage="1" sqref="E112:F112">
      <formula1>"自立,自立、要支援,自立、要支援、要介護,要支援、要介護,要介護"</formula1>
    </dataValidation>
    <dataValidation type="list" allowBlank="1" showInputMessage="1" showErrorMessage="1" sqref="E17 E9:E12 E14">
      <formula1>"自ら実施,委託,自ら実施・委託,なし"</formula1>
    </dataValidation>
    <dataValidation type="list" allowBlank="1" showInputMessage="1" showErrorMessage="1" sqref="B76:D76">
      <formula1>"連携内容,協力内容"</formula1>
    </dataValidation>
    <dataValidation type="list" allowBlank="1" showInputMessage="1" showErrorMessage="1" sqref="F52">
      <formula1>"（Ⅰ）,（Ⅱ）"</formula1>
    </dataValidation>
    <dataValidation type="list" allowBlank="1" showInputMessage="1" showErrorMessage="1" sqref="F53">
      <formula1>"（Ⅰ）,（Ⅱ）,（Ⅲ）"</formula1>
    </dataValidation>
    <dataValidation type="list" allowBlank="1" showInputMessage="1" showErrorMessage="1" sqref="F54">
      <formula1>"（Ⅰ）,（Ⅱ）,（Ⅲ）,（Ⅳ）,（Ⅴ）"</formula1>
    </dataValidation>
  </dataValidations>
  <printOptions horizontalCentered="1"/>
  <pageMargins left="0.6692913385826772" right="0.6692913385826772" top="0.59055118110236227" bottom="0.59055118110236227" header="0.51181102362204722" footer="0.39370078740157483"/>
  <pageSetup paperSize="9" scale="81" fitToHeight="0" orientation="portrait" cellComments="asDisplayed" r:id="rId1"/>
  <headerFooter alignWithMargins="0"/>
  <rowBreaks count="3" manualBreakCount="3">
    <brk id="21" max="9" man="1"/>
    <brk id="57" max="9" man="1"/>
    <brk id="95"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70"/>
  <sheetViews>
    <sheetView view="pageBreakPreview" topLeftCell="A52" zoomScale="90" zoomScaleNormal="85" zoomScaleSheetLayoutView="90" workbookViewId="0">
      <selection activeCell="I59" sqref="I59:M59"/>
    </sheetView>
  </sheetViews>
  <sheetFormatPr defaultColWidth="9" defaultRowHeight="22.5" customHeight="1" x14ac:dyDescent="0.2"/>
  <cols>
    <col min="1" max="1" width="2.6640625" style="12" customWidth="1"/>
    <col min="2" max="2" width="4.21875" style="20" customWidth="1"/>
    <col min="3" max="3" width="12.33203125" style="20" customWidth="1"/>
    <col min="4" max="5" width="7.6640625" style="12" customWidth="1"/>
    <col min="6" max="6" width="10.44140625" style="12" customWidth="1"/>
    <col min="7" max="12" width="7.6640625" style="12" customWidth="1"/>
    <col min="13" max="13" width="9.109375" style="12" customWidth="1"/>
    <col min="14" max="14" width="3.33203125" style="13" customWidth="1"/>
    <col min="15" max="17" width="13" style="13" customWidth="1"/>
    <col min="18" max="16384" width="9" style="13"/>
  </cols>
  <sheetData>
    <row r="1" spans="1:18" ht="21" customHeight="1" x14ac:dyDescent="0.2">
      <c r="A1" s="11" t="s">
        <v>125</v>
      </c>
      <c r="B1" s="179" t="s">
        <v>353</v>
      </c>
      <c r="C1" s="179"/>
      <c r="D1" s="179"/>
      <c r="E1" s="179"/>
      <c r="F1" s="179"/>
      <c r="G1" s="179"/>
      <c r="H1" s="179"/>
      <c r="I1" s="179"/>
      <c r="J1" s="179"/>
      <c r="K1" s="179"/>
      <c r="L1" s="179"/>
      <c r="M1" s="179"/>
      <c r="N1" s="21"/>
    </row>
    <row r="2" spans="1:18" ht="21" customHeight="1" thickBot="1" x14ac:dyDescent="0.25">
      <c r="A2" s="11"/>
      <c r="B2" s="753" t="s">
        <v>138</v>
      </c>
      <c r="C2" s="547"/>
      <c r="D2" s="547"/>
      <c r="E2" s="11"/>
      <c r="F2" s="11"/>
      <c r="G2" s="11"/>
      <c r="H2" s="11"/>
      <c r="I2" s="11"/>
      <c r="J2" s="11"/>
      <c r="K2" s="11"/>
      <c r="L2" s="11"/>
      <c r="M2" s="11"/>
    </row>
    <row r="3" spans="1:18" ht="21" customHeight="1" x14ac:dyDescent="0.2">
      <c r="A3" s="180"/>
      <c r="B3" s="743"/>
      <c r="C3" s="744"/>
      <c r="D3" s="760" t="s">
        <v>137</v>
      </c>
      <c r="E3" s="761"/>
      <c r="F3" s="761"/>
      <c r="G3" s="742" t="s">
        <v>371</v>
      </c>
      <c r="H3" s="742"/>
      <c r="I3" s="742"/>
      <c r="J3" s="748" t="s">
        <v>466</v>
      </c>
      <c r="K3" s="748"/>
      <c r="L3" s="748"/>
      <c r="M3" s="749"/>
      <c r="R3" s="181"/>
    </row>
    <row r="4" spans="1:18" ht="21" customHeight="1" x14ac:dyDescent="0.2">
      <c r="A4" s="180"/>
      <c r="B4" s="745"/>
      <c r="C4" s="746"/>
      <c r="D4" s="762" t="s">
        <v>39</v>
      </c>
      <c r="E4" s="763"/>
      <c r="F4" s="763"/>
      <c r="G4" s="709"/>
      <c r="H4" s="709"/>
      <c r="I4" s="709"/>
      <c r="J4" s="750"/>
      <c r="K4" s="750"/>
      <c r="L4" s="750"/>
      <c r="M4" s="751"/>
    </row>
    <row r="5" spans="1:18" ht="21" customHeight="1" x14ac:dyDescent="0.2">
      <c r="A5" s="180"/>
      <c r="B5" s="745"/>
      <c r="C5" s="746"/>
      <c r="D5" s="334"/>
      <c r="E5" s="29" t="s">
        <v>38</v>
      </c>
      <c r="F5" s="29" t="s">
        <v>40</v>
      </c>
      <c r="G5" s="709"/>
      <c r="H5" s="709"/>
      <c r="I5" s="709"/>
      <c r="J5" s="750"/>
      <c r="K5" s="750"/>
      <c r="L5" s="750"/>
      <c r="M5" s="751"/>
    </row>
    <row r="6" spans="1:18" ht="21" customHeight="1" x14ac:dyDescent="0.2">
      <c r="A6" s="180"/>
      <c r="B6" s="747" t="s">
        <v>78</v>
      </c>
      <c r="C6" s="432"/>
      <c r="D6" s="182"/>
      <c r="E6" s="182"/>
      <c r="F6" s="182"/>
      <c r="G6" s="732"/>
      <c r="H6" s="732"/>
      <c r="I6" s="732"/>
      <c r="J6" s="707"/>
      <c r="K6" s="707"/>
      <c r="L6" s="707"/>
      <c r="M6" s="708"/>
    </row>
    <row r="7" spans="1:18" ht="21" customHeight="1" x14ac:dyDescent="0.2">
      <c r="A7" s="180"/>
      <c r="B7" s="741" t="s">
        <v>41</v>
      </c>
      <c r="C7" s="752"/>
      <c r="D7" s="182"/>
      <c r="E7" s="182"/>
      <c r="F7" s="182"/>
      <c r="G7" s="732"/>
      <c r="H7" s="732"/>
      <c r="I7" s="732"/>
      <c r="J7" s="707"/>
      <c r="K7" s="707"/>
      <c r="L7" s="707"/>
      <c r="M7" s="708"/>
    </row>
    <row r="8" spans="1:18" ht="21" customHeight="1" x14ac:dyDescent="0.2">
      <c r="A8" s="180"/>
      <c r="B8" s="747" t="s">
        <v>126</v>
      </c>
      <c r="C8" s="442"/>
      <c r="D8" s="182"/>
      <c r="E8" s="182"/>
      <c r="F8" s="182"/>
      <c r="G8" s="732"/>
      <c r="H8" s="732"/>
      <c r="I8" s="732"/>
      <c r="J8" s="707"/>
      <c r="K8" s="707"/>
      <c r="L8" s="707"/>
      <c r="M8" s="708"/>
    </row>
    <row r="9" spans="1:18" ht="21" customHeight="1" x14ac:dyDescent="0.2">
      <c r="A9" s="180"/>
      <c r="B9" s="330"/>
      <c r="C9" s="333" t="s">
        <v>42</v>
      </c>
      <c r="D9" s="182"/>
      <c r="E9" s="182"/>
      <c r="F9" s="182"/>
      <c r="G9" s="733"/>
      <c r="H9" s="734"/>
      <c r="I9" s="735"/>
      <c r="J9" s="707"/>
      <c r="K9" s="707"/>
      <c r="L9" s="707"/>
      <c r="M9" s="708"/>
    </row>
    <row r="10" spans="1:18" ht="21" customHeight="1" x14ac:dyDescent="0.2">
      <c r="A10" s="180"/>
      <c r="B10" s="23"/>
      <c r="C10" s="333" t="s">
        <v>127</v>
      </c>
      <c r="D10" s="182"/>
      <c r="E10" s="182"/>
      <c r="F10" s="182"/>
      <c r="G10" s="732"/>
      <c r="H10" s="732"/>
      <c r="I10" s="732"/>
      <c r="J10" s="707"/>
      <c r="K10" s="707"/>
      <c r="L10" s="707"/>
      <c r="M10" s="708"/>
    </row>
    <row r="11" spans="1:18" ht="21" customHeight="1" x14ac:dyDescent="0.2">
      <c r="A11" s="180"/>
      <c r="B11" s="741" t="s">
        <v>128</v>
      </c>
      <c r="C11" s="442"/>
      <c r="D11" s="182"/>
      <c r="E11" s="182"/>
      <c r="F11" s="182"/>
      <c r="G11" s="732"/>
      <c r="H11" s="732"/>
      <c r="I11" s="732"/>
      <c r="J11" s="707"/>
      <c r="K11" s="707"/>
      <c r="L11" s="707"/>
      <c r="M11" s="708"/>
    </row>
    <row r="12" spans="1:18" ht="21" customHeight="1" x14ac:dyDescent="0.2">
      <c r="A12" s="180"/>
      <c r="B12" s="741" t="s">
        <v>43</v>
      </c>
      <c r="C12" s="442"/>
      <c r="D12" s="182"/>
      <c r="E12" s="182"/>
      <c r="F12" s="182"/>
      <c r="G12" s="732"/>
      <c r="H12" s="732"/>
      <c r="I12" s="732"/>
      <c r="J12" s="707"/>
      <c r="K12" s="707"/>
      <c r="L12" s="707"/>
      <c r="M12" s="708"/>
    </row>
    <row r="13" spans="1:18" ht="21" customHeight="1" x14ac:dyDescent="0.2">
      <c r="A13" s="180"/>
      <c r="B13" s="741" t="s">
        <v>129</v>
      </c>
      <c r="C13" s="442"/>
      <c r="D13" s="182"/>
      <c r="E13" s="182"/>
      <c r="F13" s="182"/>
      <c r="G13" s="732"/>
      <c r="H13" s="732"/>
      <c r="I13" s="732"/>
      <c r="J13" s="707"/>
      <c r="K13" s="707"/>
      <c r="L13" s="707"/>
      <c r="M13" s="708"/>
    </row>
    <row r="14" spans="1:18" ht="21" customHeight="1" x14ac:dyDescent="0.2">
      <c r="A14" s="180"/>
      <c r="B14" s="741" t="s">
        <v>130</v>
      </c>
      <c r="C14" s="442"/>
      <c r="D14" s="182"/>
      <c r="E14" s="182"/>
      <c r="F14" s="182"/>
      <c r="G14" s="732"/>
      <c r="H14" s="732"/>
      <c r="I14" s="732"/>
      <c r="J14" s="707"/>
      <c r="K14" s="707"/>
      <c r="L14" s="707"/>
      <c r="M14" s="708"/>
    </row>
    <row r="15" spans="1:18" ht="21" customHeight="1" x14ac:dyDescent="0.2">
      <c r="A15" s="180"/>
      <c r="B15" s="741" t="s">
        <v>131</v>
      </c>
      <c r="C15" s="442"/>
      <c r="D15" s="182"/>
      <c r="E15" s="182"/>
      <c r="F15" s="182"/>
      <c r="G15" s="732"/>
      <c r="H15" s="732"/>
      <c r="I15" s="732"/>
      <c r="J15" s="707"/>
      <c r="K15" s="707"/>
      <c r="L15" s="707"/>
      <c r="M15" s="708"/>
    </row>
    <row r="16" spans="1:18" ht="21" customHeight="1" x14ac:dyDescent="0.2">
      <c r="A16" s="180"/>
      <c r="B16" s="741" t="s">
        <v>132</v>
      </c>
      <c r="C16" s="442"/>
      <c r="D16" s="182"/>
      <c r="E16" s="182"/>
      <c r="F16" s="182"/>
      <c r="G16" s="732"/>
      <c r="H16" s="732"/>
      <c r="I16" s="732"/>
      <c r="J16" s="707"/>
      <c r="K16" s="707"/>
      <c r="L16" s="707"/>
      <c r="M16" s="708"/>
    </row>
    <row r="17" spans="1:17" s="21" customFormat="1" ht="21" customHeight="1" thickBot="1" x14ac:dyDescent="0.25">
      <c r="A17" s="183"/>
      <c r="B17" s="738" t="s">
        <v>461</v>
      </c>
      <c r="C17" s="739"/>
      <c r="D17" s="739"/>
      <c r="E17" s="739"/>
      <c r="F17" s="739"/>
      <c r="G17" s="739"/>
      <c r="H17" s="739"/>
      <c r="I17" s="740"/>
      <c r="J17" s="184"/>
      <c r="K17" s="185" t="s">
        <v>372</v>
      </c>
      <c r="L17" s="185"/>
      <c r="M17" s="186"/>
      <c r="O17" s="187"/>
      <c r="P17" s="187"/>
      <c r="Q17" s="187"/>
    </row>
    <row r="18" spans="1:17" s="21" customFormat="1" ht="21" customHeight="1" x14ac:dyDescent="0.2">
      <c r="A18" s="20"/>
      <c r="B18" s="20"/>
      <c r="C18" s="20"/>
      <c r="D18" s="20"/>
      <c r="E18" s="20"/>
      <c r="F18" s="20"/>
      <c r="G18" s="20"/>
      <c r="H18" s="20"/>
      <c r="I18" s="20"/>
      <c r="J18" s="20"/>
      <c r="K18" s="20"/>
      <c r="L18" s="20"/>
      <c r="M18" s="20"/>
    </row>
    <row r="19" spans="1:17" ht="21" customHeight="1" thickBot="1" x14ac:dyDescent="0.25">
      <c r="B19" s="736" t="s">
        <v>139</v>
      </c>
      <c r="C19" s="736"/>
      <c r="D19" s="736"/>
      <c r="E19" s="736"/>
      <c r="F19" s="737"/>
      <c r="G19" s="188"/>
    </row>
    <row r="20" spans="1:17" ht="21" customHeight="1" x14ac:dyDescent="0.2">
      <c r="B20" s="754"/>
      <c r="C20" s="755"/>
      <c r="D20" s="756"/>
      <c r="E20" s="725" t="s">
        <v>39</v>
      </c>
      <c r="F20" s="584"/>
      <c r="G20" s="584"/>
      <c r="H20" s="584"/>
      <c r="I20" s="584"/>
      <c r="J20" s="584"/>
      <c r="K20" s="726" t="s">
        <v>346</v>
      </c>
      <c r="L20" s="727"/>
      <c r="M20" s="728"/>
    </row>
    <row r="21" spans="1:17" ht="21" customHeight="1" x14ac:dyDescent="0.2">
      <c r="B21" s="757"/>
      <c r="C21" s="758"/>
      <c r="D21" s="759"/>
      <c r="E21" s="718"/>
      <c r="F21" s="719"/>
      <c r="G21" s="709" t="s">
        <v>38</v>
      </c>
      <c r="H21" s="709"/>
      <c r="I21" s="709" t="s">
        <v>40</v>
      </c>
      <c r="J21" s="709"/>
      <c r="K21" s="729"/>
      <c r="L21" s="730"/>
      <c r="M21" s="731"/>
    </row>
    <row r="22" spans="1:17" ht="21" customHeight="1" x14ac:dyDescent="0.2">
      <c r="B22" s="714"/>
      <c r="C22" s="715"/>
      <c r="D22" s="716"/>
      <c r="E22" s="710"/>
      <c r="F22" s="710"/>
      <c r="G22" s="706"/>
      <c r="H22" s="706"/>
      <c r="I22" s="706"/>
      <c r="J22" s="706"/>
      <c r="K22" s="711"/>
      <c r="L22" s="712"/>
      <c r="M22" s="713"/>
      <c r="N22" s="181"/>
      <c r="O22" s="189"/>
    </row>
    <row r="23" spans="1:17" ht="21" customHeight="1" x14ac:dyDescent="0.2">
      <c r="B23" s="714"/>
      <c r="C23" s="715"/>
      <c r="D23" s="716"/>
      <c r="E23" s="710"/>
      <c r="F23" s="717"/>
      <c r="G23" s="706"/>
      <c r="H23" s="706"/>
      <c r="I23" s="706"/>
      <c r="J23" s="706"/>
      <c r="K23" s="711"/>
      <c r="L23" s="712"/>
      <c r="M23" s="713"/>
      <c r="O23" s="189"/>
    </row>
    <row r="24" spans="1:17" ht="21" customHeight="1" x14ac:dyDescent="0.2">
      <c r="B24" s="714"/>
      <c r="C24" s="715"/>
      <c r="D24" s="716"/>
      <c r="E24" s="710"/>
      <c r="F24" s="717"/>
      <c r="G24" s="706"/>
      <c r="H24" s="706"/>
      <c r="I24" s="706"/>
      <c r="J24" s="706"/>
      <c r="K24" s="711"/>
      <c r="L24" s="712"/>
      <c r="M24" s="713"/>
      <c r="O24" s="181"/>
    </row>
    <row r="25" spans="1:17" ht="21" customHeight="1" x14ac:dyDescent="0.2">
      <c r="B25" s="714"/>
      <c r="C25" s="715"/>
      <c r="D25" s="716"/>
      <c r="E25" s="710"/>
      <c r="F25" s="710"/>
      <c r="G25" s="706"/>
      <c r="H25" s="706"/>
      <c r="I25" s="706"/>
      <c r="J25" s="706"/>
      <c r="K25" s="711"/>
      <c r="L25" s="712"/>
      <c r="M25" s="713"/>
    </row>
    <row r="26" spans="1:17" ht="21" customHeight="1" thickBot="1" x14ac:dyDescent="0.25">
      <c r="B26" s="720"/>
      <c r="C26" s="721"/>
      <c r="D26" s="722"/>
      <c r="E26" s="780"/>
      <c r="F26" s="780"/>
      <c r="G26" s="764"/>
      <c r="H26" s="764"/>
      <c r="I26" s="764"/>
      <c r="J26" s="764"/>
      <c r="K26" s="775"/>
      <c r="L26" s="776"/>
      <c r="M26" s="777"/>
    </row>
    <row r="27" spans="1:17" ht="21" customHeight="1" x14ac:dyDescent="0.2">
      <c r="B27" s="179"/>
      <c r="C27" s="9"/>
      <c r="D27" s="44"/>
      <c r="E27" s="44"/>
      <c r="F27" s="44"/>
      <c r="G27" s="44"/>
    </row>
    <row r="28" spans="1:17" ht="21" customHeight="1" thickBot="1" x14ac:dyDescent="0.25">
      <c r="B28" s="736" t="s">
        <v>149</v>
      </c>
      <c r="C28" s="736"/>
      <c r="D28" s="736"/>
      <c r="E28" s="736"/>
      <c r="F28" s="736"/>
      <c r="G28" s="188"/>
    </row>
    <row r="29" spans="1:17" ht="21" customHeight="1" x14ac:dyDescent="0.2">
      <c r="B29" s="754"/>
      <c r="C29" s="755"/>
      <c r="D29" s="756"/>
      <c r="E29" s="724" t="s">
        <v>39</v>
      </c>
      <c r="F29" s="724"/>
      <c r="G29" s="725"/>
      <c r="H29" s="781"/>
      <c r="I29" s="782"/>
      <c r="J29" s="785"/>
      <c r="K29" s="781"/>
      <c r="L29" s="782"/>
      <c r="M29" s="783"/>
    </row>
    <row r="30" spans="1:17" ht="21" customHeight="1" x14ac:dyDescent="0.2">
      <c r="B30" s="757"/>
      <c r="C30" s="758"/>
      <c r="D30" s="759"/>
      <c r="E30" s="574"/>
      <c r="F30" s="574"/>
      <c r="G30" s="574"/>
      <c r="H30" s="709" t="s">
        <v>38</v>
      </c>
      <c r="I30" s="690"/>
      <c r="J30" s="690"/>
      <c r="K30" s="709" t="s">
        <v>40</v>
      </c>
      <c r="L30" s="690"/>
      <c r="M30" s="770"/>
    </row>
    <row r="31" spans="1:17" ht="21" customHeight="1" x14ac:dyDescent="0.2">
      <c r="B31" s="723" t="s">
        <v>343</v>
      </c>
      <c r="C31" s="690"/>
      <c r="D31" s="690"/>
      <c r="E31" s="706"/>
      <c r="F31" s="706"/>
      <c r="G31" s="706"/>
      <c r="H31" s="765"/>
      <c r="I31" s="706"/>
      <c r="J31" s="706"/>
      <c r="K31" s="765"/>
      <c r="L31" s="706"/>
      <c r="M31" s="784"/>
    </row>
    <row r="32" spans="1:17" ht="21" customHeight="1" x14ac:dyDescent="0.2">
      <c r="B32" s="723" t="s">
        <v>150</v>
      </c>
      <c r="C32" s="690"/>
      <c r="D32" s="690"/>
      <c r="E32" s="706"/>
      <c r="F32" s="706"/>
      <c r="G32" s="706"/>
      <c r="H32" s="765"/>
      <c r="I32" s="706"/>
      <c r="J32" s="706"/>
      <c r="K32" s="765"/>
      <c r="L32" s="706"/>
      <c r="M32" s="784"/>
    </row>
    <row r="33" spans="1:13" ht="21" customHeight="1" x14ac:dyDescent="0.2">
      <c r="B33" s="723" t="s">
        <v>151</v>
      </c>
      <c r="C33" s="690"/>
      <c r="D33" s="690"/>
      <c r="E33" s="706"/>
      <c r="F33" s="706"/>
      <c r="G33" s="706"/>
      <c r="H33" s="765"/>
      <c r="I33" s="706"/>
      <c r="J33" s="706"/>
      <c r="K33" s="765"/>
      <c r="L33" s="706"/>
      <c r="M33" s="784"/>
    </row>
    <row r="34" spans="1:13" ht="21" customHeight="1" x14ac:dyDescent="0.2">
      <c r="B34" s="741" t="s">
        <v>152</v>
      </c>
      <c r="C34" s="484"/>
      <c r="D34" s="442"/>
      <c r="E34" s="778"/>
      <c r="F34" s="710"/>
      <c r="G34" s="779"/>
      <c r="H34" s="797"/>
      <c r="I34" s="710"/>
      <c r="J34" s="779"/>
      <c r="K34" s="797"/>
      <c r="L34" s="710"/>
      <c r="M34" s="798"/>
    </row>
    <row r="35" spans="1:13" ht="21" customHeight="1" x14ac:dyDescent="0.2">
      <c r="B35" s="723" t="s">
        <v>153</v>
      </c>
      <c r="C35" s="690"/>
      <c r="D35" s="690"/>
      <c r="E35" s="706"/>
      <c r="F35" s="706"/>
      <c r="G35" s="706"/>
      <c r="H35" s="765"/>
      <c r="I35" s="706"/>
      <c r="J35" s="706"/>
      <c r="K35" s="765"/>
      <c r="L35" s="706"/>
      <c r="M35" s="784"/>
    </row>
    <row r="36" spans="1:13" ht="21" customHeight="1" x14ac:dyDescent="0.2">
      <c r="B36" s="771" t="s">
        <v>376</v>
      </c>
      <c r="C36" s="772"/>
      <c r="D36" s="772"/>
      <c r="E36" s="805"/>
      <c r="F36" s="805"/>
      <c r="G36" s="805"/>
      <c r="H36" s="804"/>
      <c r="I36" s="805"/>
      <c r="J36" s="805"/>
      <c r="K36" s="804"/>
      <c r="L36" s="805"/>
      <c r="M36" s="806"/>
    </row>
    <row r="37" spans="1:13" ht="21" customHeight="1" x14ac:dyDescent="0.2">
      <c r="B37" s="723" t="s">
        <v>610</v>
      </c>
      <c r="C37" s="709"/>
      <c r="D37" s="709"/>
      <c r="E37" s="778"/>
      <c r="F37" s="710"/>
      <c r="G37" s="779"/>
      <c r="H37" s="797"/>
      <c r="I37" s="817"/>
      <c r="J37" s="825"/>
      <c r="K37" s="797"/>
      <c r="L37" s="817"/>
      <c r="M37" s="826"/>
    </row>
    <row r="38" spans="1:13" ht="21" customHeight="1" thickBot="1" x14ac:dyDescent="0.25">
      <c r="B38" s="808" t="s">
        <v>611</v>
      </c>
      <c r="C38" s="830"/>
      <c r="D38" s="830"/>
      <c r="E38" s="809"/>
      <c r="F38" s="780"/>
      <c r="G38" s="827"/>
      <c r="H38" s="773"/>
      <c r="I38" s="774"/>
      <c r="J38" s="828"/>
      <c r="K38" s="773"/>
      <c r="L38" s="774"/>
      <c r="M38" s="829"/>
    </row>
    <row r="39" spans="1:13" ht="21" customHeight="1" x14ac:dyDescent="0.2">
      <c r="B39" s="179"/>
      <c r="C39" s="9"/>
      <c r="D39" s="9"/>
      <c r="E39" s="9"/>
      <c r="F39" s="9"/>
      <c r="G39" s="9"/>
      <c r="H39" s="20"/>
      <c r="I39" s="20"/>
      <c r="J39" s="20"/>
      <c r="K39" s="20"/>
      <c r="L39" s="20"/>
      <c r="M39" s="20"/>
    </row>
    <row r="40" spans="1:13" ht="21" customHeight="1" thickBot="1" x14ac:dyDescent="0.25">
      <c r="B40" s="179" t="s">
        <v>345</v>
      </c>
      <c r="C40" s="9"/>
      <c r="D40" s="9"/>
      <c r="E40" s="9"/>
      <c r="F40" s="9"/>
      <c r="G40" s="9"/>
      <c r="H40" s="20"/>
      <c r="I40" s="20"/>
      <c r="J40" s="20"/>
      <c r="K40" s="20"/>
      <c r="L40" s="20"/>
      <c r="M40" s="20"/>
    </row>
    <row r="41" spans="1:13" s="21" customFormat="1" ht="21" customHeight="1" x14ac:dyDescent="0.2">
      <c r="A41" s="20"/>
      <c r="B41" s="810" t="s">
        <v>445</v>
      </c>
      <c r="C41" s="811"/>
      <c r="D41" s="811"/>
      <c r="E41" s="811"/>
      <c r="F41" s="811"/>
      <c r="G41" s="811"/>
      <c r="H41" s="811"/>
      <c r="I41" s="811"/>
      <c r="J41" s="811"/>
      <c r="K41" s="811"/>
      <c r="L41" s="811"/>
      <c r="M41" s="812"/>
    </row>
    <row r="42" spans="1:13" s="21" customFormat="1" ht="21" customHeight="1" x14ac:dyDescent="0.2">
      <c r="A42" s="20"/>
      <c r="B42" s="813"/>
      <c r="C42" s="793"/>
      <c r="D42" s="793"/>
      <c r="E42" s="690" t="s">
        <v>154</v>
      </c>
      <c r="F42" s="690"/>
      <c r="G42" s="690"/>
      <c r="H42" s="690"/>
      <c r="I42" s="709" t="s">
        <v>357</v>
      </c>
      <c r="J42" s="690"/>
      <c r="K42" s="690"/>
      <c r="L42" s="690"/>
      <c r="M42" s="770"/>
    </row>
    <row r="43" spans="1:13" s="21" customFormat="1" ht="21" customHeight="1" x14ac:dyDescent="0.2">
      <c r="A43" s="20"/>
      <c r="B43" s="723" t="s">
        <v>127</v>
      </c>
      <c r="C43" s="690"/>
      <c r="D43" s="690"/>
      <c r="E43" s="778"/>
      <c r="F43" s="710"/>
      <c r="G43" s="710"/>
      <c r="H43" s="132" t="s">
        <v>287</v>
      </c>
      <c r="I43" s="797"/>
      <c r="J43" s="817"/>
      <c r="K43" s="817"/>
      <c r="L43" s="817"/>
      <c r="M43" s="37" t="s">
        <v>289</v>
      </c>
    </row>
    <row r="44" spans="1:13" s="21" customFormat="1" ht="21" customHeight="1" x14ac:dyDescent="0.2">
      <c r="A44" s="20"/>
      <c r="B44" s="723" t="s">
        <v>42</v>
      </c>
      <c r="C44" s="690"/>
      <c r="D44" s="690"/>
      <c r="E44" s="778"/>
      <c r="F44" s="710"/>
      <c r="G44" s="710"/>
      <c r="H44" s="147" t="s">
        <v>288</v>
      </c>
      <c r="I44" s="797"/>
      <c r="J44" s="817"/>
      <c r="K44" s="817"/>
      <c r="L44" s="817"/>
      <c r="M44" s="37" t="s">
        <v>289</v>
      </c>
    </row>
    <row r="45" spans="1:13" s="21" customFormat="1" ht="21" customHeight="1" x14ac:dyDescent="0.2">
      <c r="A45" s="20"/>
      <c r="B45" s="807" t="s">
        <v>41</v>
      </c>
      <c r="C45" s="769"/>
      <c r="D45" s="769"/>
      <c r="E45" s="820"/>
      <c r="F45" s="821"/>
      <c r="G45" s="821"/>
      <c r="H45" s="130" t="s">
        <v>288</v>
      </c>
      <c r="I45" s="818"/>
      <c r="J45" s="819"/>
      <c r="K45" s="819"/>
      <c r="L45" s="819"/>
      <c r="M45" s="191" t="s">
        <v>287</v>
      </c>
    </row>
    <row r="46" spans="1:13" s="21" customFormat="1" ht="21" customHeight="1" thickBot="1" x14ac:dyDescent="0.25">
      <c r="A46" s="20"/>
      <c r="B46" s="808"/>
      <c r="C46" s="696"/>
      <c r="D46" s="696"/>
      <c r="E46" s="809"/>
      <c r="F46" s="780"/>
      <c r="G46" s="780"/>
      <c r="H46" s="192" t="s">
        <v>287</v>
      </c>
      <c r="I46" s="773"/>
      <c r="J46" s="774"/>
      <c r="K46" s="774"/>
      <c r="L46" s="774"/>
      <c r="M46" s="157" t="s">
        <v>287</v>
      </c>
    </row>
    <row r="47" spans="1:13" s="187" customFormat="1" ht="21" customHeight="1" x14ac:dyDescent="0.2">
      <c r="A47" s="183"/>
      <c r="B47" s="193"/>
      <c r="C47" s="174"/>
      <c r="D47" s="174"/>
      <c r="E47" s="174"/>
      <c r="F47" s="174"/>
      <c r="G47" s="174"/>
      <c r="H47" s="183"/>
      <c r="I47" s="183"/>
      <c r="J47" s="183"/>
      <c r="K47" s="183"/>
      <c r="L47" s="183"/>
      <c r="M47" s="183"/>
    </row>
    <row r="48" spans="1:13" ht="21" customHeight="1" thickBot="1" x14ac:dyDescent="0.25">
      <c r="B48" s="803" t="s">
        <v>427</v>
      </c>
      <c r="C48" s="803"/>
      <c r="D48" s="803"/>
      <c r="E48" s="803"/>
      <c r="F48" s="803"/>
      <c r="G48" s="803"/>
      <c r="H48" s="803"/>
      <c r="I48" s="803"/>
      <c r="J48" s="803"/>
      <c r="K48" s="803"/>
      <c r="L48" s="803"/>
      <c r="M48" s="803"/>
    </row>
    <row r="49" spans="2:13" ht="21" customHeight="1" x14ac:dyDescent="0.2">
      <c r="B49" s="834" t="s">
        <v>252</v>
      </c>
      <c r="C49" s="835"/>
      <c r="D49" s="835"/>
      <c r="E49" s="724" t="s">
        <v>329</v>
      </c>
      <c r="F49" s="724"/>
      <c r="G49" s="724"/>
      <c r="H49" s="724"/>
      <c r="I49" s="724"/>
      <c r="J49" s="724"/>
      <c r="K49" s="814"/>
      <c r="L49" s="815"/>
      <c r="M49" s="816"/>
    </row>
    <row r="50" spans="2:13" ht="24.9" customHeight="1" x14ac:dyDescent="0.2">
      <c r="B50" s="836"/>
      <c r="C50" s="837"/>
      <c r="D50" s="837"/>
      <c r="E50" s="573" t="s">
        <v>155</v>
      </c>
      <c r="F50" s="573"/>
      <c r="G50" s="573"/>
      <c r="H50" s="573"/>
      <c r="I50" s="573"/>
      <c r="J50" s="573"/>
      <c r="K50" s="838"/>
      <c r="L50" s="839"/>
      <c r="M50" s="669" t="s">
        <v>302</v>
      </c>
    </row>
    <row r="51" spans="2:13" ht="24.9" customHeight="1" x14ac:dyDescent="0.2">
      <c r="B51" s="836"/>
      <c r="C51" s="837"/>
      <c r="D51" s="837"/>
      <c r="E51" s="574" t="s">
        <v>156</v>
      </c>
      <c r="F51" s="574"/>
      <c r="G51" s="574"/>
      <c r="H51" s="574"/>
      <c r="I51" s="574"/>
      <c r="J51" s="574"/>
      <c r="K51" s="840"/>
      <c r="L51" s="841"/>
      <c r="M51" s="824"/>
    </row>
    <row r="52" spans="2:13" ht="21" customHeight="1" x14ac:dyDescent="0.2">
      <c r="B52" s="796" t="s">
        <v>253</v>
      </c>
      <c r="C52" s="569"/>
      <c r="D52" s="569"/>
      <c r="E52" s="690"/>
      <c r="F52" s="690" t="s">
        <v>157</v>
      </c>
      <c r="G52" s="690"/>
      <c r="H52" s="690"/>
      <c r="I52" s="541"/>
      <c r="J52" s="542"/>
      <c r="K52" s="542"/>
      <c r="L52" s="542"/>
      <c r="M52" s="115" t="s">
        <v>289</v>
      </c>
    </row>
    <row r="53" spans="2:13" ht="21" customHeight="1" x14ac:dyDescent="0.2">
      <c r="B53" s="831"/>
      <c r="C53" s="569"/>
      <c r="D53" s="569"/>
      <c r="E53" s="690"/>
      <c r="F53" s="690" t="s">
        <v>158</v>
      </c>
      <c r="G53" s="690"/>
      <c r="H53" s="690"/>
      <c r="I53" s="642"/>
      <c r="J53" s="642"/>
      <c r="K53" s="642"/>
      <c r="L53" s="642"/>
      <c r="M53" s="643"/>
    </row>
    <row r="54" spans="2:13" ht="21" customHeight="1" x14ac:dyDescent="0.2">
      <c r="B54" s="831"/>
      <c r="C54" s="569"/>
      <c r="D54" s="569"/>
      <c r="E54" s="690"/>
      <c r="F54" s="690" t="s">
        <v>159</v>
      </c>
      <c r="G54" s="690"/>
      <c r="H54" s="690"/>
      <c r="I54" s="642"/>
      <c r="J54" s="642"/>
      <c r="K54" s="642"/>
      <c r="L54" s="642"/>
      <c r="M54" s="643"/>
    </row>
    <row r="55" spans="2:13" ht="21" customHeight="1" thickBot="1" x14ac:dyDescent="0.25">
      <c r="B55" s="832"/>
      <c r="C55" s="833"/>
      <c r="D55" s="833"/>
      <c r="E55" s="696"/>
      <c r="F55" s="696" t="s">
        <v>160</v>
      </c>
      <c r="G55" s="696"/>
      <c r="H55" s="696"/>
      <c r="I55" s="703"/>
      <c r="J55" s="703"/>
      <c r="K55" s="703"/>
      <c r="L55" s="703"/>
      <c r="M55" s="704"/>
    </row>
    <row r="56" spans="2:13" ht="21" customHeight="1" x14ac:dyDescent="0.2">
      <c r="B56" s="194"/>
      <c r="C56" s="194"/>
      <c r="D56" s="195"/>
      <c r="E56" s="65"/>
      <c r="F56" s="65"/>
      <c r="G56" s="65"/>
      <c r="H56" s="65"/>
      <c r="I56" s="65"/>
      <c r="J56" s="65"/>
      <c r="K56" s="65"/>
      <c r="L56" s="65"/>
      <c r="M56" s="65"/>
    </row>
    <row r="57" spans="2:13" ht="21" customHeight="1" thickBot="1" x14ac:dyDescent="0.25">
      <c r="B57" s="823" t="s">
        <v>161</v>
      </c>
      <c r="C57" s="823"/>
      <c r="D57" s="174"/>
      <c r="E57" s="44"/>
      <c r="F57" s="44"/>
      <c r="G57" s="44"/>
    </row>
    <row r="58" spans="2:13" ht="21" customHeight="1" x14ac:dyDescent="0.2">
      <c r="B58" s="768" t="s">
        <v>78</v>
      </c>
      <c r="C58" s="724"/>
      <c r="D58" s="766" t="s">
        <v>135</v>
      </c>
      <c r="E58" s="724"/>
      <c r="F58" s="724"/>
      <c r="G58" s="724"/>
      <c r="H58" s="724"/>
      <c r="I58" s="196"/>
      <c r="J58" s="197"/>
      <c r="K58" s="197"/>
      <c r="L58" s="197"/>
      <c r="M58" s="198"/>
    </row>
    <row r="59" spans="2:13" ht="36" customHeight="1" x14ac:dyDescent="0.2">
      <c r="B59" s="552"/>
      <c r="C59" s="769"/>
      <c r="D59" s="767" t="s">
        <v>238</v>
      </c>
      <c r="E59" s="442"/>
      <c r="F59" s="199"/>
      <c r="G59" s="822" t="s">
        <v>136</v>
      </c>
      <c r="H59" s="573"/>
      <c r="I59" s="452"/>
      <c r="J59" s="453"/>
      <c r="K59" s="453"/>
      <c r="L59" s="453"/>
      <c r="M59" s="454"/>
    </row>
    <row r="60" spans="2:13" ht="21" customHeight="1" thickBot="1" x14ac:dyDescent="0.25">
      <c r="B60" s="792"/>
      <c r="C60" s="793"/>
      <c r="D60" s="790" t="s">
        <v>127</v>
      </c>
      <c r="E60" s="791"/>
      <c r="F60" s="790" t="s">
        <v>42</v>
      </c>
      <c r="G60" s="791"/>
      <c r="H60" s="790" t="s">
        <v>41</v>
      </c>
      <c r="I60" s="791"/>
      <c r="J60" s="788" t="s">
        <v>128</v>
      </c>
      <c r="K60" s="802"/>
      <c r="L60" s="788" t="s">
        <v>43</v>
      </c>
      <c r="M60" s="789"/>
    </row>
    <row r="61" spans="2:13" ht="21" customHeight="1" x14ac:dyDescent="0.2">
      <c r="B61" s="794"/>
      <c r="C61" s="795"/>
      <c r="D61" s="337" t="s">
        <v>38</v>
      </c>
      <c r="E61" s="337" t="s">
        <v>40</v>
      </c>
      <c r="F61" s="337" t="s">
        <v>38</v>
      </c>
      <c r="G61" s="337" t="s">
        <v>40</v>
      </c>
      <c r="H61" s="337" t="s">
        <v>38</v>
      </c>
      <c r="I61" s="337" t="s">
        <v>40</v>
      </c>
      <c r="J61" s="337" t="s">
        <v>38</v>
      </c>
      <c r="K61" s="337" t="s">
        <v>40</v>
      </c>
      <c r="L61" s="337" t="s">
        <v>38</v>
      </c>
      <c r="M61" s="271" t="s">
        <v>40</v>
      </c>
    </row>
    <row r="62" spans="2:13" ht="36" customHeight="1" x14ac:dyDescent="0.2">
      <c r="B62" s="796" t="s">
        <v>492</v>
      </c>
      <c r="C62" s="569"/>
      <c r="D62" s="190"/>
      <c r="E62" s="190"/>
      <c r="F62" s="190"/>
      <c r="G62" s="190"/>
      <c r="H62" s="190"/>
      <c r="I62" s="190"/>
      <c r="J62" s="190"/>
      <c r="K62" s="190"/>
      <c r="L62" s="190"/>
      <c r="M62" s="200"/>
    </row>
    <row r="63" spans="2:13" ht="36" customHeight="1" x14ac:dyDescent="0.2">
      <c r="B63" s="796" t="s">
        <v>493</v>
      </c>
      <c r="C63" s="569"/>
      <c r="D63" s="190"/>
      <c r="E63" s="190"/>
      <c r="F63" s="190"/>
      <c r="G63" s="190"/>
      <c r="H63" s="190"/>
      <c r="I63" s="190"/>
      <c r="J63" s="190"/>
      <c r="K63" s="190"/>
      <c r="L63" s="190"/>
      <c r="M63" s="200"/>
    </row>
    <row r="64" spans="2:13" ht="21" customHeight="1" x14ac:dyDescent="0.2">
      <c r="B64" s="799" t="s">
        <v>134</v>
      </c>
      <c r="C64" s="331" t="s">
        <v>494</v>
      </c>
      <c r="D64" s="190"/>
      <c r="E64" s="190"/>
      <c r="F64" s="190"/>
      <c r="G64" s="190"/>
      <c r="H64" s="190"/>
      <c r="I64" s="190"/>
      <c r="J64" s="190"/>
      <c r="K64" s="190"/>
      <c r="L64" s="190"/>
      <c r="M64" s="200"/>
    </row>
    <row r="65" spans="2:13" ht="36" customHeight="1" x14ac:dyDescent="0.2">
      <c r="B65" s="800"/>
      <c r="C65" s="332" t="s">
        <v>495</v>
      </c>
      <c r="D65" s="190"/>
      <c r="E65" s="190"/>
      <c r="F65" s="190"/>
      <c r="G65" s="190"/>
      <c r="H65" s="190"/>
      <c r="I65" s="190"/>
      <c r="J65" s="190"/>
      <c r="K65" s="190"/>
      <c r="L65" s="190"/>
      <c r="M65" s="200"/>
    </row>
    <row r="66" spans="2:13" ht="36" customHeight="1" x14ac:dyDescent="0.2">
      <c r="B66" s="800"/>
      <c r="C66" s="332" t="s">
        <v>496</v>
      </c>
      <c r="D66" s="190"/>
      <c r="E66" s="190"/>
      <c r="F66" s="190"/>
      <c r="G66" s="190"/>
      <c r="H66" s="190"/>
      <c r="I66" s="190"/>
      <c r="J66" s="190"/>
      <c r="K66" s="190"/>
      <c r="L66" s="190"/>
      <c r="M66" s="200"/>
    </row>
    <row r="67" spans="2:13" ht="36" customHeight="1" x14ac:dyDescent="0.2">
      <c r="B67" s="800"/>
      <c r="C67" s="332" t="s">
        <v>497</v>
      </c>
      <c r="D67" s="190"/>
      <c r="E67" s="190"/>
      <c r="F67" s="190"/>
      <c r="G67" s="190"/>
      <c r="H67" s="190"/>
      <c r="I67" s="190"/>
      <c r="J67" s="190"/>
      <c r="K67" s="190"/>
      <c r="L67" s="190"/>
      <c r="M67" s="200"/>
    </row>
    <row r="68" spans="2:13" ht="21" customHeight="1" x14ac:dyDescent="0.2">
      <c r="B68" s="801"/>
      <c r="C68" s="332" t="s">
        <v>498</v>
      </c>
      <c r="D68" s="190"/>
      <c r="E68" s="190"/>
      <c r="F68" s="190"/>
      <c r="G68" s="190"/>
      <c r="H68" s="190"/>
      <c r="I68" s="190"/>
      <c r="J68" s="190"/>
      <c r="K68" s="190"/>
      <c r="L68" s="190"/>
      <c r="M68" s="200"/>
    </row>
    <row r="69" spans="2:13" ht="21" customHeight="1" x14ac:dyDescent="0.2">
      <c r="B69" s="425" t="s">
        <v>346</v>
      </c>
      <c r="C69" s="495"/>
      <c r="D69" s="495"/>
      <c r="E69" s="426"/>
      <c r="F69" s="564"/>
      <c r="G69" s="467"/>
      <c r="H69" s="467"/>
      <c r="I69" s="467"/>
      <c r="J69" s="467"/>
      <c r="K69" s="467"/>
      <c r="L69" s="467"/>
      <c r="M69" s="468"/>
    </row>
    <row r="70" spans="2:13" ht="21" customHeight="1" thickBot="1" x14ac:dyDescent="0.25">
      <c r="B70" s="738" t="s">
        <v>133</v>
      </c>
      <c r="C70" s="628"/>
      <c r="D70" s="628"/>
      <c r="E70" s="462"/>
      <c r="F70" s="201"/>
      <c r="G70" s="786"/>
      <c r="H70" s="786"/>
      <c r="I70" s="786"/>
      <c r="J70" s="786"/>
      <c r="K70" s="786"/>
      <c r="L70" s="786"/>
      <c r="M70" s="787"/>
    </row>
  </sheetData>
  <mergeCells count="162">
    <mergeCell ref="M50:M51"/>
    <mergeCell ref="H37:J37"/>
    <mergeCell ref="K37:M37"/>
    <mergeCell ref="E38:G38"/>
    <mergeCell ref="H38:J38"/>
    <mergeCell ref="K38:M38"/>
    <mergeCell ref="B37:D37"/>
    <mergeCell ref="B38:D38"/>
    <mergeCell ref="I53:M53"/>
    <mergeCell ref="I52:L52"/>
    <mergeCell ref="E51:J51"/>
    <mergeCell ref="F52:H52"/>
    <mergeCell ref="F53:H53"/>
    <mergeCell ref="B52:E55"/>
    <mergeCell ref="F55:H55"/>
    <mergeCell ref="B49:D51"/>
    <mergeCell ref="I54:M54"/>
    <mergeCell ref="I55:M55"/>
    <mergeCell ref="F54:H54"/>
    <mergeCell ref="E50:J50"/>
    <mergeCell ref="K50:L51"/>
    <mergeCell ref="H36:J36"/>
    <mergeCell ref="B63:C63"/>
    <mergeCell ref="B45:D45"/>
    <mergeCell ref="B35:D35"/>
    <mergeCell ref="E35:G35"/>
    <mergeCell ref="H35:J35"/>
    <mergeCell ref="B46:D46"/>
    <mergeCell ref="E46:G46"/>
    <mergeCell ref="B41:M41"/>
    <mergeCell ref="B42:D42"/>
    <mergeCell ref="B43:D43"/>
    <mergeCell ref="B44:D44"/>
    <mergeCell ref="E37:G37"/>
    <mergeCell ref="K49:M49"/>
    <mergeCell ref="E43:G43"/>
    <mergeCell ref="E44:G44"/>
    <mergeCell ref="E49:J49"/>
    <mergeCell ref="I44:L44"/>
    <mergeCell ref="I45:L45"/>
    <mergeCell ref="E45:G45"/>
    <mergeCell ref="I43:L43"/>
    <mergeCell ref="G59:H59"/>
    <mergeCell ref="I59:M59"/>
    <mergeCell ref="B57:C57"/>
    <mergeCell ref="I26:J26"/>
    <mergeCell ref="K25:M25"/>
    <mergeCell ref="B28:F28"/>
    <mergeCell ref="B29:D30"/>
    <mergeCell ref="H29:J29"/>
    <mergeCell ref="G70:M70"/>
    <mergeCell ref="L60:M60"/>
    <mergeCell ref="B70:E70"/>
    <mergeCell ref="D60:E60"/>
    <mergeCell ref="B60:C61"/>
    <mergeCell ref="B62:C62"/>
    <mergeCell ref="K31:M31"/>
    <mergeCell ref="H34:J34"/>
    <mergeCell ref="K34:M34"/>
    <mergeCell ref="K33:M33"/>
    <mergeCell ref="H33:J33"/>
    <mergeCell ref="K35:M35"/>
    <mergeCell ref="B64:B68"/>
    <mergeCell ref="F60:G60"/>
    <mergeCell ref="H60:I60"/>
    <mergeCell ref="J60:K60"/>
    <mergeCell ref="B48:M48"/>
    <mergeCell ref="K36:M36"/>
    <mergeCell ref="E36:G36"/>
    <mergeCell ref="E33:G33"/>
    <mergeCell ref="B31:D31"/>
    <mergeCell ref="G26:H26"/>
    <mergeCell ref="G25:H25"/>
    <mergeCell ref="H31:J31"/>
    <mergeCell ref="D58:H58"/>
    <mergeCell ref="D59:E59"/>
    <mergeCell ref="B58:C59"/>
    <mergeCell ref="E32:G32"/>
    <mergeCell ref="B34:D34"/>
    <mergeCell ref="H32:J32"/>
    <mergeCell ref="E42:H42"/>
    <mergeCell ref="I42:M42"/>
    <mergeCell ref="B36:D36"/>
    <mergeCell ref="I46:L46"/>
    <mergeCell ref="K26:M26"/>
    <mergeCell ref="H30:J30"/>
    <mergeCell ref="K30:M30"/>
    <mergeCell ref="E31:G31"/>
    <mergeCell ref="E34:G34"/>
    <mergeCell ref="E26:F26"/>
    <mergeCell ref="E30:G30"/>
    <mergeCell ref="K29:M29"/>
    <mergeCell ref="K32:M32"/>
    <mergeCell ref="B2:D2"/>
    <mergeCell ref="E23:F23"/>
    <mergeCell ref="B20:D21"/>
    <mergeCell ref="B16:C16"/>
    <mergeCell ref="B23:D23"/>
    <mergeCell ref="B12:C12"/>
    <mergeCell ref="B13:C13"/>
    <mergeCell ref="D3:F3"/>
    <mergeCell ref="D4:F4"/>
    <mergeCell ref="B22:D22"/>
    <mergeCell ref="G3:I5"/>
    <mergeCell ref="B3:C5"/>
    <mergeCell ref="B8:C8"/>
    <mergeCell ref="B11:C11"/>
    <mergeCell ref="B15:C15"/>
    <mergeCell ref="J15:M15"/>
    <mergeCell ref="J16:M16"/>
    <mergeCell ref="J10:M10"/>
    <mergeCell ref="G7:I7"/>
    <mergeCell ref="J12:M12"/>
    <mergeCell ref="G6:I6"/>
    <mergeCell ref="G10:I10"/>
    <mergeCell ref="J3:M5"/>
    <mergeCell ref="J6:M6"/>
    <mergeCell ref="B7:C7"/>
    <mergeCell ref="J7:M7"/>
    <mergeCell ref="B6:C6"/>
    <mergeCell ref="K20:M21"/>
    <mergeCell ref="E20:J20"/>
    <mergeCell ref="J8:M8"/>
    <mergeCell ref="K22:M22"/>
    <mergeCell ref="G22:H22"/>
    <mergeCell ref="G13:I13"/>
    <mergeCell ref="G14:I14"/>
    <mergeCell ref="G15:I15"/>
    <mergeCell ref="G9:I9"/>
    <mergeCell ref="B19:F19"/>
    <mergeCell ref="G16:I16"/>
    <mergeCell ref="J13:M13"/>
    <mergeCell ref="I21:J21"/>
    <mergeCell ref="G8:I8"/>
    <mergeCell ref="G11:I11"/>
    <mergeCell ref="B17:I17"/>
    <mergeCell ref="G12:I12"/>
    <mergeCell ref="B14:C14"/>
    <mergeCell ref="B69:E69"/>
    <mergeCell ref="F69:M69"/>
    <mergeCell ref="I23:J23"/>
    <mergeCell ref="J9:M9"/>
    <mergeCell ref="G21:H21"/>
    <mergeCell ref="G23:H23"/>
    <mergeCell ref="J14:M14"/>
    <mergeCell ref="E22:F22"/>
    <mergeCell ref="I22:J22"/>
    <mergeCell ref="K23:M23"/>
    <mergeCell ref="I24:J24"/>
    <mergeCell ref="K24:M24"/>
    <mergeCell ref="I25:J25"/>
    <mergeCell ref="B24:D24"/>
    <mergeCell ref="E25:F25"/>
    <mergeCell ref="E24:F24"/>
    <mergeCell ref="G24:H24"/>
    <mergeCell ref="E21:F21"/>
    <mergeCell ref="B26:D26"/>
    <mergeCell ref="B32:D32"/>
    <mergeCell ref="B25:D25"/>
    <mergeCell ref="E29:G29"/>
    <mergeCell ref="J11:M11"/>
    <mergeCell ref="B33:D33"/>
  </mergeCells>
  <phoneticPr fontId="2"/>
  <dataValidations count="3">
    <dataValidation type="list" allowBlank="1" showInputMessage="1" showErrorMessage="1" sqref="K49:M49">
      <formula1>"1.5：1以上,2：1以上,2.5：1以上,3：1以上"</formula1>
    </dataValidation>
    <dataValidation type="list" allowBlank="1" showInputMessage="1" showErrorMessage="1" sqref="F70 F59 I58">
      <formula1>"あり,なし"</formula1>
    </dataValidation>
    <dataValidation type="list" allowBlank="1" showInputMessage="1" showErrorMessage="1" sqref="B22:D26">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1" manualBreakCount="1">
    <brk id="3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68"/>
  <sheetViews>
    <sheetView topLeftCell="A64" zoomScale="85" zoomScaleNormal="85" zoomScaleSheetLayoutView="85" workbookViewId="0">
      <selection activeCell="B46" sqref="B46:F46"/>
    </sheetView>
  </sheetViews>
  <sheetFormatPr defaultColWidth="9" defaultRowHeight="13.2" x14ac:dyDescent="0.2"/>
  <cols>
    <col min="1" max="1" width="2.77734375" style="12" customWidth="1"/>
    <col min="2" max="2" width="4.33203125" style="12" customWidth="1"/>
    <col min="3" max="3" width="5.6640625" style="12" customWidth="1"/>
    <col min="4" max="4" width="4.33203125" style="12" customWidth="1"/>
    <col min="5" max="5" width="7.21875" style="12" customWidth="1"/>
    <col min="6" max="6" width="11.109375" style="12" customWidth="1"/>
    <col min="7" max="7" width="9.44140625" style="12" customWidth="1"/>
    <col min="8" max="12" width="7.6640625" style="12" customWidth="1"/>
    <col min="13" max="13" width="8.6640625" style="12" customWidth="1"/>
    <col min="14" max="14" width="3.33203125" style="12" customWidth="1"/>
    <col min="15" max="17" width="13" style="13" customWidth="1"/>
    <col min="18" max="16384" width="9" style="13"/>
  </cols>
  <sheetData>
    <row r="1" spans="1:14" ht="21" customHeight="1" x14ac:dyDescent="0.2">
      <c r="A1" s="11" t="s">
        <v>140</v>
      </c>
      <c r="B1" s="480" t="s">
        <v>141</v>
      </c>
      <c r="C1" s="480"/>
      <c r="D1" s="480"/>
      <c r="E1" s="480"/>
      <c r="F1" s="480"/>
      <c r="G1" s="480"/>
      <c r="H1" s="480"/>
      <c r="I1" s="480"/>
    </row>
    <row r="2" spans="1:14" ht="21" customHeight="1" thickBot="1" x14ac:dyDescent="0.25">
      <c r="A2" s="11"/>
      <c r="B2" s="736" t="s">
        <v>142</v>
      </c>
      <c r="C2" s="736"/>
      <c r="D2" s="736"/>
      <c r="E2" s="736"/>
      <c r="F2" s="736"/>
      <c r="G2" s="14"/>
      <c r="H2" s="14"/>
      <c r="I2" s="14"/>
    </row>
    <row r="3" spans="1:14" ht="21" customHeight="1" x14ac:dyDescent="0.2">
      <c r="B3" s="854" t="s">
        <v>143</v>
      </c>
      <c r="C3" s="584"/>
      <c r="D3" s="584"/>
      <c r="E3" s="584"/>
      <c r="F3" s="584"/>
      <c r="G3" s="855"/>
      <c r="H3" s="856"/>
      <c r="I3" s="856"/>
      <c r="J3" s="15"/>
      <c r="K3" s="15"/>
      <c r="L3" s="15"/>
      <c r="M3" s="16"/>
    </row>
    <row r="4" spans="1:14" ht="21" customHeight="1" x14ac:dyDescent="0.2">
      <c r="B4" s="747" t="s">
        <v>144</v>
      </c>
      <c r="C4" s="763"/>
      <c r="D4" s="763"/>
      <c r="E4" s="763"/>
      <c r="F4" s="857"/>
      <c r="G4" s="861"/>
      <c r="H4" s="862"/>
      <c r="I4" s="862"/>
      <c r="J4" s="17"/>
      <c r="K4" s="17"/>
      <c r="L4" s="17"/>
      <c r="M4" s="18"/>
    </row>
    <row r="5" spans="1:14" ht="21" customHeight="1" x14ac:dyDescent="0.2">
      <c r="B5" s="858"/>
      <c r="C5" s="859"/>
      <c r="D5" s="859"/>
      <c r="E5" s="859"/>
      <c r="F5" s="860"/>
      <c r="G5" s="863" t="s">
        <v>421</v>
      </c>
      <c r="H5" s="857"/>
      <c r="I5" s="453"/>
      <c r="J5" s="453"/>
      <c r="K5" s="453"/>
      <c r="L5" s="453"/>
      <c r="M5" s="454"/>
    </row>
    <row r="6" spans="1:14" ht="21" customHeight="1" x14ac:dyDescent="0.2">
      <c r="B6" s="858"/>
      <c r="C6" s="859"/>
      <c r="D6" s="859"/>
      <c r="E6" s="859"/>
      <c r="F6" s="860"/>
      <c r="G6" s="864"/>
      <c r="H6" s="860"/>
      <c r="I6" s="453"/>
      <c r="J6" s="453"/>
      <c r="K6" s="453"/>
      <c r="L6" s="453"/>
      <c r="M6" s="454"/>
    </row>
    <row r="7" spans="1:14" ht="21" customHeight="1" x14ac:dyDescent="0.2">
      <c r="B7" s="741" t="s">
        <v>68</v>
      </c>
      <c r="C7" s="484"/>
      <c r="D7" s="484"/>
      <c r="E7" s="484"/>
      <c r="F7" s="484"/>
      <c r="G7" s="19"/>
      <c r="H7" s="865"/>
      <c r="I7" s="865"/>
      <c r="J7" s="865"/>
      <c r="K7" s="865"/>
      <c r="L7" s="865"/>
      <c r="M7" s="866"/>
    </row>
    <row r="8" spans="1:14" ht="21" customHeight="1" x14ac:dyDescent="0.2">
      <c r="B8" s="741" t="s">
        <v>145</v>
      </c>
      <c r="C8" s="484"/>
      <c r="D8" s="484"/>
      <c r="E8" s="484"/>
      <c r="F8" s="484"/>
      <c r="G8" s="19"/>
      <c r="H8" s="865"/>
      <c r="I8" s="865"/>
      <c r="J8" s="865"/>
      <c r="K8" s="865"/>
      <c r="L8" s="865"/>
      <c r="M8" s="866"/>
    </row>
    <row r="9" spans="1:14" ht="21" customHeight="1" x14ac:dyDescent="0.2">
      <c r="B9" s="836" t="s">
        <v>146</v>
      </c>
      <c r="C9" s="672"/>
      <c r="D9" s="672"/>
      <c r="E9" s="672"/>
      <c r="F9" s="672"/>
      <c r="G9" s="19"/>
      <c r="H9" s="865"/>
      <c r="I9" s="865"/>
      <c r="J9" s="865"/>
      <c r="K9" s="865"/>
      <c r="L9" s="865"/>
      <c r="M9" s="866"/>
    </row>
    <row r="10" spans="1:14" ht="21" customHeight="1" x14ac:dyDescent="0.2">
      <c r="B10" s="489"/>
      <c r="C10" s="672"/>
      <c r="D10" s="672"/>
      <c r="E10" s="672"/>
      <c r="F10" s="672"/>
      <c r="G10" s="335" t="s">
        <v>326</v>
      </c>
      <c r="H10" s="867"/>
      <c r="I10" s="867"/>
      <c r="J10" s="867"/>
      <c r="K10" s="867"/>
      <c r="L10" s="867"/>
      <c r="M10" s="868"/>
    </row>
    <row r="11" spans="1:14" ht="21" customHeight="1" x14ac:dyDescent="0.2">
      <c r="B11" s="869" t="s">
        <v>147</v>
      </c>
      <c r="C11" s="570"/>
      <c r="D11" s="570"/>
      <c r="E11" s="570"/>
      <c r="F11" s="331" t="s">
        <v>148</v>
      </c>
      <c r="G11" s="872"/>
      <c r="H11" s="873"/>
      <c r="I11" s="873"/>
      <c r="J11" s="873"/>
      <c r="K11" s="873"/>
      <c r="L11" s="873"/>
      <c r="M11" s="874"/>
    </row>
    <row r="12" spans="1:14" ht="21" customHeight="1" thickBot="1" x14ac:dyDescent="0.25">
      <c r="B12" s="870"/>
      <c r="C12" s="871"/>
      <c r="D12" s="871"/>
      <c r="E12" s="871"/>
      <c r="F12" s="336" t="s">
        <v>363</v>
      </c>
      <c r="G12" s="875"/>
      <c r="H12" s="661"/>
      <c r="I12" s="661"/>
      <c r="J12" s="661"/>
      <c r="K12" s="661"/>
      <c r="L12" s="661"/>
      <c r="M12" s="662"/>
    </row>
    <row r="13" spans="1:14" ht="21" customHeight="1" x14ac:dyDescent="0.2"/>
    <row r="14" spans="1:14" s="21" customFormat="1" ht="21" customHeight="1" thickBot="1" x14ac:dyDescent="0.25">
      <c r="A14" s="20"/>
      <c r="B14" s="803" t="s">
        <v>311</v>
      </c>
      <c r="C14" s="803"/>
      <c r="D14" s="803"/>
      <c r="E14" s="803"/>
      <c r="F14" s="803"/>
      <c r="G14" s="803"/>
      <c r="H14" s="803"/>
      <c r="I14" s="803"/>
      <c r="J14" s="803"/>
      <c r="K14" s="803"/>
      <c r="L14" s="803"/>
      <c r="M14" s="803"/>
      <c r="N14" s="20"/>
    </row>
    <row r="15" spans="1:14" ht="21" customHeight="1" x14ac:dyDescent="0.2">
      <c r="B15" s="876"/>
      <c r="C15" s="877"/>
      <c r="D15" s="877"/>
      <c r="E15" s="877"/>
      <c r="F15" s="877"/>
      <c r="G15" s="877"/>
      <c r="H15" s="878" t="s">
        <v>166</v>
      </c>
      <c r="I15" s="879"/>
      <c r="J15" s="880"/>
      <c r="K15" s="881" t="s">
        <v>167</v>
      </c>
      <c r="L15" s="882"/>
      <c r="M15" s="883"/>
    </row>
    <row r="16" spans="1:14" ht="21" customHeight="1" x14ac:dyDescent="0.2">
      <c r="B16" s="723" t="s">
        <v>62</v>
      </c>
      <c r="C16" s="690"/>
      <c r="D16" s="690"/>
      <c r="E16" s="690"/>
      <c r="F16" s="709" t="s">
        <v>162</v>
      </c>
      <c r="G16" s="690"/>
      <c r="H16" s="642"/>
      <c r="I16" s="642"/>
      <c r="J16" s="642"/>
      <c r="K16" s="885"/>
      <c r="L16" s="642"/>
      <c r="M16" s="643"/>
    </row>
    <row r="17" spans="1:15" ht="21" customHeight="1" x14ac:dyDescent="0.2">
      <c r="B17" s="884"/>
      <c r="C17" s="690"/>
      <c r="D17" s="690"/>
      <c r="E17" s="690"/>
      <c r="F17" s="709" t="s">
        <v>163</v>
      </c>
      <c r="G17" s="690"/>
      <c r="H17" s="886"/>
      <c r="I17" s="886"/>
      <c r="J17" s="886"/>
      <c r="K17" s="886"/>
      <c r="L17" s="886"/>
      <c r="M17" s="887"/>
    </row>
    <row r="18" spans="1:15" ht="21" customHeight="1" x14ac:dyDescent="0.2">
      <c r="B18" s="888" t="s">
        <v>53</v>
      </c>
      <c r="C18" s="889"/>
      <c r="D18" s="889"/>
      <c r="E18" s="890"/>
      <c r="F18" s="709" t="s">
        <v>280</v>
      </c>
      <c r="G18" s="690"/>
      <c r="H18" s="531"/>
      <c r="I18" s="531"/>
      <c r="J18" s="531"/>
      <c r="K18" s="531"/>
      <c r="L18" s="531"/>
      <c r="M18" s="895"/>
    </row>
    <row r="19" spans="1:15" ht="21" customHeight="1" x14ac:dyDescent="0.2">
      <c r="B19" s="836"/>
      <c r="C19" s="837"/>
      <c r="D19" s="837"/>
      <c r="E19" s="891"/>
      <c r="F19" s="709" t="s">
        <v>377</v>
      </c>
      <c r="G19" s="690"/>
      <c r="H19" s="885"/>
      <c r="I19" s="885"/>
      <c r="J19" s="885"/>
      <c r="K19" s="885"/>
      <c r="L19" s="885"/>
      <c r="M19" s="896"/>
    </row>
    <row r="20" spans="1:15" ht="21" customHeight="1" x14ac:dyDescent="0.2">
      <c r="B20" s="836"/>
      <c r="C20" s="837"/>
      <c r="D20" s="837"/>
      <c r="E20" s="891"/>
      <c r="F20" s="709" t="s">
        <v>230</v>
      </c>
      <c r="G20" s="690"/>
      <c r="H20" s="702"/>
      <c r="I20" s="702"/>
      <c r="J20" s="702"/>
      <c r="K20" s="897"/>
      <c r="L20" s="702"/>
      <c r="M20" s="898"/>
    </row>
    <row r="21" spans="1:15" ht="21" customHeight="1" x14ac:dyDescent="0.2">
      <c r="B21" s="836"/>
      <c r="C21" s="837"/>
      <c r="D21" s="837"/>
      <c r="E21" s="891"/>
      <c r="F21" s="709" t="s">
        <v>231</v>
      </c>
      <c r="G21" s="690"/>
      <c r="H21" s="702"/>
      <c r="I21" s="702"/>
      <c r="J21" s="702"/>
      <c r="K21" s="897"/>
      <c r="L21" s="702"/>
      <c r="M21" s="898"/>
    </row>
    <row r="22" spans="1:15" ht="21" customHeight="1" x14ac:dyDescent="0.2">
      <c r="B22" s="836"/>
      <c r="C22" s="837"/>
      <c r="D22" s="837"/>
      <c r="E22" s="891"/>
      <c r="F22" s="709" t="s">
        <v>85</v>
      </c>
      <c r="G22" s="690"/>
      <c r="H22" s="702"/>
      <c r="I22" s="702"/>
      <c r="J22" s="702"/>
      <c r="K22" s="897"/>
      <c r="L22" s="702"/>
      <c r="M22" s="898"/>
    </row>
    <row r="23" spans="1:15" ht="21" customHeight="1" x14ac:dyDescent="0.2">
      <c r="B23" s="836"/>
      <c r="C23" s="837"/>
      <c r="D23" s="837"/>
      <c r="E23" s="891"/>
      <c r="F23" s="709" t="s">
        <v>386</v>
      </c>
      <c r="G23" s="690"/>
      <c r="H23" s="702"/>
      <c r="I23" s="702"/>
      <c r="J23" s="702"/>
      <c r="K23" s="897"/>
      <c r="L23" s="702"/>
      <c r="M23" s="898"/>
    </row>
    <row r="24" spans="1:15" ht="21" customHeight="1" x14ac:dyDescent="0.2">
      <c r="B24" s="892"/>
      <c r="C24" s="893"/>
      <c r="D24" s="893"/>
      <c r="E24" s="894"/>
      <c r="F24" s="709" t="s">
        <v>303</v>
      </c>
      <c r="G24" s="690"/>
      <c r="H24" s="642"/>
      <c r="I24" s="642"/>
      <c r="J24" s="642"/>
      <c r="K24" s="885"/>
      <c r="L24" s="702"/>
      <c r="M24" s="898"/>
    </row>
    <row r="25" spans="1:15" ht="21" customHeight="1" x14ac:dyDescent="0.2">
      <c r="B25" s="888" t="s">
        <v>424</v>
      </c>
      <c r="C25" s="889"/>
      <c r="D25" s="889"/>
      <c r="E25" s="890"/>
      <c r="F25" s="861"/>
      <c r="G25" s="899"/>
      <c r="H25" s="900"/>
      <c r="I25" s="901"/>
      <c r="J25" s="902"/>
      <c r="K25" s="900"/>
      <c r="L25" s="901"/>
      <c r="M25" s="903"/>
    </row>
    <row r="26" spans="1:15" ht="21" customHeight="1" x14ac:dyDescent="0.2">
      <c r="B26" s="892"/>
      <c r="C26" s="893"/>
      <c r="D26" s="893"/>
      <c r="E26" s="894"/>
      <c r="F26" s="904"/>
      <c r="G26" s="905"/>
      <c r="H26" s="906"/>
      <c r="I26" s="907"/>
      <c r="J26" s="908"/>
      <c r="K26" s="906"/>
      <c r="L26" s="907"/>
      <c r="M26" s="909"/>
      <c r="O26" s="22"/>
    </row>
    <row r="27" spans="1:15" s="22" customFormat="1" ht="21" customHeight="1" x14ac:dyDescent="0.2">
      <c r="B27" s="918" t="s">
        <v>542</v>
      </c>
      <c r="C27" s="919"/>
      <c r="D27" s="919"/>
      <c r="E27" s="919"/>
      <c r="F27" s="919"/>
      <c r="G27" s="919"/>
      <c r="H27" s="919"/>
      <c r="I27" s="919"/>
      <c r="J27" s="919"/>
      <c r="K27" s="919"/>
      <c r="L27" s="919"/>
      <c r="M27" s="920"/>
    </row>
    <row r="28" spans="1:15" ht="21" customHeight="1" x14ac:dyDescent="0.2">
      <c r="B28" s="330"/>
      <c r="C28" s="709" t="s">
        <v>165</v>
      </c>
      <c r="D28" s="690"/>
      <c r="E28" s="690"/>
      <c r="F28" s="690"/>
      <c r="G28" s="690"/>
      <c r="H28" s="851"/>
      <c r="I28" s="851"/>
      <c r="J28" s="851"/>
      <c r="K28" s="851"/>
      <c r="L28" s="851"/>
      <c r="M28" s="852"/>
    </row>
    <row r="29" spans="1:15" ht="21" customHeight="1" x14ac:dyDescent="0.2">
      <c r="B29" s="330"/>
      <c r="C29" s="843" t="s">
        <v>547</v>
      </c>
      <c r="D29" s="844"/>
      <c r="E29" s="844"/>
      <c r="F29" s="844"/>
      <c r="G29" s="752"/>
      <c r="H29" s="845"/>
      <c r="I29" s="846"/>
      <c r="J29" s="847"/>
      <c r="K29" s="845"/>
      <c r="L29" s="846"/>
      <c r="M29" s="853"/>
    </row>
    <row r="30" spans="1:15" s="21" customFormat="1" ht="21" customHeight="1" x14ac:dyDescent="0.2">
      <c r="A30" s="20"/>
      <c r="B30" s="330"/>
      <c r="C30" s="842"/>
      <c r="D30" s="842"/>
      <c r="E30" s="842"/>
      <c r="F30" s="842"/>
      <c r="G30" s="842"/>
      <c r="H30" s="851"/>
      <c r="I30" s="851"/>
      <c r="J30" s="851"/>
      <c r="K30" s="851"/>
      <c r="L30" s="851"/>
      <c r="M30" s="852"/>
      <c r="N30" s="20"/>
    </row>
    <row r="31" spans="1:15" s="21" customFormat="1" ht="21" customHeight="1" x14ac:dyDescent="0.2">
      <c r="A31" s="20"/>
      <c r="B31" s="330"/>
      <c r="C31" s="842"/>
      <c r="D31" s="842"/>
      <c r="E31" s="842"/>
      <c r="F31" s="842"/>
      <c r="G31" s="842"/>
      <c r="H31" s="851"/>
      <c r="I31" s="851"/>
      <c r="J31" s="851"/>
      <c r="K31" s="851"/>
      <c r="L31" s="851"/>
      <c r="M31" s="852"/>
      <c r="N31" s="20"/>
    </row>
    <row r="32" spans="1:15" s="21" customFormat="1" ht="21" customHeight="1" x14ac:dyDescent="0.2">
      <c r="A32" s="20"/>
      <c r="B32" s="330"/>
      <c r="C32" s="842"/>
      <c r="D32" s="842"/>
      <c r="E32" s="842"/>
      <c r="F32" s="842"/>
      <c r="G32" s="842"/>
      <c r="H32" s="851"/>
      <c r="I32" s="851"/>
      <c r="J32" s="851"/>
      <c r="K32" s="845"/>
      <c r="L32" s="846"/>
      <c r="M32" s="853"/>
      <c r="N32" s="20"/>
    </row>
    <row r="33" spans="1:16" s="21" customFormat="1" ht="21" customHeight="1" x14ac:dyDescent="0.2">
      <c r="A33" s="20"/>
      <c r="B33" s="330"/>
      <c r="C33" s="843" t="s">
        <v>543</v>
      </c>
      <c r="D33" s="844"/>
      <c r="E33" s="844"/>
      <c r="F33" s="844"/>
      <c r="G33" s="752"/>
      <c r="H33" s="845"/>
      <c r="I33" s="846"/>
      <c r="J33" s="847"/>
      <c r="K33" s="845"/>
      <c r="L33" s="846"/>
      <c r="M33" s="853"/>
      <c r="N33" s="20"/>
    </row>
    <row r="34" spans="1:16" s="21" customFormat="1" ht="21" customHeight="1" x14ac:dyDescent="0.2">
      <c r="A34" s="20"/>
      <c r="B34" s="330"/>
      <c r="C34" s="843" t="s">
        <v>544</v>
      </c>
      <c r="D34" s="844"/>
      <c r="E34" s="844"/>
      <c r="F34" s="844"/>
      <c r="G34" s="752"/>
      <c r="H34" s="845" t="s">
        <v>545</v>
      </c>
      <c r="I34" s="846"/>
      <c r="J34" s="847"/>
      <c r="K34" s="845" t="s">
        <v>545</v>
      </c>
      <c r="L34" s="846"/>
      <c r="M34" s="853"/>
      <c r="N34" s="20"/>
    </row>
    <row r="35" spans="1:16" s="21" customFormat="1" ht="38.4" customHeight="1" x14ac:dyDescent="0.2">
      <c r="A35" s="20"/>
      <c r="B35" s="330"/>
      <c r="C35" s="843" t="s">
        <v>546</v>
      </c>
      <c r="D35" s="844"/>
      <c r="E35" s="844"/>
      <c r="F35" s="844"/>
      <c r="G35" s="752"/>
      <c r="H35" s="845"/>
      <c r="I35" s="846"/>
      <c r="J35" s="847"/>
      <c r="K35" s="848"/>
      <c r="L35" s="849"/>
      <c r="M35" s="850"/>
      <c r="N35" s="20"/>
    </row>
    <row r="36" spans="1:16" s="21" customFormat="1" ht="60.6" customHeight="1" thickBot="1" x14ac:dyDescent="0.25">
      <c r="A36" s="20"/>
      <c r="B36" s="915" t="s">
        <v>638</v>
      </c>
      <c r="C36" s="916"/>
      <c r="D36" s="916"/>
      <c r="E36" s="916"/>
      <c r="F36" s="916"/>
      <c r="G36" s="916"/>
      <c r="H36" s="916"/>
      <c r="I36" s="916"/>
      <c r="J36" s="916"/>
      <c r="K36" s="916"/>
      <c r="L36" s="916"/>
      <c r="M36" s="917"/>
      <c r="N36" s="20"/>
    </row>
    <row r="37" spans="1:16" s="21" customFormat="1" ht="21" customHeight="1" x14ac:dyDescent="0.2">
      <c r="A37" s="20"/>
      <c r="B37" s="12"/>
      <c r="C37" s="28"/>
      <c r="D37" s="28"/>
      <c r="E37" s="28"/>
      <c r="F37" s="28"/>
      <c r="G37" s="28"/>
      <c r="H37" s="28"/>
      <c r="I37" s="28"/>
      <c r="J37" s="28"/>
      <c r="K37" s="28"/>
      <c r="L37" s="28"/>
      <c r="M37" s="28"/>
      <c r="N37" s="12"/>
      <c r="O37" s="25"/>
      <c r="P37" s="26"/>
    </row>
    <row r="38" spans="1:16" ht="21" customHeight="1" thickBot="1" x14ac:dyDescent="0.25">
      <c r="B38" s="910" t="s">
        <v>344</v>
      </c>
      <c r="C38" s="609"/>
      <c r="D38" s="609"/>
      <c r="E38" s="609"/>
      <c r="F38" s="609"/>
    </row>
    <row r="39" spans="1:16" ht="21" customHeight="1" x14ac:dyDescent="0.2">
      <c r="B39" s="911" t="s">
        <v>165</v>
      </c>
      <c r="C39" s="761"/>
      <c r="D39" s="761"/>
      <c r="E39" s="761"/>
      <c r="F39" s="761"/>
      <c r="G39" s="912"/>
      <c r="H39" s="913"/>
      <c r="I39" s="913"/>
      <c r="J39" s="913"/>
      <c r="K39" s="913"/>
      <c r="L39" s="913"/>
      <c r="M39" s="914"/>
    </row>
    <row r="40" spans="1:16" ht="21" customHeight="1" x14ac:dyDescent="0.2">
      <c r="B40" s="747" t="s">
        <v>67</v>
      </c>
      <c r="C40" s="763"/>
      <c r="D40" s="763"/>
      <c r="E40" s="763"/>
      <c r="F40" s="857"/>
      <c r="G40" s="29" t="s">
        <v>290</v>
      </c>
      <c r="H40" s="30"/>
      <c r="I40" s="31" t="s">
        <v>499</v>
      </c>
      <c r="J40" s="31"/>
      <c r="K40" s="31"/>
      <c r="L40" s="31"/>
      <c r="M40" s="32"/>
    </row>
    <row r="41" spans="1:16" s="21" customFormat="1" ht="21" customHeight="1" x14ac:dyDescent="0.2">
      <c r="A41" s="20"/>
      <c r="B41" s="921"/>
      <c r="C41" s="922"/>
      <c r="D41" s="922"/>
      <c r="E41" s="922"/>
      <c r="F41" s="923"/>
      <c r="G41" s="843" t="s">
        <v>244</v>
      </c>
      <c r="H41" s="752"/>
      <c r="I41" s="924"/>
      <c r="J41" s="867"/>
      <c r="K41" s="867"/>
      <c r="L41" s="867"/>
      <c r="M41" s="868"/>
      <c r="N41" s="20"/>
    </row>
    <row r="42" spans="1:16" s="21" customFormat="1" ht="21" customHeight="1" x14ac:dyDescent="0.2">
      <c r="A42" s="20"/>
      <c r="B42" s="741" t="s">
        <v>164</v>
      </c>
      <c r="C42" s="844"/>
      <c r="D42" s="844"/>
      <c r="E42" s="844"/>
      <c r="F42" s="844"/>
      <c r="G42" s="925"/>
      <c r="H42" s="926"/>
      <c r="I42" s="926"/>
      <c r="J42" s="926"/>
      <c r="K42" s="926"/>
      <c r="L42" s="926"/>
      <c r="M42" s="927"/>
      <c r="N42" s="20"/>
    </row>
    <row r="43" spans="1:16" ht="21" customHeight="1" x14ac:dyDescent="0.2">
      <c r="B43" s="741" t="s">
        <v>57</v>
      </c>
      <c r="C43" s="844"/>
      <c r="D43" s="844"/>
      <c r="E43" s="844"/>
      <c r="F43" s="844"/>
      <c r="G43" s="647"/>
      <c r="H43" s="928"/>
      <c r="I43" s="928"/>
      <c r="J43" s="928"/>
      <c r="K43" s="928"/>
      <c r="L43" s="928"/>
      <c r="M43" s="648"/>
    </row>
    <row r="44" spans="1:16" s="21" customFormat="1" ht="21" customHeight="1" x14ac:dyDescent="0.2">
      <c r="A44" s="20"/>
      <c r="B44" s="929"/>
      <c r="C44" s="930"/>
      <c r="D44" s="930"/>
      <c r="E44" s="930"/>
      <c r="F44" s="930"/>
      <c r="G44" s="647"/>
      <c r="H44" s="928"/>
      <c r="I44" s="928"/>
      <c r="J44" s="928"/>
      <c r="K44" s="928"/>
      <c r="L44" s="928"/>
      <c r="M44" s="648"/>
      <c r="N44" s="20"/>
    </row>
    <row r="45" spans="1:16" s="21" customFormat="1" ht="21" customHeight="1" x14ac:dyDescent="0.2">
      <c r="A45" s="20"/>
      <c r="B45" s="934" t="s">
        <v>307</v>
      </c>
      <c r="C45" s="935"/>
      <c r="D45" s="935"/>
      <c r="E45" s="935"/>
      <c r="F45" s="935"/>
      <c r="G45" s="936"/>
      <c r="H45" s="928"/>
      <c r="I45" s="928"/>
      <c r="J45" s="928"/>
      <c r="K45" s="928"/>
      <c r="L45" s="928"/>
      <c r="M45" s="648"/>
      <c r="N45" s="20"/>
    </row>
    <row r="46" spans="1:16" s="21" customFormat="1" ht="21" customHeight="1" x14ac:dyDescent="0.2">
      <c r="A46" s="20"/>
      <c r="B46" s="937"/>
      <c r="C46" s="555"/>
      <c r="D46" s="555"/>
      <c r="E46" s="555"/>
      <c r="F46" s="938"/>
      <c r="G46" s="925"/>
      <c r="H46" s="867"/>
      <c r="I46" s="867"/>
      <c r="J46" s="867"/>
      <c r="K46" s="867"/>
      <c r="L46" s="867"/>
      <c r="M46" s="868"/>
      <c r="N46" s="20"/>
    </row>
    <row r="47" spans="1:16" ht="21" customHeight="1" x14ac:dyDescent="0.2">
      <c r="B47" s="939"/>
      <c r="C47" s="930"/>
      <c r="D47" s="930"/>
      <c r="E47" s="930"/>
      <c r="F47" s="930"/>
      <c r="G47" s="925"/>
      <c r="H47" s="867"/>
      <c r="I47" s="867"/>
      <c r="J47" s="867"/>
      <c r="K47" s="867"/>
      <c r="L47" s="867"/>
      <c r="M47" s="868"/>
    </row>
    <row r="48" spans="1:16" ht="21" customHeight="1" x14ac:dyDescent="0.2">
      <c r="B48" s="888" t="s">
        <v>601</v>
      </c>
      <c r="C48" s="889"/>
      <c r="D48" s="889"/>
      <c r="E48" s="889"/>
      <c r="F48" s="890"/>
      <c r="G48" s="647"/>
      <c r="H48" s="928"/>
      <c r="I48" s="928"/>
      <c r="J48" s="928"/>
      <c r="K48" s="928"/>
      <c r="L48" s="928"/>
      <c r="M48" s="648"/>
    </row>
    <row r="49" spans="1:14" ht="22.2" customHeight="1" x14ac:dyDescent="0.2">
      <c r="B49" s="888" t="s">
        <v>600</v>
      </c>
      <c r="C49" s="889"/>
      <c r="D49" s="889"/>
      <c r="E49" s="889"/>
      <c r="F49" s="890"/>
      <c r="G49" s="945" t="s">
        <v>500</v>
      </c>
      <c r="H49" s="946"/>
      <c r="I49" s="946"/>
      <c r="J49" s="946"/>
      <c r="K49" s="946"/>
      <c r="L49" s="946"/>
      <c r="M49" s="947"/>
    </row>
    <row r="50" spans="1:14" ht="22.2" customHeight="1" x14ac:dyDescent="0.2">
      <c r="B50" s="892"/>
      <c r="C50" s="893"/>
      <c r="D50" s="893"/>
      <c r="E50" s="893"/>
      <c r="F50" s="894"/>
      <c r="G50" s="948"/>
      <c r="H50" s="949"/>
      <c r="I50" s="949"/>
      <c r="J50" s="949"/>
      <c r="K50" s="949"/>
      <c r="L50" s="949"/>
      <c r="M50" s="950"/>
    </row>
    <row r="51" spans="1:14" ht="21" customHeight="1" thickBot="1" x14ac:dyDescent="0.25">
      <c r="B51" s="738"/>
      <c r="C51" s="739"/>
      <c r="D51" s="739"/>
      <c r="E51" s="739"/>
      <c r="F51" s="740"/>
      <c r="G51" s="931"/>
      <c r="H51" s="932"/>
      <c r="I51" s="932"/>
      <c r="J51" s="932"/>
      <c r="K51" s="932"/>
      <c r="L51" s="932"/>
      <c r="M51" s="933"/>
    </row>
    <row r="52" spans="1:14" ht="21" customHeight="1" x14ac:dyDescent="0.2"/>
    <row r="53" spans="1:14" ht="21" customHeight="1" thickBot="1" x14ac:dyDescent="0.25">
      <c r="B53" s="957" t="s">
        <v>168</v>
      </c>
      <c r="C53" s="583"/>
      <c r="D53" s="583"/>
      <c r="E53" s="583"/>
      <c r="F53" s="583"/>
      <c r="G53" s="583"/>
      <c r="H53" s="583"/>
      <c r="I53" s="583"/>
      <c r="J53" s="583"/>
      <c r="K53" s="158"/>
      <c r="L53" s="158"/>
      <c r="M53" s="158"/>
    </row>
    <row r="54" spans="1:14" s="21" customFormat="1" ht="21" customHeight="1" x14ac:dyDescent="0.2">
      <c r="A54" s="20"/>
      <c r="B54" s="911" t="s">
        <v>422</v>
      </c>
      <c r="C54" s="659"/>
      <c r="D54" s="659"/>
      <c r="E54" s="659"/>
      <c r="F54" s="659"/>
      <c r="G54" s="659"/>
      <c r="H54" s="659"/>
      <c r="I54" s="958"/>
      <c r="J54" s="959"/>
      <c r="K54" s="959"/>
      <c r="L54" s="959"/>
      <c r="M54" s="960"/>
      <c r="N54" s="20"/>
    </row>
    <row r="55" spans="1:14" s="21" customFormat="1" ht="18" customHeight="1" x14ac:dyDescent="0.2">
      <c r="A55" s="20"/>
      <c r="B55" s="888" t="s">
        <v>423</v>
      </c>
      <c r="C55" s="940"/>
      <c r="D55" s="940"/>
      <c r="E55" s="940"/>
      <c r="F55" s="940"/>
      <c r="G55" s="940"/>
      <c r="H55" s="486"/>
      <c r="I55" s="941"/>
      <c r="J55" s="675"/>
      <c r="K55" s="675"/>
      <c r="L55" s="675"/>
      <c r="M55" s="676"/>
      <c r="N55" s="20"/>
    </row>
    <row r="56" spans="1:14" s="21" customFormat="1" ht="18" customHeight="1" x14ac:dyDescent="0.2">
      <c r="A56" s="20"/>
      <c r="B56" s="487"/>
      <c r="C56" s="686"/>
      <c r="D56" s="686"/>
      <c r="E56" s="686"/>
      <c r="F56" s="686"/>
      <c r="G56" s="686"/>
      <c r="H56" s="488"/>
      <c r="I56" s="942"/>
      <c r="J56" s="943"/>
      <c r="K56" s="943"/>
      <c r="L56" s="943"/>
      <c r="M56" s="944"/>
      <c r="N56" s="20"/>
    </row>
    <row r="57" spans="1:14" s="21" customFormat="1" ht="21" customHeight="1" thickBot="1" x14ac:dyDescent="0.25">
      <c r="A57" s="20"/>
      <c r="B57" s="961" t="s">
        <v>255</v>
      </c>
      <c r="C57" s="649"/>
      <c r="D57" s="649"/>
      <c r="E57" s="649"/>
      <c r="F57" s="649"/>
      <c r="G57" s="649"/>
      <c r="H57" s="649"/>
      <c r="I57" s="649"/>
      <c r="J57" s="649"/>
      <c r="K57" s="649"/>
      <c r="L57" s="649"/>
      <c r="M57" s="650"/>
      <c r="N57" s="20"/>
    </row>
    <row r="58" spans="1:14" s="21" customFormat="1" ht="21" customHeight="1" x14ac:dyDescent="0.2">
      <c r="A58" s="20"/>
      <c r="B58" s="20"/>
      <c r="C58" s="20"/>
      <c r="D58" s="20"/>
      <c r="E58" s="20"/>
      <c r="F58" s="20"/>
      <c r="G58" s="20"/>
      <c r="H58" s="20"/>
      <c r="I58" s="20"/>
      <c r="J58" s="20"/>
      <c r="K58" s="20"/>
      <c r="L58" s="20"/>
      <c r="M58" s="20"/>
      <c r="N58" s="20"/>
    </row>
    <row r="59" spans="1:14" s="21" customFormat="1" ht="21" customHeight="1" thickBot="1" x14ac:dyDescent="0.25">
      <c r="A59" s="20"/>
      <c r="B59" s="803" t="s">
        <v>243</v>
      </c>
      <c r="C59" s="803"/>
      <c r="D59" s="803"/>
      <c r="E59" s="803"/>
      <c r="F59" s="803"/>
      <c r="G59" s="803"/>
      <c r="H59" s="803"/>
      <c r="I59" s="803"/>
      <c r="J59" s="803"/>
      <c r="K59" s="803"/>
      <c r="L59" s="33"/>
      <c r="M59" s="33"/>
      <c r="N59" s="20"/>
    </row>
    <row r="60" spans="1:14" ht="21" customHeight="1" x14ac:dyDescent="0.2">
      <c r="B60" s="962" t="s">
        <v>169</v>
      </c>
      <c r="C60" s="742"/>
      <c r="D60" s="742"/>
      <c r="E60" s="742"/>
      <c r="F60" s="742"/>
      <c r="G60" s="742"/>
      <c r="H60" s="742"/>
      <c r="I60" s="742"/>
      <c r="J60" s="963"/>
      <c r="K60" s="964"/>
      <c r="L60" s="964"/>
      <c r="M60" s="965"/>
    </row>
    <row r="61" spans="1:14" ht="21" customHeight="1" x14ac:dyDescent="0.2">
      <c r="B61" s="723" t="s">
        <v>170</v>
      </c>
      <c r="C61" s="709"/>
      <c r="D61" s="709"/>
      <c r="E61" s="709"/>
      <c r="F61" s="709"/>
      <c r="G61" s="709"/>
      <c r="H61" s="709"/>
      <c r="I61" s="709"/>
      <c r="J61" s="452"/>
      <c r="K61" s="453"/>
      <c r="L61" s="453"/>
      <c r="M61" s="454"/>
    </row>
    <row r="62" spans="1:14" ht="18" customHeight="1" x14ac:dyDescent="0.2">
      <c r="B62" s="796" t="s">
        <v>171</v>
      </c>
      <c r="C62" s="750"/>
      <c r="D62" s="750"/>
      <c r="E62" s="750"/>
      <c r="F62" s="750"/>
      <c r="G62" s="750"/>
      <c r="H62" s="750"/>
      <c r="I62" s="750"/>
      <c r="J62" s="951"/>
      <c r="K62" s="952"/>
      <c r="L62" s="952"/>
      <c r="M62" s="953"/>
    </row>
    <row r="63" spans="1:14" ht="18" customHeight="1" x14ac:dyDescent="0.2">
      <c r="B63" s="796"/>
      <c r="C63" s="750"/>
      <c r="D63" s="750"/>
      <c r="E63" s="750"/>
      <c r="F63" s="750"/>
      <c r="G63" s="750"/>
      <c r="H63" s="750"/>
      <c r="I63" s="750"/>
      <c r="J63" s="954"/>
      <c r="K63" s="955"/>
      <c r="L63" s="955"/>
      <c r="M63" s="956"/>
    </row>
    <row r="64" spans="1:14" ht="21" customHeight="1" x14ac:dyDescent="0.2">
      <c r="B64" s="723" t="s">
        <v>336</v>
      </c>
      <c r="C64" s="709"/>
      <c r="D64" s="709"/>
      <c r="E64" s="709"/>
      <c r="F64" s="709"/>
      <c r="G64" s="709"/>
      <c r="H64" s="709"/>
      <c r="I64" s="709"/>
      <c r="J64" s="966"/>
      <c r="K64" s="966"/>
      <c r="L64" s="966"/>
      <c r="M64" s="967"/>
    </row>
    <row r="65" spans="2:13" ht="21" customHeight="1" x14ac:dyDescent="0.2">
      <c r="B65" s="796" t="s">
        <v>172</v>
      </c>
      <c r="C65" s="569"/>
      <c r="D65" s="569"/>
      <c r="E65" s="569"/>
      <c r="F65" s="709" t="s">
        <v>501</v>
      </c>
      <c r="G65" s="709"/>
      <c r="H65" s="709"/>
      <c r="I65" s="709"/>
      <c r="J65" s="651"/>
      <c r="K65" s="652"/>
      <c r="L65" s="652"/>
      <c r="M65" s="653"/>
    </row>
    <row r="66" spans="2:13" ht="21" customHeight="1" x14ac:dyDescent="0.2">
      <c r="B66" s="831"/>
      <c r="C66" s="569"/>
      <c r="D66" s="569"/>
      <c r="E66" s="569"/>
      <c r="F66" s="709" t="s">
        <v>502</v>
      </c>
      <c r="G66" s="709"/>
      <c r="H66" s="709"/>
      <c r="I66" s="709"/>
      <c r="J66" s="651"/>
      <c r="K66" s="652"/>
      <c r="L66" s="652"/>
      <c r="M66" s="653"/>
    </row>
    <row r="67" spans="2:13" ht="21" customHeight="1" x14ac:dyDescent="0.2">
      <c r="B67" s="888" t="s">
        <v>173</v>
      </c>
      <c r="C67" s="889"/>
      <c r="D67" s="889"/>
      <c r="E67" s="890"/>
      <c r="F67" s="971"/>
      <c r="G67" s="930"/>
      <c r="H67" s="930"/>
      <c r="I67" s="972"/>
      <c r="J67" s="642"/>
      <c r="K67" s="642"/>
      <c r="L67" s="642"/>
      <c r="M67" s="643"/>
    </row>
    <row r="68" spans="2:13" ht="21" customHeight="1" thickBot="1" x14ac:dyDescent="0.25">
      <c r="B68" s="968"/>
      <c r="C68" s="969"/>
      <c r="D68" s="969"/>
      <c r="E68" s="970"/>
      <c r="F68" s="973"/>
      <c r="G68" s="974"/>
      <c r="H68" s="974"/>
      <c r="I68" s="975"/>
      <c r="J68" s="976"/>
      <c r="K68" s="649"/>
      <c r="L68" s="649"/>
      <c r="M68" s="650"/>
    </row>
  </sheetData>
  <mergeCells count="134">
    <mergeCell ref="I54:M54"/>
    <mergeCell ref="B61:I61"/>
    <mergeCell ref="J61:M61"/>
    <mergeCell ref="B59:K59"/>
    <mergeCell ref="B57:M57"/>
    <mergeCell ref="B60:I60"/>
    <mergeCell ref="J60:M60"/>
    <mergeCell ref="J64:M64"/>
    <mergeCell ref="B67:E68"/>
    <mergeCell ref="F67:I67"/>
    <mergeCell ref="J67:M67"/>
    <mergeCell ref="F68:I68"/>
    <mergeCell ref="J68:M68"/>
    <mergeCell ref="G51:M51"/>
    <mergeCell ref="B45:F45"/>
    <mergeCell ref="G45:M45"/>
    <mergeCell ref="B46:F46"/>
    <mergeCell ref="G46:M46"/>
    <mergeCell ref="B47:F47"/>
    <mergeCell ref="G47:M47"/>
    <mergeCell ref="F66:I66"/>
    <mergeCell ref="J66:M66"/>
    <mergeCell ref="B55:H56"/>
    <mergeCell ref="I55:M56"/>
    <mergeCell ref="F65:I65"/>
    <mergeCell ref="B48:F48"/>
    <mergeCell ref="G48:M48"/>
    <mergeCell ref="B49:F50"/>
    <mergeCell ref="G49:M50"/>
    <mergeCell ref="B51:F51"/>
    <mergeCell ref="B62:I63"/>
    <mergeCell ref="J65:M65"/>
    <mergeCell ref="B65:E66"/>
    <mergeCell ref="J62:M63"/>
    <mergeCell ref="B64:I64"/>
    <mergeCell ref="B53:J53"/>
    <mergeCell ref="B54:H54"/>
    <mergeCell ref="B40:F41"/>
    <mergeCell ref="G41:H41"/>
    <mergeCell ref="I41:M41"/>
    <mergeCell ref="B42:F42"/>
    <mergeCell ref="G42:M42"/>
    <mergeCell ref="B43:F43"/>
    <mergeCell ref="G43:M43"/>
    <mergeCell ref="B44:F44"/>
    <mergeCell ref="G44:M44"/>
    <mergeCell ref="B25:E26"/>
    <mergeCell ref="F25:G25"/>
    <mergeCell ref="H25:J25"/>
    <mergeCell ref="K25:M25"/>
    <mergeCell ref="F26:G26"/>
    <mergeCell ref="H26:J26"/>
    <mergeCell ref="K26:M26"/>
    <mergeCell ref="B38:F38"/>
    <mergeCell ref="B39:F39"/>
    <mergeCell ref="G39:M39"/>
    <mergeCell ref="B36:M36"/>
    <mergeCell ref="C35:G35"/>
    <mergeCell ref="B27:M27"/>
    <mergeCell ref="C28:G28"/>
    <mergeCell ref="H28:J28"/>
    <mergeCell ref="K28:M28"/>
    <mergeCell ref="H29:J29"/>
    <mergeCell ref="K29:M29"/>
    <mergeCell ref="H30:J30"/>
    <mergeCell ref="K30:M30"/>
    <mergeCell ref="H31:J31"/>
    <mergeCell ref="C29:G29"/>
    <mergeCell ref="C30:G30"/>
    <mergeCell ref="C31:G31"/>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14:M14"/>
    <mergeCell ref="B15:G15"/>
    <mergeCell ref="H15:J15"/>
    <mergeCell ref="K15:M15"/>
    <mergeCell ref="B16:E17"/>
    <mergeCell ref="F16:G16"/>
    <mergeCell ref="H16:J16"/>
    <mergeCell ref="K16:M16"/>
    <mergeCell ref="F17:G17"/>
    <mergeCell ref="H17:J17"/>
    <mergeCell ref="K17:M17"/>
    <mergeCell ref="B7:F7"/>
    <mergeCell ref="H7:M7"/>
    <mergeCell ref="B8:F8"/>
    <mergeCell ref="H8:M8"/>
    <mergeCell ref="B9:F10"/>
    <mergeCell ref="H9:M9"/>
    <mergeCell ref="H10:M10"/>
    <mergeCell ref="B11:E12"/>
    <mergeCell ref="G11:M11"/>
    <mergeCell ref="G12:M12"/>
    <mergeCell ref="B2:F2"/>
    <mergeCell ref="B1:I1"/>
    <mergeCell ref="B3:F3"/>
    <mergeCell ref="G3:I3"/>
    <mergeCell ref="B4:F6"/>
    <mergeCell ref="G4:I4"/>
    <mergeCell ref="G5:H6"/>
    <mergeCell ref="I5:M5"/>
    <mergeCell ref="I6:M6"/>
    <mergeCell ref="C32:G32"/>
    <mergeCell ref="C33:G33"/>
    <mergeCell ref="C34:G34"/>
    <mergeCell ref="H35:J35"/>
    <mergeCell ref="K35:M35"/>
    <mergeCell ref="K31:M31"/>
    <mergeCell ref="H32:J32"/>
    <mergeCell ref="K32:M32"/>
    <mergeCell ref="H33:J33"/>
    <mergeCell ref="K33:M33"/>
    <mergeCell ref="H34:J34"/>
    <mergeCell ref="K34:M34"/>
  </mergeCells>
  <phoneticPr fontId="2"/>
  <dataValidations count="9">
    <dataValidation type="list" allowBlank="1" showInputMessage="1" showErrorMessage="1" sqref="B47:F47 C32">
      <formula1>"管理費,生活サポート費"</formula1>
    </dataValidation>
    <dataValidation type="list" allowBlank="1" showInputMessage="1" showErrorMessage="1" sqref="B46 C31">
      <formula1>"光熱水費,電気代,水道代"</formula1>
    </dataValidation>
    <dataValidation type="list" allowBlank="1" showInputMessage="1" showErrorMessage="1" sqref="F67:I68">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4:F44 C30">
      <formula1>"管理費,共益費"</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formula1>"敷金,前払金（家賃、介護サービス費等）,その他"</formula1>
    </dataValidation>
    <dataValidation type="list" allowBlank="1" showInputMessage="1" showErrorMessage="1" sqref="G7:G9 H20:M24">
      <formula1>"あり,なし"</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74"/>
  <sheetViews>
    <sheetView view="pageBreakPreview" topLeftCell="A28" zoomScale="90" zoomScaleNormal="85" zoomScaleSheetLayoutView="90" workbookViewId="0"/>
  </sheetViews>
  <sheetFormatPr defaultColWidth="9" defaultRowHeight="13.2" x14ac:dyDescent="0.2"/>
  <cols>
    <col min="1" max="1" width="2.6640625" style="13" customWidth="1"/>
    <col min="2" max="2" width="6.77734375" style="13" customWidth="1"/>
    <col min="3" max="3" width="6.109375" style="13" customWidth="1"/>
    <col min="4" max="7" width="9" style="13" customWidth="1"/>
    <col min="8" max="8" width="9" style="13"/>
    <col min="9" max="9" width="9.33203125" style="13" customWidth="1"/>
    <col min="10" max="10" width="9" style="13" customWidth="1"/>
    <col min="11" max="11" width="9" style="13"/>
    <col min="12" max="12" width="3.33203125" style="13" customWidth="1"/>
    <col min="13" max="15" width="13" style="13" customWidth="1"/>
    <col min="16" max="16384" width="9" style="13"/>
  </cols>
  <sheetData>
    <row r="1" spans="1:11" ht="21" customHeight="1" x14ac:dyDescent="0.2">
      <c r="A1" s="11" t="s">
        <v>292</v>
      </c>
      <c r="B1" s="583" t="s">
        <v>62</v>
      </c>
      <c r="C1" s="583"/>
      <c r="D1" s="583"/>
      <c r="E1" s="583"/>
      <c r="F1" s="583"/>
      <c r="G1" s="583"/>
      <c r="H1" s="583"/>
      <c r="I1" s="583"/>
    </row>
    <row r="2" spans="1:11" ht="21" customHeight="1" thickBot="1" x14ac:dyDescent="0.25">
      <c r="A2" s="202"/>
      <c r="B2" s="547" t="s">
        <v>214</v>
      </c>
      <c r="C2" s="984"/>
      <c r="D2" s="984"/>
      <c r="E2" s="79"/>
      <c r="F2" s="79"/>
      <c r="G2" s="79"/>
      <c r="H2" s="79"/>
      <c r="I2" s="79"/>
    </row>
    <row r="3" spans="1:11" ht="21" customHeight="1" x14ac:dyDescent="0.2">
      <c r="B3" s="473" t="s">
        <v>175</v>
      </c>
      <c r="C3" s="474"/>
      <c r="D3" s="782" t="s">
        <v>503</v>
      </c>
      <c r="E3" s="782"/>
      <c r="F3" s="782"/>
      <c r="G3" s="782"/>
      <c r="H3" s="985"/>
      <c r="I3" s="986"/>
      <c r="J3" s="986"/>
      <c r="K3" s="203" t="s">
        <v>291</v>
      </c>
    </row>
    <row r="4" spans="1:11" ht="21" customHeight="1" x14ac:dyDescent="0.2">
      <c r="B4" s="496"/>
      <c r="C4" s="497"/>
      <c r="D4" s="690" t="s">
        <v>504</v>
      </c>
      <c r="E4" s="690"/>
      <c r="F4" s="690"/>
      <c r="G4" s="690"/>
      <c r="H4" s="982"/>
      <c r="I4" s="983"/>
      <c r="J4" s="983"/>
      <c r="K4" s="204" t="s">
        <v>291</v>
      </c>
    </row>
    <row r="5" spans="1:11" ht="21" customHeight="1" x14ac:dyDescent="0.2">
      <c r="B5" s="496"/>
      <c r="C5" s="497"/>
      <c r="D5" s="690" t="s">
        <v>505</v>
      </c>
      <c r="E5" s="690"/>
      <c r="F5" s="690"/>
      <c r="G5" s="690"/>
      <c r="H5" s="982"/>
      <c r="I5" s="983"/>
      <c r="J5" s="983"/>
      <c r="K5" s="204" t="s">
        <v>291</v>
      </c>
    </row>
    <row r="6" spans="1:11" ht="21" customHeight="1" x14ac:dyDescent="0.2">
      <c r="B6" s="475"/>
      <c r="C6" s="476"/>
      <c r="D6" s="690" t="s">
        <v>506</v>
      </c>
      <c r="E6" s="690"/>
      <c r="F6" s="690"/>
      <c r="G6" s="690"/>
      <c r="H6" s="982"/>
      <c r="I6" s="983"/>
      <c r="J6" s="983"/>
      <c r="K6" s="204" t="s">
        <v>291</v>
      </c>
    </row>
    <row r="7" spans="1:11" ht="21" customHeight="1" x14ac:dyDescent="0.2">
      <c r="B7" s="489" t="s">
        <v>450</v>
      </c>
      <c r="C7" s="490"/>
      <c r="D7" s="690" t="s">
        <v>48</v>
      </c>
      <c r="E7" s="690"/>
      <c r="F7" s="690"/>
      <c r="G7" s="690"/>
      <c r="H7" s="982"/>
      <c r="I7" s="983"/>
      <c r="J7" s="983"/>
      <c r="K7" s="204" t="s">
        <v>291</v>
      </c>
    </row>
    <row r="8" spans="1:11" ht="21" customHeight="1" x14ac:dyDescent="0.2">
      <c r="B8" s="489"/>
      <c r="C8" s="490"/>
      <c r="D8" s="690" t="s">
        <v>507</v>
      </c>
      <c r="E8" s="690"/>
      <c r="F8" s="690"/>
      <c r="G8" s="690"/>
      <c r="H8" s="982"/>
      <c r="I8" s="983"/>
      <c r="J8" s="983"/>
      <c r="K8" s="204" t="s">
        <v>291</v>
      </c>
    </row>
    <row r="9" spans="1:11" ht="21" customHeight="1" x14ac:dyDescent="0.2">
      <c r="B9" s="489"/>
      <c r="C9" s="490"/>
      <c r="D9" s="690" t="s">
        <v>508</v>
      </c>
      <c r="E9" s="690"/>
      <c r="F9" s="690"/>
      <c r="G9" s="690"/>
      <c r="H9" s="982"/>
      <c r="I9" s="983"/>
      <c r="J9" s="983"/>
      <c r="K9" s="204" t="s">
        <v>291</v>
      </c>
    </row>
    <row r="10" spans="1:11" ht="21" customHeight="1" x14ac:dyDescent="0.2">
      <c r="B10" s="489"/>
      <c r="C10" s="490"/>
      <c r="D10" s="690" t="s">
        <v>509</v>
      </c>
      <c r="E10" s="690"/>
      <c r="F10" s="690"/>
      <c r="G10" s="690"/>
      <c r="H10" s="982"/>
      <c r="I10" s="983"/>
      <c r="J10" s="983"/>
      <c r="K10" s="204" t="s">
        <v>291</v>
      </c>
    </row>
    <row r="11" spans="1:11" ht="21" customHeight="1" x14ac:dyDescent="0.2">
      <c r="B11" s="489"/>
      <c r="C11" s="490"/>
      <c r="D11" s="690" t="s">
        <v>510</v>
      </c>
      <c r="E11" s="690"/>
      <c r="F11" s="690"/>
      <c r="G11" s="690"/>
      <c r="H11" s="982"/>
      <c r="I11" s="983"/>
      <c r="J11" s="983"/>
      <c r="K11" s="204" t="s">
        <v>291</v>
      </c>
    </row>
    <row r="12" spans="1:11" ht="21" customHeight="1" x14ac:dyDescent="0.2">
      <c r="B12" s="489"/>
      <c r="C12" s="490"/>
      <c r="D12" s="690" t="s">
        <v>511</v>
      </c>
      <c r="E12" s="690"/>
      <c r="F12" s="690"/>
      <c r="G12" s="690"/>
      <c r="H12" s="982"/>
      <c r="I12" s="983"/>
      <c r="J12" s="983"/>
      <c r="K12" s="204" t="s">
        <v>291</v>
      </c>
    </row>
    <row r="13" spans="1:11" ht="21" customHeight="1" x14ac:dyDescent="0.2">
      <c r="B13" s="489"/>
      <c r="C13" s="490"/>
      <c r="D13" s="690" t="s">
        <v>512</v>
      </c>
      <c r="E13" s="690"/>
      <c r="F13" s="690"/>
      <c r="G13" s="690"/>
      <c r="H13" s="982"/>
      <c r="I13" s="983"/>
      <c r="J13" s="983"/>
      <c r="K13" s="204" t="s">
        <v>291</v>
      </c>
    </row>
    <row r="14" spans="1:11" ht="21" customHeight="1" x14ac:dyDescent="0.2">
      <c r="B14" s="487"/>
      <c r="C14" s="488"/>
      <c r="D14" s="690" t="s">
        <v>513</v>
      </c>
      <c r="E14" s="690"/>
      <c r="F14" s="690"/>
      <c r="G14" s="690"/>
      <c r="H14" s="982"/>
      <c r="I14" s="983"/>
      <c r="J14" s="983"/>
      <c r="K14" s="204" t="s">
        <v>291</v>
      </c>
    </row>
    <row r="15" spans="1:11" ht="21" customHeight="1" x14ac:dyDescent="0.2">
      <c r="B15" s="431" t="s">
        <v>183</v>
      </c>
      <c r="C15" s="432"/>
      <c r="D15" s="690" t="s">
        <v>514</v>
      </c>
      <c r="E15" s="690"/>
      <c r="F15" s="690"/>
      <c r="G15" s="690"/>
      <c r="H15" s="982"/>
      <c r="I15" s="983"/>
      <c r="J15" s="983"/>
      <c r="K15" s="204" t="s">
        <v>291</v>
      </c>
    </row>
    <row r="16" spans="1:11" ht="21" customHeight="1" x14ac:dyDescent="0.2">
      <c r="B16" s="496"/>
      <c r="C16" s="497"/>
      <c r="D16" s="690" t="s">
        <v>515</v>
      </c>
      <c r="E16" s="690"/>
      <c r="F16" s="690"/>
      <c r="G16" s="690"/>
      <c r="H16" s="982"/>
      <c r="I16" s="983"/>
      <c r="J16" s="983"/>
      <c r="K16" s="204" t="s">
        <v>291</v>
      </c>
    </row>
    <row r="17" spans="2:11" ht="21" customHeight="1" x14ac:dyDescent="0.2">
      <c r="B17" s="496"/>
      <c r="C17" s="497"/>
      <c r="D17" s="690" t="s">
        <v>516</v>
      </c>
      <c r="E17" s="690"/>
      <c r="F17" s="690"/>
      <c r="G17" s="690"/>
      <c r="H17" s="982"/>
      <c r="I17" s="983"/>
      <c r="J17" s="983"/>
      <c r="K17" s="204" t="s">
        <v>291</v>
      </c>
    </row>
    <row r="18" spans="2:11" ht="21" customHeight="1" x14ac:dyDescent="0.2">
      <c r="B18" s="496"/>
      <c r="C18" s="497"/>
      <c r="D18" s="690" t="s">
        <v>517</v>
      </c>
      <c r="E18" s="690"/>
      <c r="F18" s="690"/>
      <c r="G18" s="690"/>
      <c r="H18" s="982"/>
      <c r="I18" s="983"/>
      <c r="J18" s="983"/>
      <c r="K18" s="204" t="s">
        <v>291</v>
      </c>
    </row>
    <row r="19" spans="2:11" ht="21" customHeight="1" thickBot="1" x14ac:dyDescent="0.25">
      <c r="B19" s="496"/>
      <c r="C19" s="497"/>
      <c r="D19" s="690" t="s">
        <v>518</v>
      </c>
      <c r="E19" s="690"/>
      <c r="F19" s="690"/>
      <c r="G19" s="690"/>
      <c r="H19" s="982"/>
      <c r="I19" s="983"/>
      <c r="J19" s="983"/>
      <c r="K19" s="204" t="s">
        <v>291</v>
      </c>
    </row>
    <row r="20" spans="2:11" ht="21" customHeight="1" thickBot="1" x14ac:dyDescent="0.25">
      <c r="B20" s="977" t="s">
        <v>449</v>
      </c>
      <c r="C20" s="978"/>
      <c r="D20" s="978"/>
      <c r="E20" s="978"/>
      <c r="F20" s="978"/>
      <c r="G20" s="979"/>
      <c r="H20" s="205"/>
      <c r="I20" s="206" t="s">
        <v>448</v>
      </c>
      <c r="J20" s="206"/>
      <c r="K20" s="207" t="s">
        <v>447</v>
      </c>
    </row>
    <row r="21" spans="2:11" ht="21" customHeight="1" thickBot="1" x14ac:dyDescent="0.25">
      <c r="B21" s="977" t="s">
        <v>309</v>
      </c>
      <c r="C21" s="978"/>
      <c r="D21" s="978"/>
      <c r="E21" s="978"/>
      <c r="F21" s="978"/>
      <c r="G21" s="979"/>
      <c r="H21" s="980"/>
      <c r="I21" s="981"/>
      <c r="J21" s="981"/>
      <c r="K21" s="207" t="s">
        <v>447</v>
      </c>
    </row>
    <row r="22" spans="2:11" ht="21" customHeight="1" x14ac:dyDescent="0.2">
      <c r="B22" s="208"/>
      <c r="C22" s="208"/>
      <c r="D22" s="208"/>
      <c r="E22" s="208"/>
      <c r="F22" s="208"/>
      <c r="G22" s="208"/>
      <c r="H22" s="209"/>
      <c r="I22" s="209"/>
      <c r="J22" s="209"/>
      <c r="K22" s="210"/>
    </row>
    <row r="23" spans="2:11" ht="21" customHeight="1" thickBot="1" x14ac:dyDescent="0.25">
      <c r="B23" s="996" t="s">
        <v>216</v>
      </c>
      <c r="C23" s="996"/>
      <c r="D23" s="996"/>
      <c r="E23" s="996"/>
      <c r="F23" s="997"/>
      <c r="G23" s="997"/>
      <c r="H23" s="999"/>
      <c r="I23" s="999"/>
      <c r="J23" s="999"/>
      <c r="K23" s="999"/>
    </row>
    <row r="24" spans="2:11" ht="21" customHeight="1" x14ac:dyDescent="0.2">
      <c r="B24" s="658" t="s">
        <v>174</v>
      </c>
      <c r="C24" s="660"/>
      <c r="D24" s="211" t="s">
        <v>52</v>
      </c>
      <c r="E24" s="992"/>
      <c r="F24" s="998"/>
      <c r="G24" s="212" t="s">
        <v>308</v>
      </c>
      <c r="H24" s="213" t="s">
        <v>215</v>
      </c>
      <c r="I24" s="992"/>
      <c r="J24" s="992"/>
      <c r="K24" s="203" t="s">
        <v>289</v>
      </c>
    </row>
    <row r="25" spans="2:11" ht="21" customHeight="1" x14ac:dyDescent="0.2">
      <c r="B25" s="990" t="s">
        <v>245</v>
      </c>
      <c r="C25" s="991"/>
      <c r="D25" s="214" t="s">
        <v>52</v>
      </c>
      <c r="E25" s="541"/>
      <c r="F25" s="542"/>
      <c r="G25" s="215" t="s">
        <v>254</v>
      </c>
      <c r="H25" s="214" t="s">
        <v>215</v>
      </c>
      <c r="I25" s="541"/>
      <c r="J25" s="542"/>
      <c r="K25" s="115" t="s">
        <v>247</v>
      </c>
    </row>
    <row r="26" spans="2:11" ht="21" customHeight="1" thickBot="1" x14ac:dyDescent="0.25">
      <c r="B26" s="993" t="s">
        <v>246</v>
      </c>
      <c r="C26" s="994"/>
      <c r="D26" s="216"/>
      <c r="E26" s="156" t="s">
        <v>247</v>
      </c>
      <c r="F26" s="217" t="s">
        <v>184</v>
      </c>
      <c r="G26" s="216"/>
      <c r="H26" s="156" t="s">
        <v>265</v>
      </c>
      <c r="I26" s="218" t="s">
        <v>310</v>
      </c>
      <c r="J26" s="649"/>
      <c r="K26" s="650"/>
    </row>
    <row r="27" spans="2:11" ht="21" customHeight="1" x14ac:dyDescent="0.2"/>
    <row r="28" spans="2:11" ht="21" customHeight="1" thickBot="1" x14ac:dyDescent="0.25">
      <c r="B28" s="638" t="s">
        <v>185</v>
      </c>
      <c r="C28" s="638"/>
      <c r="D28" s="638"/>
      <c r="E28" s="638"/>
      <c r="F28" s="33"/>
      <c r="G28" s="33"/>
    </row>
    <row r="29" spans="2:11" ht="21" customHeight="1" x14ac:dyDescent="0.2">
      <c r="B29" s="473" t="s">
        <v>186</v>
      </c>
      <c r="C29" s="584"/>
      <c r="D29" s="474"/>
      <c r="E29" s="725" t="s">
        <v>51</v>
      </c>
      <c r="F29" s="584"/>
      <c r="G29" s="995"/>
      <c r="H29" s="992"/>
      <c r="I29" s="992"/>
      <c r="J29" s="992"/>
      <c r="K29" s="219" t="s">
        <v>289</v>
      </c>
    </row>
    <row r="30" spans="2:11" ht="21" customHeight="1" x14ac:dyDescent="0.2">
      <c r="B30" s="496"/>
      <c r="C30" s="593"/>
      <c r="D30" s="497"/>
      <c r="E30" s="483" t="s">
        <v>49</v>
      </c>
      <c r="F30" s="484"/>
      <c r="G30" s="541"/>
      <c r="H30" s="542"/>
      <c r="I30" s="542"/>
      <c r="J30" s="542"/>
      <c r="K30" s="115" t="s">
        <v>289</v>
      </c>
    </row>
    <row r="31" spans="2:11" ht="21" customHeight="1" x14ac:dyDescent="0.2">
      <c r="B31" s="496"/>
      <c r="C31" s="593"/>
      <c r="D31" s="497"/>
      <c r="E31" s="483" t="s">
        <v>50</v>
      </c>
      <c r="F31" s="484"/>
      <c r="G31" s="541"/>
      <c r="H31" s="542"/>
      <c r="I31" s="542"/>
      <c r="J31" s="542"/>
      <c r="K31" s="115" t="s">
        <v>289</v>
      </c>
    </row>
    <row r="32" spans="2:11" ht="21" customHeight="1" x14ac:dyDescent="0.2">
      <c r="B32" s="496"/>
      <c r="C32" s="593"/>
      <c r="D32" s="497"/>
      <c r="E32" s="483" t="s">
        <v>188</v>
      </c>
      <c r="F32" s="484"/>
      <c r="G32" s="541"/>
      <c r="H32" s="542"/>
      <c r="I32" s="542"/>
      <c r="J32" s="542"/>
      <c r="K32" s="115" t="s">
        <v>289</v>
      </c>
    </row>
    <row r="33" spans="2:11" ht="21" customHeight="1" x14ac:dyDescent="0.2">
      <c r="B33" s="475"/>
      <c r="C33" s="585"/>
      <c r="D33" s="476"/>
      <c r="E33" s="1001" t="s">
        <v>45</v>
      </c>
      <c r="F33" s="593"/>
      <c r="G33" s="541"/>
      <c r="H33" s="542"/>
      <c r="I33" s="542"/>
      <c r="J33" s="542"/>
      <c r="K33" s="115" t="s">
        <v>289</v>
      </c>
    </row>
    <row r="34" spans="2:11" ht="21" customHeight="1" x14ac:dyDescent="0.2">
      <c r="B34" s="431" t="s">
        <v>187</v>
      </c>
      <c r="C34" s="592"/>
      <c r="D34" s="432"/>
      <c r="E34" s="607" t="s">
        <v>189</v>
      </c>
      <c r="F34" s="432"/>
      <c r="G34" s="541"/>
      <c r="H34" s="542"/>
      <c r="I34" s="542"/>
      <c r="J34" s="542"/>
      <c r="K34" s="115" t="s">
        <v>289</v>
      </c>
    </row>
    <row r="35" spans="2:11" ht="21" customHeight="1" x14ac:dyDescent="0.2">
      <c r="B35" s="496"/>
      <c r="C35" s="593"/>
      <c r="D35" s="497"/>
      <c r="E35" s="1001"/>
      <c r="F35" s="497"/>
      <c r="G35" s="594" t="s">
        <v>299</v>
      </c>
      <c r="H35" s="595"/>
      <c r="I35" s="595"/>
      <c r="J35" s="595"/>
      <c r="K35" s="596"/>
    </row>
    <row r="36" spans="2:11" ht="21" customHeight="1" x14ac:dyDescent="0.2">
      <c r="B36" s="496"/>
      <c r="C36" s="593"/>
      <c r="D36" s="497"/>
      <c r="E36" s="1002"/>
      <c r="F36" s="476"/>
      <c r="G36" s="589"/>
      <c r="H36" s="590"/>
      <c r="I36" s="590"/>
      <c r="J36" s="590"/>
      <c r="K36" s="591"/>
    </row>
    <row r="37" spans="2:11" ht="21" customHeight="1" x14ac:dyDescent="0.2">
      <c r="B37" s="496"/>
      <c r="C37" s="593"/>
      <c r="D37" s="497"/>
      <c r="E37" s="1003" t="s">
        <v>190</v>
      </c>
      <c r="F37" s="1004"/>
      <c r="G37" s="541"/>
      <c r="H37" s="542"/>
      <c r="I37" s="542"/>
      <c r="J37" s="542"/>
      <c r="K37" s="115" t="s">
        <v>289</v>
      </c>
    </row>
    <row r="38" spans="2:11" ht="21" customHeight="1" x14ac:dyDescent="0.2">
      <c r="B38" s="496"/>
      <c r="C38" s="593"/>
      <c r="D38" s="497"/>
      <c r="E38" s="1005"/>
      <c r="F38" s="1006"/>
      <c r="G38" s="594" t="s">
        <v>299</v>
      </c>
      <c r="H38" s="595"/>
      <c r="I38" s="595"/>
      <c r="J38" s="595"/>
      <c r="K38" s="596"/>
    </row>
    <row r="39" spans="2:11" ht="21" customHeight="1" thickBot="1" x14ac:dyDescent="0.25">
      <c r="B39" s="987"/>
      <c r="C39" s="988"/>
      <c r="D39" s="989"/>
      <c r="E39" s="1007"/>
      <c r="F39" s="1008"/>
      <c r="G39" s="1000"/>
      <c r="H39" s="636"/>
      <c r="I39" s="636"/>
      <c r="J39" s="636"/>
      <c r="K39" s="637"/>
    </row>
    <row r="40" spans="2:11" ht="20.25" customHeight="1" x14ac:dyDescent="0.2"/>
    <row r="41" spans="2:11" x14ac:dyDescent="0.2">
      <c r="H41" s="44"/>
      <c r="I41" s="44"/>
      <c r="J41" s="44"/>
      <c r="K41" s="44"/>
    </row>
    <row r="54" s="66" customFormat="1" x14ac:dyDescent="0.2"/>
    <row r="55" s="66" customFormat="1" x14ac:dyDescent="0.2"/>
    <row r="56" s="66" customFormat="1" x14ac:dyDescent="0.2"/>
    <row r="57" s="66" customFormat="1" x14ac:dyDescent="0.2"/>
    <row r="58" s="66" customFormat="1" x14ac:dyDescent="0.2"/>
    <row r="59" s="66" customFormat="1" x14ac:dyDescent="0.2"/>
    <row r="60" s="66" customFormat="1" x14ac:dyDescent="0.2"/>
    <row r="61" s="66" customFormat="1" x14ac:dyDescent="0.2"/>
    <row r="62" s="66" customFormat="1" x14ac:dyDescent="0.2"/>
    <row r="63" s="66" customFormat="1" x14ac:dyDescent="0.2"/>
    <row r="64" s="66" customFormat="1" x14ac:dyDescent="0.2"/>
    <row r="65" s="66" customFormat="1" x14ac:dyDescent="0.2"/>
    <row r="66" s="66" customFormat="1" x14ac:dyDescent="0.2"/>
    <row r="67" s="66" customFormat="1" x14ac:dyDescent="0.2"/>
    <row r="68" s="66" customFormat="1" x14ac:dyDescent="0.2"/>
    <row r="69" s="66" customFormat="1" x14ac:dyDescent="0.2"/>
    <row r="70" s="66" customFormat="1" x14ac:dyDescent="0.2"/>
    <row r="71" s="66" customFormat="1" x14ac:dyDescent="0.2"/>
    <row r="72" s="66" customFormat="1" x14ac:dyDescent="0.2"/>
    <row r="73" s="66" customFormat="1" x14ac:dyDescent="0.2"/>
    <row r="74" s="66" customFormat="1" x14ac:dyDescent="0.2"/>
  </sheetData>
  <mergeCells count="73">
    <mergeCell ref="G32:J32"/>
    <mergeCell ref="E33:F33"/>
    <mergeCell ref="E32:F32"/>
    <mergeCell ref="G37:J37"/>
    <mergeCell ref="G36:K36"/>
    <mergeCell ref="G33:J33"/>
    <mergeCell ref="G39:K39"/>
    <mergeCell ref="E34:F36"/>
    <mergeCell ref="G38:K38"/>
    <mergeCell ref="G34:J34"/>
    <mergeCell ref="E37:F39"/>
    <mergeCell ref="G35:K35"/>
    <mergeCell ref="D9:G9"/>
    <mergeCell ref="H5:J5"/>
    <mergeCell ref="D6:G6"/>
    <mergeCell ref="D13:G13"/>
    <mergeCell ref="H13:J13"/>
    <mergeCell ref="D10:G10"/>
    <mergeCell ref="B23:G23"/>
    <mergeCell ref="D7:G7"/>
    <mergeCell ref="B28:E28"/>
    <mergeCell ref="G31:J31"/>
    <mergeCell ref="H7:J7"/>
    <mergeCell ref="B7:C14"/>
    <mergeCell ref="B29:D33"/>
    <mergeCell ref="D11:G11"/>
    <mergeCell ref="E31:F31"/>
    <mergeCell ref="E24:F24"/>
    <mergeCell ref="H23:K23"/>
    <mergeCell ref="B20:G20"/>
    <mergeCell ref="H17:J17"/>
    <mergeCell ref="H15:J15"/>
    <mergeCell ref="D15:G15"/>
    <mergeCell ref="B15:C19"/>
    <mergeCell ref="B34:D39"/>
    <mergeCell ref="H10:J10"/>
    <mergeCell ref="H12:J12"/>
    <mergeCell ref="I25:J25"/>
    <mergeCell ref="J26:K26"/>
    <mergeCell ref="D16:G16"/>
    <mergeCell ref="E30:F30"/>
    <mergeCell ref="B25:C25"/>
    <mergeCell ref="I24:J24"/>
    <mergeCell ref="B24:C24"/>
    <mergeCell ref="G30:J30"/>
    <mergeCell ref="D17:G17"/>
    <mergeCell ref="E25:F25"/>
    <mergeCell ref="E29:F29"/>
    <mergeCell ref="B26:C26"/>
    <mergeCell ref="G29:J29"/>
    <mergeCell ref="B1:I1"/>
    <mergeCell ref="D3:G3"/>
    <mergeCell ref="H9:J9"/>
    <mergeCell ref="D14:G14"/>
    <mergeCell ref="B3:C6"/>
    <mergeCell ref="H4:J4"/>
    <mergeCell ref="D12:G12"/>
    <mergeCell ref="D5:G5"/>
    <mergeCell ref="D4:G4"/>
    <mergeCell ref="B2:D2"/>
    <mergeCell ref="H3:J3"/>
    <mergeCell ref="H6:J6"/>
    <mergeCell ref="H8:J8"/>
    <mergeCell ref="H14:J14"/>
    <mergeCell ref="D8:G8"/>
    <mergeCell ref="H11:J11"/>
    <mergeCell ref="B21:G21"/>
    <mergeCell ref="D19:G19"/>
    <mergeCell ref="H21:J21"/>
    <mergeCell ref="H18:J18"/>
    <mergeCell ref="H16:J16"/>
    <mergeCell ref="D18:G18"/>
    <mergeCell ref="H19:J19"/>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53"/>
  <sheetViews>
    <sheetView view="pageBreakPreview" topLeftCell="A31" zoomScale="90" zoomScaleNormal="70" zoomScaleSheetLayoutView="90" workbookViewId="0"/>
  </sheetViews>
  <sheetFormatPr defaultColWidth="9" defaultRowHeight="22.5" customHeight="1" x14ac:dyDescent="0.2"/>
  <cols>
    <col min="1" max="1" width="2.6640625" style="220" customWidth="1"/>
    <col min="2" max="2" width="6.6640625" style="220" customWidth="1"/>
    <col min="3" max="3" width="18" style="220" customWidth="1"/>
    <col min="4" max="4" width="2.6640625" style="220" customWidth="1"/>
    <col min="5" max="5" width="11.44140625" style="220" customWidth="1"/>
    <col min="6" max="6" width="3.6640625" style="226" customWidth="1"/>
    <col min="7" max="7" width="13.21875" style="220" customWidth="1"/>
    <col min="8" max="8" width="8.44140625" style="226" customWidth="1"/>
    <col min="9" max="9" width="6.21875" style="220" customWidth="1"/>
    <col min="10" max="10" width="10.109375" style="220" customWidth="1"/>
    <col min="11" max="11" width="13" style="220" customWidth="1"/>
    <col min="12" max="12" width="3.33203125" style="220" customWidth="1"/>
    <col min="13" max="14" width="13" style="220" customWidth="1"/>
    <col min="15" max="15" width="13.33203125" style="220" customWidth="1"/>
    <col min="16" max="16384" width="9" style="220"/>
  </cols>
  <sheetData>
    <row r="1" spans="1:15" ht="21" customHeight="1" x14ac:dyDescent="0.2">
      <c r="A1" s="158" t="s">
        <v>293</v>
      </c>
      <c r="B1" s="1057" t="s">
        <v>191</v>
      </c>
      <c r="C1" s="1057"/>
      <c r="D1" s="1057"/>
      <c r="E1" s="999"/>
      <c r="F1" s="20"/>
      <c r="G1" s="21"/>
      <c r="H1" s="20"/>
      <c r="I1" s="21"/>
      <c r="J1" s="21"/>
      <c r="K1" s="21"/>
      <c r="L1" s="21"/>
      <c r="M1" s="21"/>
      <c r="N1" s="21"/>
      <c r="O1" s="21"/>
    </row>
    <row r="2" spans="1:15" ht="21" customHeight="1" thickBot="1" x14ac:dyDescent="0.25">
      <c r="A2" s="221"/>
      <c r="B2" s="1058" t="s">
        <v>294</v>
      </c>
      <c r="C2" s="1059"/>
      <c r="D2" s="1059"/>
      <c r="E2" s="1059"/>
      <c r="F2" s="1059"/>
      <c r="G2" s="1059"/>
      <c r="H2" s="1059"/>
      <c r="I2" s="1059"/>
      <c r="J2" s="1059"/>
      <c r="K2" s="1059"/>
      <c r="L2" s="21"/>
      <c r="M2" s="21"/>
      <c r="N2" s="21"/>
      <c r="O2" s="21"/>
    </row>
    <row r="3" spans="1:15" ht="21" customHeight="1" x14ac:dyDescent="0.2">
      <c r="A3" s="21"/>
      <c r="B3" s="473" t="s">
        <v>464</v>
      </c>
      <c r="C3" s="584"/>
      <c r="D3" s="584"/>
      <c r="E3" s="474"/>
      <c r="F3" s="1060"/>
      <c r="G3" s="1024"/>
      <c r="H3" s="1024"/>
      <c r="I3" s="1024"/>
      <c r="J3" s="1024"/>
      <c r="K3" s="1025"/>
      <c r="L3" s="21"/>
      <c r="M3" s="21"/>
      <c r="N3" s="21"/>
      <c r="O3" s="21"/>
    </row>
    <row r="4" spans="1:15" ht="21" customHeight="1" x14ac:dyDescent="0.2">
      <c r="A4" s="21"/>
      <c r="B4" s="441" t="s">
        <v>390</v>
      </c>
      <c r="C4" s="484"/>
      <c r="D4" s="484"/>
      <c r="E4" s="442"/>
      <c r="F4" s="1021"/>
      <c r="G4" s="1022"/>
      <c r="H4" s="1022"/>
      <c r="I4" s="71" t="s">
        <v>420</v>
      </c>
      <c r="J4" s="444"/>
      <c r="K4" s="445"/>
      <c r="L4" s="21"/>
      <c r="M4" s="21"/>
      <c r="N4" s="21"/>
      <c r="O4" s="21"/>
    </row>
    <row r="5" spans="1:15" ht="21" customHeight="1" x14ac:dyDescent="0.2">
      <c r="A5" s="21"/>
      <c r="B5" s="431" t="s">
        <v>192</v>
      </c>
      <c r="C5" s="432"/>
      <c r="D5" s="483" t="s">
        <v>54</v>
      </c>
      <c r="E5" s="442"/>
      <c r="F5" s="1010"/>
      <c r="G5" s="1011"/>
      <c r="H5" s="1011"/>
      <c r="I5" s="1011"/>
      <c r="J5" s="1011"/>
      <c r="K5" s="1012"/>
      <c r="L5" s="21"/>
      <c r="M5" s="21"/>
      <c r="N5" s="21"/>
      <c r="O5" s="21"/>
    </row>
    <row r="6" spans="1:15" ht="21" customHeight="1" x14ac:dyDescent="0.2">
      <c r="A6" s="21"/>
      <c r="B6" s="496"/>
      <c r="C6" s="497"/>
      <c r="D6" s="483" t="s">
        <v>55</v>
      </c>
      <c r="E6" s="442"/>
      <c r="F6" s="1010"/>
      <c r="G6" s="1011"/>
      <c r="H6" s="1011"/>
      <c r="I6" s="1011"/>
      <c r="J6" s="1011"/>
      <c r="K6" s="1012"/>
      <c r="L6" s="21"/>
      <c r="M6" s="21"/>
      <c r="N6" s="21"/>
      <c r="O6" s="21"/>
    </row>
    <row r="7" spans="1:15" ht="21" customHeight="1" x14ac:dyDescent="0.2">
      <c r="A7" s="21"/>
      <c r="B7" s="475"/>
      <c r="C7" s="476"/>
      <c r="D7" s="483" t="s">
        <v>56</v>
      </c>
      <c r="E7" s="442"/>
      <c r="F7" s="1010"/>
      <c r="G7" s="1011"/>
      <c r="H7" s="1011"/>
      <c r="I7" s="1011"/>
      <c r="J7" s="1011"/>
      <c r="K7" s="1012"/>
      <c r="L7" s="21"/>
      <c r="M7" s="21"/>
      <c r="N7" s="21"/>
      <c r="O7" s="21"/>
    </row>
    <row r="8" spans="1:15" ht="21" customHeight="1" thickBot="1" x14ac:dyDescent="0.25">
      <c r="A8" s="21"/>
      <c r="B8" s="461" t="s">
        <v>193</v>
      </c>
      <c r="C8" s="628"/>
      <c r="D8" s="628"/>
      <c r="E8" s="462"/>
      <c r="F8" s="1013"/>
      <c r="G8" s="1014"/>
      <c r="H8" s="1014"/>
      <c r="I8" s="1014"/>
      <c r="J8" s="1014"/>
      <c r="K8" s="1015"/>
      <c r="L8" s="21"/>
      <c r="M8" s="21"/>
      <c r="N8" s="21"/>
      <c r="O8" s="21"/>
    </row>
    <row r="9" spans="1:15" ht="21" customHeight="1" x14ac:dyDescent="0.2">
      <c r="A9" s="21"/>
      <c r="B9" s="473" t="s">
        <v>519</v>
      </c>
      <c r="C9" s="584"/>
      <c r="D9" s="584"/>
      <c r="E9" s="474"/>
      <c r="F9" s="1060"/>
      <c r="G9" s="1024"/>
      <c r="H9" s="1024"/>
      <c r="I9" s="1024"/>
      <c r="J9" s="1024"/>
      <c r="K9" s="1025"/>
      <c r="L9" s="21"/>
      <c r="M9" s="21"/>
      <c r="N9" s="21"/>
      <c r="O9" s="21"/>
    </row>
    <row r="10" spans="1:15" ht="21" customHeight="1" x14ac:dyDescent="0.2">
      <c r="A10" s="21"/>
      <c r="B10" s="441" t="s">
        <v>390</v>
      </c>
      <c r="C10" s="484"/>
      <c r="D10" s="484"/>
      <c r="E10" s="442"/>
      <c r="F10" s="1021"/>
      <c r="G10" s="1022"/>
      <c r="H10" s="1022"/>
      <c r="I10" s="71" t="s">
        <v>319</v>
      </c>
      <c r="J10" s="444"/>
      <c r="K10" s="445"/>
      <c r="L10" s="21"/>
      <c r="M10" s="21"/>
      <c r="N10" s="21"/>
      <c r="O10" s="21"/>
    </row>
    <row r="11" spans="1:15" ht="21" customHeight="1" x14ac:dyDescent="0.2">
      <c r="A11" s="21"/>
      <c r="B11" s="431" t="s">
        <v>192</v>
      </c>
      <c r="C11" s="432"/>
      <c r="D11" s="483" t="s">
        <v>54</v>
      </c>
      <c r="E11" s="442"/>
      <c r="F11" s="1010"/>
      <c r="G11" s="1011"/>
      <c r="H11" s="1011"/>
      <c r="I11" s="1011"/>
      <c r="J11" s="1011"/>
      <c r="K11" s="1012"/>
      <c r="L11" s="21"/>
      <c r="M11" s="21"/>
      <c r="N11" s="21"/>
      <c r="O11" s="21"/>
    </row>
    <row r="12" spans="1:15" ht="21" customHeight="1" thickBot="1" x14ac:dyDescent="0.25">
      <c r="A12" s="21"/>
      <c r="B12" s="461" t="s">
        <v>193</v>
      </c>
      <c r="C12" s="628"/>
      <c r="D12" s="628"/>
      <c r="E12" s="462"/>
      <c r="F12" s="1013"/>
      <c r="G12" s="1014"/>
      <c r="H12" s="1014"/>
      <c r="I12" s="1014"/>
      <c r="J12" s="1014"/>
      <c r="K12" s="1015"/>
      <c r="L12" s="21"/>
      <c r="M12" s="21"/>
      <c r="N12" s="21"/>
      <c r="O12" s="21"/>
    </row>
    <row r="13" spans="1:15" ht="21.6" customHeight="1" x14ac:dyDescent="0.2">
      <c r="A13" s="21"/>
      <c r="B13" s="619" t="s">
        <v>520</v>
      </c>
      <c r="C13" s="584"/>
      <c r="D13" s="584"/>
      <c r="E13" s="474"/>
      <c r="F13" s="912"/>
      <c r="G13" s="959"/>
      <c r="H13" s="959"/>
      <c r="I13" s="959"/>
      <c r="J13" s="959"/>
      <c r="K13" s="960"/>
      <c r="L13" s="21"/>
      <c r="M13" s="21"/>
      <c r="N13" s="21"/>
      <c r="O13" s="21"/>
    </row>
    <row r="14" spans="1:15" ht="21" customHeight="1" x14ac:dyDescent="0.2">
      <c r="A14" s="21"/>
      <c r="B14" s="441" t="s">
        <v>390</v>
      </c>
      <c r="C14" s="484"/>
      <c r="D14" s="484"/>
      <c r="E14" s="442"/>
      <c r="F14" s="1026"/>
      <c r="G14" s="1022"/>
      <c r="H14" s="1022"/>
      <c r="I14" s="71" t="s">
        <v>319</v>
      </c>
      <c r="J14" s="1027"/>
      <c r="K14" s="445"/>
      <c r="L14" s="21"/>
      <c r="M14" s="21"/>
      <c r="N14" s="21"/>
      <c r="O14" s="21"/>
    </row>
    <row r="15" spans="1:15" ht="21" customHeight="1" x14ac:dyDescent="0.2">
      <c r="A15" s="21"/>
      <c r="B15" s="431" t="s">
        <v>192</v>
      </c>
      <c r="C15" s="432"/>
      <c r="D15" s="483" t="s">
        <v>54</v>
      </c>
      <c r="E15" s="442"/>
      <c r="F15" s="564"/>
      <c r="G15" s="1028"/>
      <c r="H15" s="1028"/>
      <c r="I15" s="1028"/>
      <c r="J15" s="1028"/>
      <c r="K15" s="1029"/>
      <c r="L15" s="21"/>
      <c r="M15" s="21"/>
      <c r="N15" s="21"/>
      <c r="O15" s="21"/>
    </row>
    <row r="16" spans="1:15" ht="21" customHeight="1" thickBot="1" x14ac:dyDescent="0.25">
      <c r="A16" s="21"/>
      <c r="B16" s="461" t="s">
        <v>193</v>
      </c>
      <c r="C16" s="628"/>
      <c r="D16" s="628"/>
      <c r="E16" s="462"/>
      <c r="F16" s="1020"/>
      <c r="G16" s="649"/>
      <c r="H16" s="649"/>
      <c r="I16" s="649"/>
      <c r="J16" s="649"/>
      <c r="K16" s="650"/>
      <c r="L16" s="21"/>
      <c r="M16" s="21"/>
      <c r="N16" s="21"/>
      <c r="O16" s="21"/>
    </row>
    <row r="17" spans="1:15" ht="28.2" customHeight="1" x14ac:dyDescent="0.2">
      <c r="A17" s="21"/>
      <c r="B17" s="619" t="s">
        <v>597</v>
      </c>
      <c r="C17" s="584"/>
      <c r="D17" s="584"/>
      <c r="E17" s="474"/>
      <c r="F17" s="1023"/>
      <c r="G17" s="1024"/>
      <c r="H17" s="1024"/>
      <c r="I17" s="1024"/>
      <c r="J17" s="1024"/>
      <c r="K17" s="1025"/>
      <c r="L17" s="21"/>
      <c r="M17" s="21"/>
      <c r="N17" s="21"/>
      <c r="O17" s="21"/>
    </row>
    <row r="18" spans="1:15" ht="21" customHeight="1" x14ac:dyDescent="0.2">
      <c r="A18" s="21"/>
      <c r="B18" s="441" t="s">
        <v>390</v>
      </c>
      <c r="C18" s="484"/>
      <c r="D18" s="484"/>
      <c r="E18" s="442"/>
      <c r="F18" s="1021"/>
      <c r="G18" s="1022"/>
      <c r="H18" s="1022"/>
      <c r="I18" s="71"/>
      <c r="J18" s="444"/>
      <c r="K18" s="445"/>
      <c r="L18" s="21"/>
      <c r="M18" s="21"/>
      <c r="N18" s="21"/>
      <c r="O18" s="21"/>
    </row>
    <row r="19" spans="1:15" ht="21" customHeight="1" x14ac:dyDescent="0.2">
      <c r="A19" s="21"/>
      <c r="B19" s="431" t="s">
        <v>192</v>
      </c>
      <c r="C19" s="432"/>
      <c r="D19" s="483" t="s">
        <v>54</v>
      </c>
      <c r="E19" s="442"/>
      <c r="F19" s="1010"/>
      <c r="G19" s="1011"/>
      <c r="H19" s="1011"/>
      <c r="I19" s="1011"/>
      <c r="J19" s="1011"/>
      <c r="K19" s="1012"/>
      <c r="L19" s="21"/>
      <c r="M19" s="21"/>
      <c r="N19" s="21"/>
      <c r="O19" s="21"/>
    </row>
    <row r="20" spans="1:15" ht="21" customHeight="1" thickBot="1" x14ac:dyDescent="0.25">
      <c r="A20" s="21"/>
      <c r="B20" s="461" t="s">
        <v>193</v>
      </c>
      <c r="C20" s="628"/>
      <c r="D20" s="628"/>
      <c r="E20" s="462"/>
      <c r="F20" s="1013"/>
      <c r="G20" s="1014"/>
      <c r="H20" s="1014"/>
      <c r="I20" s="1014"/>
      <c r="J20" s="1014"/>
      <c r="K20" s="1015"/>
      <c r="L20" s="21"/>
      <c r="M20" s="21"/>
      <c r="N20" s="21"/>
      <c r="O20" s="21"/>
    </row>
    <row r="21" spans="1:15" ht="36" customHeight="1" x14ac:dyDescent="0.2">
      <c r="A21" s="21"/>
      <c r="B21" s="619" t="s">
        <v>475</v>
      </c>
      <c r="C21" s="584"/>
      <c r="D21" s="584"/>
      <c r="E21" s="474"/>
      <c r="F21" s="912"/>
      <c r="G21" s="959"/>
      <c r="H21" s="959"/>
      <c r="I21" s="959"/>
      <c r="J21" s="959"/>
      <c r="K21" s="960"/>
      <c r="L21" s="21"/>
      <c r="M21" s="21"/>
      <c r="N21" s="21"/>
      <c r="O21" s="21"/>
    </row>
    <row r="22" spans="1:15" ht="21" customHeight="1" x14ac:dyDescent="0.2">
      <c r="A22" s="21"/>
      <c r="B22" s="441" t="s">
        <v>390</v>
      </c>
      <c r="C22" s="484"/>
      <c r="D22" s="484"/>
      <c r="E22" s="442"/>
      <c r="F22" s="1021"/>
      <c r="G22" s="1022"/>
      <c r="H22" s="1022"/>
      <c r="I22" s="71"/>
      <c r="J22" s="710"/>
      <c r="K22" s="798"/>
      <c r="L22" s="21"/>
      <c r="M22" s="21"/>
      <c r="N22" s="21"/>
      <c r="O22" s="21"/>
    </row>
    <row r="23" spans="1:15" ht="21" customHeight="1" x14ac:dyDescent="0.2">
      <c r="A23" s="21"/>
      <c r="B23" s="431" t="s">
        <v>192</v>
      </c>
      <c r="C23" s="432"/>
      <c r="D23" s="483" t="s">
        <v>54</v>
      </c>
      <c r="E23" s="442"/>
      <c r="F23" s="564"/>
      <c r="G23" s="1028"/>
      <c r="H23" s="1028"/>
      <c r="I23" s="1028"/>
      <c r="J23" s="1028"/>
      <c r="K23" s="1029"/>
      <c r="L23" s="21"/>
      <c r="M23" s="21"/>
      <c r="N23" s="21"/>
      <c r="O23" s="21"/>
    </row>
    <row r="24" spans="1:15" ht="21" customHeight="1" thickBot="1" x14ac:dyDescent="0.25">
      <c r="A24" s="21"/>
      <c r="B24" s="461" t="s">
        <v>193</v>
      </c>
      <c r="C24" s="628"/>
      <c r="D24" s="628"/>
      <c r="E24" s="462"/>
      <c r="F24" s="1020"/>
      <c r="G24" s="649"/>
      <c r="H24" s="649"/>
      <c r="I24" s="649"/>
      <c r="J24" s="649"/>
      <c r="K24" s="650"/>
      <c r="L24" s="21"/>
      <c r="M24" s="21"/>
      <c r="N24" s="21"/>
      <c r="O24" s="21"/>
    </row>
    <row r="25" spans="1:15" ht="21" customHeight="1" x14ac:dyDescent="0.2">
      <c r="A25" s="21"/>
      <c r="B25" s="473" t="s">
        <v>248</v>
      </c>
      <c r="C25" s="584"/>
      <c r="D25" s="584"/>
      <c r="E25" s="474"/>
      <c r="F25" s="912"/>
      <c r="G25" s="959"/>
      <c r="H25" s="959"/>
      <c r="I25" s="959"/>
      <c r="J25" s="959"/>
      <c r="K25" s="960"/>
      <c r="L25" s="21"/>
      <c r="M25" s="21"/>
      <c r="N25" s="21"/>
      <c r="O25" s="21"/>
    </row>
    <row r="26" spans="1:15" ht="21" customHeight="1" x14ac:dyDescent="0.2">
      <c r="A26" s="21"/>
      <c r="B26" s="441" t="s">
        <v>390</v>
      </c>
      <c r="C26" s="484"/>
      <c r="D26" s="484"/>
      <c r="E26" s="442"/>
      <c r="F26" s="1026"/>
      <c r="G26" s="1035"/>
      <c r="H26" s="1035"/>
      <c r="I26" s="71"/>
      <c r="J26" s="1028"/>
      <c r="K26" s="1029"/>
      <c r="L26" s="21"/>
      <c r="M26" s="21"/>
      <c r="N26" s="21"/>
      <c r="O26" s="21"/>
    </row>
    <row r="27" spans="1:15" ht="21" customHeight="1" x14ac:dyDescent="0.2">
      <c r="A27" s="21"/>
      <c r="B27" s="431" t="s">
        <v>192</v>
      </c>
      <c r="C27" s="432"/>
      <c r="D27" s="483" t="s">
        <v>54</v>
      </c>
      <c r="E27" s="442"/>
      <c r="F27" s="564"/>
      <c r="G27" s="1028"/>
      <c r="H27" s="1028"/>
      <c r="I27" s="1028"/>
      <c r="J27" s="1028"/>
      <c r="K27" s="1029"/>
      <c r="L27" s="21"/>
      <c r="M27" s="21"/>
      <c r="N27" s="21"/>
      <c r="O27" s="21"/>
    </row>
    <row r="28" spans="1:15" ht="21" customHeight="1" thickBot="1" x14ac:dyDescent="0.25">
      <c r="A28" s="21"/>
      <c r="B28" s="461" t="s">
        <v>193</v>
      </c>
      <c r="C28" s="628"/>
      <c r="D28" s="628"/>
      <c r="E28" s="462"/>
      <c r="F28" s="1020"/>
      <c r="G28" s="649"/>
      <c r="H28" s="649"/>
      <c r="I28" s="649"/>
      <c r="J28" s="649"/>
      <c r="K28" s="650"/>
      <c r="L28" s="21"/>
      <c r="M28" s="21"/>
      <c r="N28" s="21"/>
      <c r="O28" s="21"/>
    </row>
    <row r="29" spans="1:15" ht="21" customHeight="1" x14ac:dyDescent="0.2">
      <c r="A29" s="21"/>
      <c r="B29" s="5"/>
      <c r="C29" s="5"/>
      <c r="D29" s="5"/>
      <c r="E29" s="5"/>
      <c r="F29" s="222"/>
      <c r="G29" s="5"/>
      <c r="H29" s="5"/>
      <c r="I29" s="5"/>
      <c r="J29" s="5"/>
      <c r="K29" s="5"/>
      <c r="L29" s="21"/>
      <c r="M29" s="21"/>
      <c r="N29" s="21"/>
      <c r="O29" s="21"/>
    </row>
    <row r="30" spans="1:15" ht="21" customHeight="1" thickBot="1" x14ac:dyDescent="0.25">
      <c r="A30" s="21"/>
      <c r="B30" s="609" t="s">
        <v>194</v>
      </c>
      <c r="C30" s="1016"/>
      <c r="D30" s="1016"/>
      <c r="E30" s="1016"/>
      <c r="F30" s="1016"/>
      <c r="G30" s="1016"/>
      <c r="H30" s="1016"/>
      <c r="I30" s="1016"/>
      <c r="J30" s="1016"/>
      <c r="K30" s="21"/>
      <c r="L30" s="21"/>
      <c r="M30" s="21"/>
      <c r="N30" s="21"/>
      <c r="O30" s="21"/>
    </row>
    <row r="31" spans="1:15" ht="21" customHeight="1" x14ac:dyDescent="0.2">
      <c r="A31" s="21"/>
      <c r="B31" s="473" t="s">
        <v>63</v>
      </c>
      <c r="C31" s="584"/>
      <c r="D31" s="584"/>
      <c r="E31" s="474"/>
      <c r="F31" s="785" t="s">
        <v>595</v>
      </c>
      <c r="G31" s="660"/>
      <c r="H31" s="1017"/>
      <c r="I31" s="1017"/>
      <c r="J31" s="1017"/>
      <c r="K31" s="1018"/>
      <c r="L31" s="21"/>
      <c r="M31" s="21"/>
      <c r="N31" s="21"/>
      <c r="O31" s="21"/>
    </row>
    <row r="32" spans="1:15" ht="21" customHeight="1" x14ac:dyDescent="0.2">
      <c r="A32" s="21"/>
      <c r="B32" s="496"/>
      <c r="C32" s="593"/>
      <c r="D32" s="593"/>
      <c r="E32" s="497"/>
      <c r="F32" s="767" t="s">
        <v>596</v>
      </c>
      <c r="G32" s="752"/>
      <c r="H32" s="623"/>
      <c r="I32" s="623"/>
      <c r="J32" s="623"/>
      <c r="K32" s="624"/>
      <c r="L32" s="21"/>
      <c r="M32" s="21"/>
      <c r="N32" s="21"/>
      <c r="O32" s="21"/>
    </row>
    <row r="33" spans="1:15" ht="21" customHeight="1" x14ac:dyDescent="0.2">
      <c r="A33" s="21"/>
      <c r="B33" s="475"/>
      <c r="C33" s="585"/>
      <c r="D33" s="585"/>
      <c r="E33" s="476"/>
      <c r="F33" s="767" t="s">
        <v>45</v>
      </c>
      <c r="G33" s="1019"/>
      <c r="H33" s="623"/>
      <c r="I33" s="623"/>
      <c r="J33" s="623"/>
      <c r="K33" s="624"/>
      <c r="L33" s="21"/>
      <c r="M33" s="21"/>
      <c r="N33" s="21"/>
      <c r="O33" s="21"/>
    </row>
    <row r="34" spans="1:15" ht="21" customHeight="1" x14ac:dyDescent="0.2">
      <c r="A34" s="21"/>
      <c r="B34" s="425" t="s">
        <v>432</v>
      </c>
      <c r="C34" s="495"/>
      <c r="D34" s="495"/>
      <c r="E34" s="426"/>
      <c r="F34" s="452"/>
      <c r="G34" s="453"/>
      <c r="H34" s="453"/>
      <c r="I34" s="453"/>
      <c r="J34" s="453"/>
      <c r="K34" s="454"/>
      <c r="L34" s="21"/>
      <c r="M34" s="21"/>
      <c r="N34" s="21"/>
      <c r="O34" s="21"/>
    </row>
    <row r="35" spans="1:15" ht="21" customHeight="1" thickBot="1" x14ac:dyDescent="0.25">
      <c r="A35" s="21"/>
      <c r="B35" s="987" t="s">
        <v>195</v>
      </c>
      <c r="C35" s="988"/>
      <c r="D35" s="988"/>
      <c r="E35" s="989"/>
      <c r="F35" s="973"/>
      <c r="G35" s="975"/>
      <c r="H35" s="1055"/>
      <c r="I35" s="1055"/>
      <c r="J35" s="1055"/>
      <c r="K35" s="1056"/>
      <c r="L35" s="21"/>
      <c r="M35" s="21"/>
      <c r="N35" s="21"/>
      <c r="O35" s="21"/>
    </row>
    <row r="36" spans="1:15" ht="21" customHeight="1" x14ac:dyDescent="0.2">
      <c r="A36" s="21"/>
      <c r="B36" s="21"/>
      <c r="C36" s="21"/>
      <c r="D36" s="21"/>
      <c r="E36" s="21"/>
      <c r="F36" s="20"/>
      <c r="G36" s="21"/>
      <c r="H36" s="20"/>
      <c r="I36" s="21"/>
      <c r="J36" s="21"/>
      <c r="K36" s="21"/>
      <c r="L36" s="21"/>
      <c r="M36" s="21"/>
      <c r="N36" s="21"/>
      <c r="O36" s="21"/>
    </row>
    <row r="37" spans="1:15" ht="21" customHeight="1" thickBot="1" x14ac:dyDescent="0.25">
      <c r="A37" s="21"/>
      <c r="B37" s="638" t="s">
        <v>196</v>
      </c>
      <c r="C37" s="638"/>
      <c r="D37" s="638"/>
      <c r="E37" s="638"/>
      <c r="F37" s="638"/>
      <c r="G37" s="638"/>
      <c r="H37" s="638"/>
      <c r="I37" s="638"/>
      <c r="J37" s="223"/>
      <c r="K37" s="223"/>
      <c r="L37" s="21"/>
      <c r="M37" s="21"/>
      <c r="N37" s="21"/>
      <c r="O37" s="21"/>
    </row>
    <row r="38" spans="1:15" ht="21" customHeight="1" x14ac:dyDescent="0.2">
      <c r="A38" s="21"/>
      <c r="B38" s="619" t="s">
        <v>378</v>
      </c>
      <c r="C38" s="621"/>
      <c r="D38" s="1046"/>
      <c r="E38" s="1047"/>
      <c r="F38" s="1053" t="s">
        <v>258</v>
      </c>
      <c r="G38" s="1054"/>
      <c r="H38" s="958"/>
      <c r="I38" s="1042"/>
      <c r="J38" s="1042"/>
      <c r="K38" s="1043"/>
      <c r="L38" s="21"/>
      <c r="M38" s="21"/>
      <c r="N38" s="21"/>
      <c r="O38" s="21"/>
    </row>
    <row r="39" spans="1:15" ht="21" customHeight="1" x14ac:dyDescent="0.2">
      <c r="A39" s="21"/>
      <c r="B39" s="489"/>
      <c r="C39" s="490"/>
      <c r="D39" s="1038"/>
      <c r="E39" s="1039"/>
      <c r="F39" s="864"/>
      <c r="G39" s="38" t="s">
        <v>256</v>
      </c>
      <c r="H39" s="344"/>
      <c r="I39" s="1033"/>
      <c r="J39" s="1033"/>
      <c r="K39" s="1034"/>
      <c r="L39" s="21"/>
      <c r="M39" s="21"/>
      <c r="N39" s="21"/>
      <c r="O39" s="21"/>
    </row>
    <row r="40" spans="1:15" ht="21" customHeight="1" x14ac:dyDescent="0.2">
      <c r="A40" s="21"/>
      <c r="B40" s="489"/>
      <c r="C40" s="490"/>
      <c r="D40" s="1038"/>
      <c r="E40" s="1039"/>
      <c r="F40" s="864"/>
      <c r="G40" s="573" t="s">
        <v>257</v>
      </c>
      <c r="H40" s="930"/>
      <c r="I40" s="930"/>
      <c r="J40" s="930"/>
      <c r="K40" s="1009"/>
      <c r="L40" s="21"/>
      <c r="M40" s="21"/>
      <c r="N40" s="21"/>
      <c r="O40" s="21"/>
    </row>
    <row r="41" spans="1:15" ht="21" customHeight="1" x14ac:dyDescent="0.2">
      <c r="A41" s="21"/>
      <c r="B41" s="487"/>
      <c r="C41" s="488"/>
      <c r="D41" s="1048"/>
      <c r="E41" s="1049"/>
      <c r="F41" s="1032"/>
      <c r="G41" s="574"/>
      <c r="H41" s="843" t="s">
        <v>259</v>
      </c>
      <c r="I41" s="752"/>
      <c r="J41" s="1030"/>
      <c r="K41" s="1031"/>
      <c r="L41" s="21"/>
      <c r="M41" s="21"/>
      <c r="N41" s="21"/>
      <c r="O41" s="21"/>
    </row>
    <row r="42" spans="1:15" ht="21" customHeight="1" x14ac:dyDescent="0.2">
      <c r="A42" s="21"/>
      <c r="B42" s="485" t="s">
        <v>197</v>
      </c>
      <c r="C42" s="940"/>
      <c r="D42" s="1036"/>
      <c r="E42" s="1037"/>
      <c r="F42" s="864" t="s">
        <v>258</v>
      </c>
      <c r="G42" s="859"/>
      <c r="H42" s="859"/>
      <c r="I42" s="859"/>
      <c r="J42" s="859"/>
      <c r="K42" s="1052"/>
      <c r="L42" s="21"/>
      <c r="M42" s="21"/>
      <c r="N42" s="21"/>
      <c r="O42" s="21"/>
    </row>
    <row r="43" spans="1:15" ht="21" customHeight="1" x14ac:dyDescent="0.2">
      <c r="A43" s="21"/>
      <c r="B43" s="489"/>
      <c r="C43" s="672"/>
      <c r="D43" s="1038"/>
      <c r="E43" s="1039"/>
      <c r="F43" s="1044"/>
      <c r="G43" s="39" t="s">
        <v>198</v>
      </c>
      <c r="H43" s="150"/>
      <c r="I43" s="224"/>
      <c r="J43" s="224"/>
      <c r="K43" s="225"/>
      <c r="L43" s="21"/>
      <c r="M43" s="21"/>
      <c r="N43" s="21"/>
      <c r="O43" s="21"/>
    </row>
    <row r="44" spans="1:15" ht="21" customHeight="1" x14ac:dyDescent="0.2">
      <c r="A44" s="21"/>
      <c r="B44" s="489"/>
      <c r="C44" s="672"/>
      <c r="D44" s="1038"/>
      <c r="E44" s="1039"/>
      <c r="F44" s="1044"/>
      <c r="G44" s="267" t="s">
        <v>200</v>
      </c>
      <c r="H44" s="622"/>
      <c r="I44" s="623"/>
      <c r="J44" s="623"/>
      <c r="K44" s="624"/>
      <c r="L44" s="21"/>
      <c r="M44" s="21"/>
      <c r="N44" s="21"/>
      <c r="O44" s="21"/>
    </row>
    <row r="45" spans="1:15" ht="21" customHeight="1" x14ac:dyDescent="0.2">
      <c r="A45" s="21"/>
      <c r="B45" s="489"/>
      <c r="C45" s="672"/>
      <c r="D45" s="1038"/>
      <c r="E45" s="1039"/>
      <c r="F45" s="1044"/>
      <c r="G45" s="822" t="s">
        <v>199</v>
      </c>
      <c r="H45" s="971"/>
      <c r="I45" s="930"/>
      <c r="J45" s="1030"/>
      <c r="K45" s="1031"/>
      <c r="L45" s="21"/>
      <c r="M45" s="21"/>
      <c r="N45" s="21"/>
      <c r="O45" s="21"/>
    </row>
    <row r="46" spans="1:15" ht="21" customHeight="1" thickBot="1" x14ac:dyDescent="0.25">
      <c r="A46" s="21"/>
      <c r="B46" s="639"/>
      <c r="C46" s="640"/>
      <c r="D46" s="1040"/>
      <c r="E46" s="1041"/>
      <c r="F46" s="1045"/>
      <c r="G46" s="1045"/>
      <c r="H46" s="739" t="s">
        <v>259</v>
      </c>
      <c r="I46" s="740"/>
      <c r="J46" s="1050"/>
      <c r="K46" s="1051"/>
      <c r="L46" s="21"/>
      <c r="M46" s="21"/>
      <c r="N46" s="21"/>
      <c r="O46" s="21"/>
    </row>
    <row r="47" spans="1:15" ht="21" customHeight="1" x14ac:dyDescent="0.2">
      <c r="A47" s="21"/>
      <c r="B47" s="86"/>
      <c r="C47" s="86"/>
      <c r="D47" s="5"/>
      <c r="E47" s="5"/>
      <c r="F47" s="222"/>
      <c r="G47" s="222"/>
      <c r="H47" s="222"/>
      <c r="I47" s="222"/>
      <c r="J47" s="222"/>
      <c r="K47" s="222"/>
      <c r="L47" s="21"/>
      <c r="M47" s="21"/>
      <c r="N47" s="21"/>
      <c r="O47" s="21"/>
    </row>
    <row r="48" spans="1:15" ht="21" customHeight="1" thickBot="1" x14ac:dyDescent="0.25">
      <c r="A48" s="158" t="s">
        <v>202</v>
      </c>
      <c r="B48" s="957" t="s">
        <v>203</v>
      </c>
      <c r="C48" s="957"/>
      <c r="D48" s="583"/>
      <c r="E48" s="583"/>
      <c r="F48" s="583"/>
      <c r="G48" s="583"/>
      <c r="H48" s="583"/>
      <c r="I48" s="21"/>
      <c r="J48" s="21"/>
      <c r="K48" s="21"/>
      <c r="L48" s="21"/>
      <c r="M48" s="21"/>
      <c r="N48" s="21"/>
      <c r="O48" s="21"/>
    </row>
    <row r="49" spans="1:15" ht="21" customHeight="1" x14ac:dyDescent="0.2">
      <c r="A49" s="20"/>
      <c r="B49" s="768" t="s">
        <v>204</v>
      </c>
      <c r="C49" s="766"/>
      <c r="D49" s="855"/>
      <c r="E49" s="856"/>
      <c r="F49" s="856"/>
      <c r="G49" s="856"/>
      <c r="H49" s="856"/>
      <c r="I49" s="856"/>
      <c r="J49" s="856"/>
      <c r="K49" s="1067"/>
      <c r="L49" s="21"/>
      <c r="M49" s="21"/>
      <c r="N49" s="21"/>
      <c r="O49" s="21"/>
    </row>
    <row r="50" spans="1:15" ht="21" customHeight="1" x14ac:dyDescent="0.2">
      <c r="A50" s="20"/>
      <c r="B50" s="723" t="s">
        <v>205</v>
      </c>
      <c r="C50" s="709"/>
      <c r="D50" s="971"/>
      <c r="E50" s="930"/>
      <c r="F50" s="930"/>
      <c r="G50" s="930"/>
      <c r="H50" s="930"/>
      <c r="I50" s="930"/>
      <c r="J50" s="930"/>
      <c r="K50" s="1009"/>
      <c r="L50" s="21"/>
      <c r="M50" s="21"/>
      <c r="N50" s="21"/>
      <c r="O50" s="21"/>
    </row>
    <row r="51" spans="1:15" ht="21" customHeight="1" x14ac:dyDescent="0.2">
      <c r="A51" s="20"/>
      <c r="B51" s="807" t="s">
        <v>206</v>
      </c>
      <c r="C51" s="1044"/>
      <c r="D51" s="1064"/>
      <c r="E51" s="1065"/>
      <c r="F51" s="1065"/>
      <c r="G51" s="1065"/>
      <c r="H51" s="1065"/>
      <c r="I51" s="1065"/>
      <c r="J51" s="1065"/>
      <c r="K51" s="1066"/>
      <c r="L51" s="21"/>
      <c r="M51" s="21"/>
      <c r="N51" s="21"/>
      <c r="O51" s="21"/>
    </row>
    <row r="52" spans="1:15" ht="21" customHeight="1" x14ac:dyDescent="0.2">
      <c r="A52" s="20"/>
      <c r="B52" s="723" t="s">
        <v>207</v>
      </c>
      <c r="C52" s="709"/>
      <c r="D52" s="1064"/>
      <c r="E52" s="1065"/>
      <c r="F52" s="1065"/>
      <c r="G52" s="1065"/>
      <c r="H52" s="1065"/>
      <c r="I52" s="1065"/>
      <c r="J52" s="1065"/>
      <c r="K52" s="1066"/>
      <c r="L52" s="21"/>
      <c r="M52" s="21"/>
      <c r="N52" s="21"/>
      <c r="O52" s="21"/>
    </row>
    <row r="53" spans="1:15" ht="21" customHeight="1" thickBot="1" x14ac:dyDescent="0.25">
      <c r="A53" s="20"/>
      <c r="B53" s="1068" t="s">
        <v>208</v>
      </c>
      <c r="C53" s="1045"/>
      <c r="D53" s="1061"/>
      <c r="E53" s="1062"/>
      <c r="F53" s="1062"/>
      <c r="G53" s="1062"/>
      <c r="H53" s="1062"/>
      <c r="I53" s="1062"/>
      <c r="J53" s="1062"/>
      <c r="K53" s="1063"/>
      <c r="L53" s="21"/>
      <c r="M53" s="21"/>
      <c r="N53" s="21"/>
      <c r="O53" s="21"/>
    </row>
  </sheetData>
  <mergeCells count="111">
    <mergeCell ref="B52:C52"/>
    <mergeCell ref="D53:K53"/>
    <mergeCell ref="D51:K51"/>
    <mergeCell ref="D49:K49"/>
    <mergeCell ref="D50:K50"/>
    <mergeCell ref="B48:H48"/>
    <mergeCell ref="B49:C49"/>
    <mergeCell ref="B50:C50"/>
    <mergeCell ref="D52:K52"/>
    <mergeCell ref="B53:C53"/>
    <mergeCell ref="B51:C51"/>
    <mergeCell ref="F6:K6"/>
    <mergeCell ref="F7:K7"/>
    <mergeCell ref="F8:K8"/>
    <mergeCell ref="D6:E6"/>
    <mergeCell ref="B5:C7"/>
    <mergeCell ref="B20:E20"/>
    <mergeCell ref="F20:K20"/>
    <mergeCell ref="D15:E15"/>
    <mergeCell ref="B1:E1"/>
    <mergeCell ref="B3:E3"/>
    <mergeCell ref="B4:E4"/>
    <mergeCell ref="B2:K2"/>
    <mergeCell ref="D5:E5"/>
    <mergeCell ref="F3:K3"/>
    <mergeCell ref="F5:K5"/>
    <mergeCell ref="F4:H4"/>
    <mergeCell ref="J4:K4"/>
    <mergeCell ref="B15:C15"/>
    <mergeCell ref="D7:E7"/>
    <mergeCell ref="B8:E8"/>
    <mergeCell ref="B12:E12"/>
    <mergeCell ref="F9:K9"/>
    <mergeCell ref="B10:E10"/>
    <mergeCell ref="F10:H10"/>
    <mergeCell ref="B37:I37"/>
    <mergeCell ref="B25:E25"/>
    <mergeCell ref="F25:K25"/>
    <mergeCell ref="B23:C23"/>
    <mergeCell ref="D23:E23"/>
    <mergeCell ref="F23:K23"/>
    <mergeCell ref="B24:E24"/>
    <mergeCell ref="F24:K24"/>
    <mergeCell ref="B26:E26"/>
    <mergeCell ref="F28:K28"/>
    <mergeCell ref="B28:E28"/>
    <mergeCell ref="D27:E27"/>
    <mergeCell ref="F35:G35"/>
    <mergeCell ref="H35:K35"/>
    <mergeCell ref="H45:I45"/>
    <mergeCell ref="J45:K45"/>
    <mergeCell ref="G40:G41"/>
    <mergeCell ref="F39:F41"/>
    <mergeCell ref="B42:C46"/>
    <mergeCell ref="B38:C41"/>
    <mergeCell ref="I39:K39"/>
    <mergeCell ref="F26:H26"/>
    <mergeCell ref="H44:K44"/>
    <mergeCell ref="D42:E46"/>
    <mergeCell ref="H38:K38"/>
    <mergeCell ref="F43:F46"/>
    <mergeCell ref="D38:E41"/>
    <mergeCell ref="J46:K46"/>
    <mergeCell ref="G45:G46"/>
    <mergeCell ref="H46:I46"/>
    <mergeCell ref="H41:I41"/>
    <mergeCell ref="J41:K41"/>
    <mergeCell ref="F42:K42"/>
    <mergeCell ref="F38:G38"/>
    <mergeCell ref="H32:K32"/>
    <mergeCell ref="B34:E34"/>
    <mergeCell ref="F34:K34"/>
    <mergeCell ref="B35:E35"/>
    <mergeCell ref="B13:E13"/>
    <mergeCell ref="F13:K13"/>
    <mergeCell ref="B14:E14"/>
    <mergeCell ref="F14:H14"/>
    <mergeCell ref="J14:K14"/>
    <mergeCell ref="F15:K15"/>
    <mergeCell ref="F22:H22"/>
    <mergeCell ref="J22:K22"/>
    <mergeCell ref="F27:K27"/>
    <mergeCell ref="B27:C27"/>
    <mergeCell ref="B22:E22"/>
    <mergeCell ref="B21:E21"/>
    <mergeCell ref="F21:K21"/>
    <mergeCell ref="J26:K26"/>
    <mergeCell ref="H40:K40"/>
    <mergeCell ref="J10:K10"/>
    <mergeCell ref="B11:C11"/>
    <mergeCell ref="D11:E11"/>
    <mergeCell ref="F11:K11"/>
    <mergeCell ref="B9:E9"/>
    <mergeCell ref="F12:K12"/>
    <mergeCell ref="B30:J30"/>
    <mergeCell ref="B31:E33"/>
    <mergeCell ref="F31:G31"/>
    <mergeCell ref="H31:K31"/>
    <mergeCell ref="F32:G32"/>
    <mergeCell ref="H33:K33"/>
    <mergeCell ref="F33:G33"/>
    <mergeCell ref="B16:E16"/>
    <mergeCell ref="F16:K16"/>
    <mergeCell ref="B17:E17"/>
    <mergeCell ref="D19:E19"/>
    <mergeCell ref="F18:H18"/>
    <mergeCell ref="J18:K18"/>
    <mergeCell ref="B19:C19"/>
    <mergeCell ref="B18:E18"/>
    <mergeCell ref="F19:K19"/>
    <mergeCell ref="F17:K17"/>
  </mergeCells>
  <phoneticPr fontId="2"/>
  <dataValidations count="4">
    <dataValidation type="list" allowBlank="1" showInputMessage="1" showErrorMessage="1" sqref="D38 H40 D42 H45 F35">
      <formula1>"あり,なし"</formula1>
    </dataValidation>
    <dataValidation type="list" allowBlank="1" showInputMessage="1" showErrorMessage="1" sqref="D49:D50">
      <formula1>"入居希望者に公開,入居希望者に交付,入居希望者に公開・入居希望者に交付,公開していない"</formula1>
    </dataValidation>
    <dataValidation type="list" allowBlank="1" showInputMessage="1" showErrorMessage="1" sqref="D51:K53">
      <formula1>"入居希望者に公開,入居希望者に交付,入居希望者に公開・入居希望者に交付,公開していない,豊中市有料老人ホーム設置運営指導指針の適用外のため公開しない"</formula1>
    </dataValidation>
    <dataValidation type="list" allowBlank="1" showInputMessage="1" showErrorMessage="1" sqref="H43 H39">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90" fitToHeight="0" orientation="portrait" cellComments="asDisplayed" r:id="rId1"/>
  <headerFooter alignWithMargins="0"/>
  <rowBreaks count="1" manualBreakCount="1">
    <brk id="3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R81"/>
  <sheetViews>
    <sheetView view="pageBreakPreview" topLeftCell="A34" zoomScale="90" zoomScaleNormal="85" zoomScaleSheetLayoutView="90" workbookViewId="0">
      <selection activeCell="I34" sqref="I34"/>
    </sheetView>
  </sheetViews>
  <sheetFormatPr defaultColWidth="9" defaultRowHeight="22.5" customHeight="1" x14ac:dyDescent="0.2"/>
  <cols>
    <col min="1" max="1" width="3.44140625" style="13" customWidth="1"/>
    <col min="2" max="2" width="2.6640625" style="13" customWidth="1"/>
    <col min="3" max="3" width="9" style="13"/>
    <col min="4" max="4" width="17.109375" style="13" customWidth="1"/>
    <col min="5" max="5" width="7" style="13" customWidth="1"/>
    <col min="6" max="6" width="2.6640625" style="12" customWidth="1"/>
    <col min="7" max="7" width="14" style="13" customWidth="1"/>
    <col min="8" max="8" width="6.88671875" style="12" customWidth="1"/>
    <col min="9" max="9" width="12.44140625" style="13" customWidth="1"/>
    <col min="10" max="10" width="12.21875" style="13" customWidth="1"/>
    <col min="11" max="11" width="14.6640625" style="13" customWidth="1"/>
    <col min="12" max="12" width="2.33203125" style="13" customWidth="1"/>
    <col min="13" max="15" width="13" style="13" customWidth="1"/>
    <col min="16" max="16384" width="9" style="13"/>
  </cols>
  <sheetData>
    <row r="1" spans="1:18" ht="21" customHeight="1" thickBot="1" x14ac:dyDescent="0.25">
      <c r="A1" s="68">
        <v>10</v>
      </c>
      <c r="B1" s="582" t="s">
        <v>45</v>
      </c>
      <c r="C1" s="582"/>
      <c r="D1" s="582"/>
      <c r="E1" s="68"/>
    </row>
    <row r="2" spans="1:18" ht="21" customHeight="1" x14ac:dyDescent="0.2">
      <c r="B2" s="473" t="s">
        <v>262</v>
      </c>
      <c r="C2" s="584"/>
      <c r="D2" s="474"/>
      <c r="E2" s="1104"/>
      <c r="F2" s="1053" t="s">
        <v>258</v>
      </c>
      <c r="G2" s="1070"/>
      <c r="H2" s="1070"/>
      <c r="I2" s="1070"/>
      <c r="J2" s="1070"/>
      <c r="K2" s="1071"/>
    </row>
    <row r="3" spans="1:18" ht="21" customHeight="1" x14ac:dyDescent="0.2">
      <c r="B3" s="496"/>
      <c r="C3" s="593"/>
      <c r="D3" s="497"/>
      <c r="E3" s="1105"/>
      <c r="F3" s="1091"/>
      <c r="G3" s="227" t="s">
        <v>261</v>
      </c>
      <c r="H3" s="153" t="s">
        <v>300</v>
      </c>
      <c r="I3" s="108"/>
      <c r="J3" s="106" t="s">
        <v>301</v>
      </c>
      <c r="K3" s="115"/>
      <c r="L3" s="65"/>
    </row>
    <row r="4" spans="1:18" ht="21" customHeight="1" x14ac:dyDescent="0.2">
      <c r="B4" s="496"/>
      <c r="C4" s="593"/>
      <c r="D4" s="497"/>
      <c r="E4" s="1105"/>
      <c r="F4" s="1092"/>
      <c r="G4" s="228" t="s">
        <v>260</v>
      </c>
      <c r="H4" s="452"/>
      <c r="I4" s="453"/>
      <c r="J4" s="453"/>
      <c r="K4" s="454"/>
    </row>
    <row r="5" spans="1:18" ht="36" customHeight="1" x14ac:dyDescent="0.2">
      <c r="B5" s="496"/>
      <c r="C5" s="593"/>
      <c r="D5" s="497"/>
      <c r="E5" s="1105"/>
      <c r="F5" s="863" t="s">
        <v>249</v>
      </c>
      <c r="G5" s="890"/>
      <c r="H5" s="1077"/>
      <c r="I5" s="1077"/>
      <c r="J5" s="1077"/>
      <c r="K5" s="1078"/>
    </row>
    <row r="6" spans="1:18" ht="36" customHeight="1" x14ac:dyDescent="0.2">
      <c r="B6" s="431" t="s">
        <v>217</v>
      </c>
      <c r="C6" s="592"/>
      <c r="D6" s="432"/>
      <c r="E6" s="229"/>
      <c r="F6" s="863" t="s">
        <v>263</v>
      </c>
      <c r="G6" s="890"/>
      <c r="H6" s="1077"/>
      <c r="I6" s="1077"/>
      <c r="J6" s="1077"/>
      <c r="K6" s="1078"/>
    </row>
    <row r="7" spans="1:18" ht="21" customHeight="1" x14ac:dyDescent="0.2">
      <c r="B7" s="431" t="s">
        <v>446</v>
      </c>
      <c r="C7" s="592"/>
      <c r="D7" s="432"/>
      <c r="E7" s="625"/>
      <c r="F7" s="632"/>
      <c r="G7" s="632"/>
      <c r="H7" s="632"/>
      <c r="I7" s="632"/>
      <c r="J7" s="632"/>
      <c r="K7" s="633"/>
    </row>
    <row r="8" spans="1:18" ht="21" customHeight="1" x14ac:dyDescent="0.2">
      <c r="B8" s="431" t="s">
        <v>369</v>
      </c>
      <c r="C8" s="592"/>
      <c r="D8" s="432"/>
      <c r="E8" s="625"/>
      <c r="F8" s="632"/>
      <c r="G8" s="632"/>
      <c r="H8" s="632"/>
      <c r="I8" s="632"/>
      <c r="J8" s="632"/>
      <c r="K8" s="633"/>
    </row>
    <row r="9" spans="1:18" ht="18" customHeight="1" x14ac:dyDescent="0.2">
      <c r="B9" s="485" t="s">
        <v>444</v>
      </c>
      <c r="C9" s="940"/>
      <c r="D9" s="486"/>
      <c r="E9" s="1075"/>
      <c r="F9" s="863" t="s">
        <v>318</v>
      </c>
      <c r="G9" s="857"/>
      <c r="H9" s="1077"/>
      <c r="I9" s="1077"/>
      <c r="J9" s="1077"/>
      <c r="K9" s="1078"/>
    </row>
    <row r="10" spans="1:18" ht="18" customHeight="1" x14ac:dyDescent="0.2">
      <c r="B10" s="487"/>
      <c r="C10" s="686"/>
      <c r="D10" s="488"/>
      <c r="E10" s="1076"/>
      <c r="F10" s="1032"/>
      <c r="G10" s="923"/>
      <c r="H10" s="1106"/>
      <c r="I10" s="1106"/>
      <c r="J10" s="1106"/>
      <c r="K10" s="1107"/>
    </row>
    <row r="11" spans="1:18" ht="45" customHeight="1" x14ac:dyDescent="0.2">
      <c r="B11" s="485" t="s">
        <v>649</v>
      </c>
      <c r="C11" s="940"/>
      <c r="D11" s="486"/>
      <c r="E11" s="554"/>
      <c r="F11" s="555"/>
      <c r="G11" s="555"/>
      <c r="H11" s="555"/>
      <c r="I11" s="555"/>
      <c r="J11" s="555"/>
      <c r="K11" s="1069"/>
    </row>
    <row r="12" spans="1:18" ht="36" customHeight="1" x14ac:dyDescent="0.2">
      <c r="B12" s="231"/>
      <c r="C12" s="1072" t="s">
        <v>201</v>
      </c>
      <c r="D12" s="486"/>
      <c r="E12" s="1095"/>
      <c r="F12" s="1096"/>
      <c r="G12" s="1096"/>
      <c r="H12" s="1096"/>
      <c r="I12" s="1096"/>
      <c r="J12" s="1096"/>
      <c r="K12" s="1097"/>
    </row>
    <row r="13" spans="1:18" ht="21" customHeight="1" x14ac:dyDescent="0.2">
      <c r="B13" s="231"/>
      <c r="C13" s="1072" t="s">
        <v>645</v>
      </c>
      <c r="D13" s="486"/>
      <c r="E13" s="971"/>
      <c r="F13" s="930"/>
      <c r="G13" s="930"/>
      <c r="H13" s="930"/>
      <c r="I13" s="930"/>
      <c r="J13" s="930"/>
      <c r="K13" s="1009"/>
    </row>
    <row r="14" spans="1:18" ht="18" customHeight="1" x14ac:dyDescent="0.2">
      <c r="B14" s="231"/>
      <c r="C14" s="1082"/>
      <c r="D14" s="490"/>
      <c r="E14" s="1072" t="s">
        <v>360</v>
      </c>
      <c r="F14" s="486"/>
      <c r="G14" s="1098"/>
      <c r="H14" s="1099"/>
      <c r="I14" s="1099"/>
      <c r="J14" s="1099"/>
      <c r="K14" s="1100"/>
    </row>
    <row r="15" spans="1:18" ht="18" customHeight="1" x14ac:dyDescent="0.2">
      <c r="B15" s="231"/>
      <c r="C15" s="1083"/>
      <c r="D15" s="488"/>
      <c r="E15" s="1083"/>
      <c r="F15" s="488"/>
      <c r="G15" s="1101"/>
      <c r="H15" s="1102"/>
      <c r="I15" s="1102"/>
      <c r="J15" s="1102"/>
      <c r="K15" s="1103"/>
    </row>
    <row r="16" spans="1:18" ht="36" customHeight="1" x14ac:dyDescent="0.2">
      <c r="B16" s="232"/>
      <c r="C16" s="1072" t="s">
        <v>338</v>
      </c>
      <c r="D16" s="486"/>
      <c r="E16" s="651"/>
      <c r="F16" s="652"/>
      <c r="G16" s="652"/>
      <c r="H16" s="652"/>
      <c r="I16" s="652"/>
      <c r="J16" s="652"/>
      <c r="K16" s="653"/>
      <c r="P16" s="233"/>
      <c r="Q16" s="234"/>
      <c r="R16" s="234"/>
    </row>
    <row r="17" spans="2:18" ht="27.6" customHeight="1" x14ac:dyDescent="0.2">
      <c r="B17" s="485" t="s">
        <v>358</v>
      </c>
      <c r="C17" s="940"/>
      <c r="D17" s="486"/>
      <c r="E17" s="150"/>
      <c r="F17" s="31"/>
      <c r="G17" s="31"/>
      <c r="H17" s="31"/>
      <c r="I17" s="31"/>
      <c r="J17" s="31"/>
      <c r="K17" s="32"/>
    </row>
    <row r="18" spans="2:18" ht="21" customHeight="1" x14ac:dyDescent="0.2">
      <c r="B18" s="235"/>
      <c r="C18" s="1072" t="s">
        <v>359</v>
      </c>
      <c r="D18" s="486"/>
      <c r="E18" s="1084"/>
      <c r="F18" s="1085"/>
      <c r="G18" s="1085"/>
      <c r="H18" s="1085"/>
      <c r="I18" s="1085"/>
      <c r="J18" s="1085"/>
      <c r="K18" s="1086"/>
    </row>
    <row r="19" spans="2:18" ht="21" customHeight="1" x14ac:dyDescent="0.2">
      <c r="B19" s="232"/>
      <c r="C19" s="1072" t="s">
        <v>360</v>
      </c>
      <c r="D19" s="486"/>
      <c r="E19" s="1084"/>
      <c r="F19" s="1085"/>
      <c r="G19" s="1085"/>
      <c r="H19" s="1085"/>
      <c r="I19" s="1085"/>
      <c r="J19" s="1085"/>
      <c r="K19" s="1086"/>
    </row>
    <row r="20" spans="2:18" ht="36" customHeight="1" thickBot="1" x14ac:dyDescent="0.25">
      <c r="B20" s="236"/>
      <c r="C20" s="1093" t="s">
        <v>338</v>
      </c>
      <c r="D20" s="504"/>
      <c r="E20" s="1094"/>
      <c r="F20" s="630"/>
      <c r="G20" s="630"/>
      <c r="H20" s="630"/>
      <c r="I20" s="630"/>
      <c r="J20" s="630"/>
      <c r="K20" s="631"/>
      <c r="P20" s="233"/>
      <c r="Q20" s="234"/>
      <c r="R20" s="234"/>
    </row>
    <row r="21" spans="2:18" ht="21" customHeight="1" x14ac:dyDescent="0.2">
      <c r="B21" s="5"/>
      <c r="C21" s="5"/>
      <c r="D21" s="5"/>
      <c r="E21" s="5"/>
      <c r="F21" s="5"/>
      <c r="G21" s="5"/>
      <c r="H21" s="5"/>
      <c r="I21" s="5"/>
      <c r="J21" s="5"/>
      <c r="K21" s="5"/>
    </row>
    <row r="22" spans="2:18" ht="21" customHeight="1" x14ac:dyDescent="0.2">
      <c r="B22" s="5"/>
      <c r="C22" s="5"/>
      <c r="D22" s="5"/>
      <c r="E22" s="5"/>
      <c r="F22" s="5"/>
      <c r="G22" s="5"/>
      <c r="H22" s="5"/>
      <c r="I22" s="5"/>
      <c r="J22" s="5"/>
      <c r="K22" s="5"/>
    </row>
    <row r="23" spans="2:18" ht="21" customHeight="1" x14ac:dyDescent="0.2">
      <c r="B23" s="44"/>
      <c r="C23" s="1074" t="s">
        <v>521</v>
      </c>
      <c r="D23" s="1074"/>
      <c r="E23" s="1074"/>
      <c r="F23" s="1079"/>
      <c r="G23" s="1080"/>
      <c r="H23" s="1080"/>
      <c r="I23" s="1080"/>
      <c r="J23" s="1080"/>
      <c r="K23" s="1080"/>
    </row>
    <row r="24" spans="2:18" ht="21" customHeight="1" x14ac:dyDescent="0.2">
      <c r="B24" s="44"/>
      <c r="C24" s="1074" t="s">
        <v>522</v>
      </c>
      <c r="D24" s="1074"/>
      <c r="E24" s="1074"/>
      <c r="F24" s="1074"/>
      <c r="G24" s="1074"/>
      <c r="H24" s="1074"/>
      <c r="I24" s="1074"/>
      <c r="J24" s="1074"/>
      <c r="K24" s="1074"/>
    </row>
    <row r="25" spans="2:18" ht="21" customHeight="1" x14ac:dyDescent="0.2">
      <c r="B25" s="44"/>
      <c r="C25" s="1073" t="s">
        <v>523</v>
      </c>
      <c r="D25" s="1074"/>
      <c r="E25" s="1074"/>
      <c r="F25" s="1074"/>
      <c r="G25" s="1074"/>
      <c r="H25" s="1074"/>
      <c r="I25" s="1074"/>
      <c r="J25" s="1074"/>
      <c r="K25" s="1074"/>
    </row>
    <row r="26" spans="2:18" ht="21" customHeight="1" x14ac:dyDescent="0.2">
      <c r="B26" s="44"/>
      <c r="C26" s="1074" t="s">
        <v>524</v>
      </c>
      <c r="D26" s="1074"/>
      <c r="E26" s="1074"/>
      <c r="F26" s="1074"/>
      <c r="G26" s="1074"/>
      <c r="H26" s="1074"/>
      <c r="I26" s="1074"/>
      <c r="J26" s="1074"/>
      <c r="K26" s="1074"/>
    </row>
    <row r="27" spans="2:18" ht="28.95" customHeight="1" x14ac:dyDescent="0.2">
      <c r="B27" s="44"/>
      <c r="C27" s="46"/>
      <c r="D27" s="46"/>
      <c r="E27" s="46"/>
      <c r="F27" s="46"/>
      <c r="G27" s="46"/>
      <c r="H27" s="46"/>
      <c r="I27" s="46"/>
      <c r="J27" s="46"/>
      <c r="K27" s="46"/>
    </row>
    <row r="28" spans="2:18" s="54" customFormat="1" ht="21" customHeight="1" x14ac:dyDescent="0.2">
      <c r="B28" s="208"/>
      <c r="C28" s="208"/>
      <c r="D28" s="208"/>
      <c r="E28" s="208"/>
      <c r="F28" s="208"/>
      <c r="G28" s="208"/>
      <c r="H28" s="80"/>
    </row>
    <row r="29" spans="2:18" s="54" customFormat="1" ht="32.4" customHeight="1" x14ac:dyDescent="0.2">
      <c r="B29" s="1087" t="s">
        <v>603</v>
      </c>
      <c r="C29" s="1087"/>
      <c r="D29" s="1087"/>
      <c r="E29" s="1087"/>
      <c r="F29" s="1087"/>
      <c r="G29" s="1087"/>
      <c r="H29" s="1087"/>
      <c r="I29" s="1087"/>
      <c r="J29" s="1087"/>
      <c r="K29" s="1087"/>
    </row>
    <row r="30" spans="2:18" s="54" customFormat="1" ht="24.6" customHeight="1" x14ac:dyDescent="0.2">
      <c r="B30" s="1109" t="s">
        <v>644</v>
      </c>
      <c r="C30" s="1109"/>
      <c r="D30" s="1109"/>
      <c r="E30" s="1109"/>
      <c r="F30" s="1109"/>
      <c r="G30" s="1109"/>
      <c r="H30" s="318"/>
      <c r="I30" s="318"/>
      <c r="J30" s="318"/>
      <c r="K30" s="318"/>
    </row>
    <row r="31" spans="2:18" s="54" customFormat="1" ht="21" customHeight="1" x14ac:dyDescent="0.2">
      <c r="B31" s="1108" t="s">
        <v>379</v>
      </c>
      <c r="C31" s="1108"/>
      <c r="D31" s="1"/>
      <c r="E31" s="1"/>
      <c r="F31" s="1"/>
      <c r="G31" s="1"/>
      <c r="H31" s="1"/>
      <c r="I31" s="1"/>
      <c r="J31" s="1"/>
      <c r="K31" s="1"/>
    </row>
    <row r="32" spans="2:18" s="54" customFormat="1" ht="21" customHeight="1" x14ac:dyDescent="0.2">
      <c r="B32" s="437" t="s">
        <v>380</v>
      </c>
      <c r="C32" s="437"/>
      <c r="D32" s="437"/>
      <c r="E32" s="437"/>
      <c r="F32" s="437"/>
      <c r="G32" s="437"/>
      <c r="H32" s="2"/>
      <c r="I32" s="3"/>
      <c r="J32" s="3"/>
      <c r="K32" s="3"/>
    </row>
    <row r="33" spans="2:11" s="54" customFormat="1" ht="21" customHeight="1" x14ac:dyDescent="0.2">
      <c r="B33" s="453" t="s">
        <v>381</v>
      </c>
      <c r="C33" s="453"/>
      <c r="D33" s="1088" t="s">
        <v>58</v>
      </c>
      <c r="E33" s="1089"/>
      <c r="F33" s="1089"/>
      <c r="G33" s="1089"/>
      <c r="H33" s="2"/>
      <c r="I33" s="4"/>
      <c r="J33" s="3"/>
      <c r="K33" s="3"/>
    </row>
    <row r="34" spans="2:11" s="54" customFormat="1" ht="21" customHeight="1" x14ac:dyDescent="0.2">
      <c r="B34" s="5"/>
      <c r="C34" s="5"/>
      <c r="D34" s="5"/>
      <c r="E34" s="6"/>
      <c r="F34" s="6"/>
      <c r="G34" s="6"/>
      <c r="H34" s="2"/>
      <c r="I34" s="4"/>
      <c r="J34" s="3"/>
      <c r="K34" s="3"/>
    </row>
    <row r="35" spans="2:11" s="54" customFormat="1" ht="21" customHeight="1" x14ac:dyDescent="0.2">
      <c r="B35" s="665" t="s">
        <v>384</v>
      </c>
      <c r="C35" s="665"/>
      <c r="D35" s="665"/>
      <c r="E35" s="6"/>
      <c r="F35" s="6"/>
      <c r="G35" s="6"/>
      <c r="H35" s="2"/>
      <c r="I35" s="4"/>
      <c r="J35" s="3"/>
      <c r="K35" s="3"/>
    </row>
    <row r="36" spans="2:11" s="54" customFormat="1" ht="21" customHeight="1" x14ac:dyDescent="0.2">
      <c r="B36" s="437" t="s">
        <v>380</v>
      </c>
      <c r="C36" s="437"/>
      <c r="D36" s="437"/>
      <c r="E36" s="437"/>
      <c r="F36" s="437"/>
      <c r="G36" s="437"/>
      <c r="H36" s="2"/>
      <c r="I36" s="3"/>
      <c r="J36" s="3"/>
      <c r="K36" s="3"/>
    </row>
    <row r="37" spans="2:11" s="54" customFormat="1" ht="21" customHeight="1" x14ac:dyDescent="0.2">
      <c r="B37" s="437" t="s">
        <v>381</v>
      </c>
      <c r="C37" s="437"/>
      <c r="D37" s="1088" t="s">
        <v>58</v>
      </c>
      <c r="E37" s="1089"/>
      <c r="F37" s="1089"/>
      <c r="G37" s="1089"/>
      <c r="H37" s="2"/>
      <c r="I37" s="4"/>
      <c r="J37" s="3"/>
      <c r="K37" s="3"/>
    </row>
    <row r="38" spans="2:11" s="54" customFormat="1" ht="21" customHeight="1" x14ac:dyDescent="0.2">
      <c r="B38" s="5"/>
      <c r="C38" s="5"/>
      <c r="D38" s="7"/>
      <c r="E38" s="8"/>
      <c r="F38" s="4"/>
      <c r="G38" s="4"/>
      <c r="H38" s="2"/>
      <c r="I38" s="3"/>
      <c r="J38" s="3"/>
      <c r="K38" s="3"/>
    </row>
    <row r="39" spans="2:11" s="3" customFormat="1" ht="21" customHeight="1" x14ac:dyDescent="0.2">
      <c r="B39" s="4"/>
      <c r="C39" s="8"/>
      <c r="D39" s="8"/>
      <c r="E39" s="8"/>
      <c r="F39" s="4"/>
      <c r="G39" s="4"/>
      <c r="H39" s="2"/>
    </row>
    <row r="40" spans="2:11" s="54" customFormat="1" ht="33.6" customHeight="1" x14ac:dyDescent="0.2">
      <c r="B40" s="4"/>
      <c r="C40" s="4"/>
      <c r="D40" s="1087" t="s">
        <v>604</v>
      </c>
      <c r="E40" s="1087"/>
      <c r="F40" s="1087"/>
      <c r="G40" s="1087"/>
      <c r="H40" s="1087"/>
      <c r="I40" s="1087"/>
      <c r="J40" s="1087"/>
      <c r="K40" s="1087"/>
    </row>
    <row r="41" spans="2:11" s="54" customFormat="1" ht="25.2" customHeight="1" x14ac:dyDescent="0.2">
      <c r="B41" s="4"/>
      <c r="C41" s="4"/>
      <c r="D41" s="318"/>
      <c r="E41" s="318"/>
      <c r="F41" s="318"/>
      <c r="G41" s="1090" t="s">
        <v>644</v>
      </c>
      <c r="H41" s="1090"/>
      <c r="I41" s="1090"/>
      <c r="J41" s="1090"/>
      <c r="K41" s="1090"/>
    </row>
    <row r="42" spans="2:11" s="54" customFormat="1" ht="21" customHeight="1" x14ac:dyDescent="0.2">
      <c r="B42" s="4"/>
      <c r="C42" s="1"/>
      <c r="D42" s="1"/>
      <c r="E42" s="1"/>
      <c r="F42" s="1"/>
      <c r="G42" s="1" t="s">
        <v>588</v>
      </c>
      <c r="H42" s="1"/>
      <c r="I42" s="1"/>
      <c r="J42" s="1"/>
      <c r="K42" s="1"/>
    </row>
    <row r="43" spans="2:11" s="54" customFormat="1" ht="21" customHeight="1" x14ac:dyDescent="0.2">
      <c r="B43" s="4"/>
      <c r="C43" s="4"/>
      <c r="D43" s="4"/>
      <c r="E43" s="4"/>
      <c r="F43" s="2"/>
      <c r="G43" s="301" t="s">
        <v>587</v>
      </c>
      <c r="H43" s="1081"/>
      <c r="I43" s="1081"/>
      <c r="J43" s="1081"/>
      <c r="K43" s="1081"/>
    </row>
    <row r="44" spans="2:11" s="54" customFormat="1" ht="8.4" customHeight="1" x14ac:dyDescent="0.2">
      <c r="B44" s="46"/>
      <c r="C44" s="46"/>
      <c r="D44" s="46"/>
      <c r="E44" s="46"/>
      <c r="F44" s="80"/>
      <c r="G44" s="237"/>
      <c r="H44" s="238"/>
      <c r="I44" s="239"/>
      <c r="J44" s="81"/>
      <c r="K44" s="81"/>
    </row>
    <row r="45" spans="2:11" s="54" customFormat="1" ht="21" customHeight="1" x14ac:dyDescent="0.2">
      <c r="B45" s="46"/>
      <c r="C45" s="46"/>
      <c r="D45" s="1074"/>
      <c r="E45" s="1074"/>
      <c r="F45" s="1074"/>
      <c r="G45" s="1074"/>
      <c r="H45" s="1074"/>
      <c r="I45" s="1074"/>
      <c r="J45" s="1074"/>
      <c r="K45" s="1074"/>
    </row>
    <row r="67" spans="1:15" ht="22.5" customHeight="1" x14ac:dyDescent="0.2">
      <c r="A67" s="66"/>
      <c r="B67" s="66"/>
      <c r="C67" s="66"/>
      <c r="D67" s="66"/>
      <c r="E67" s="66"/>
      <c r="F67" s="180"/>
      <c r="G67" s="66"/>
      <c r="H67" s="180"/>
      <c r="I67" s="66"/>
      <c r="J67" s="66"/>
      <c r="K67" s="66"/>
      <c r="L67" s="66"/>
      <c r="M67" s="66"/>
      <c r="N67" s="66"/>
      <c r="O67" s="66"/>
    </row>
    <row r="68" spans="1:15" ht="22.5" customHeight="1" x14ac:dyDescent="0.2">
      <c r="A68" s="66"/>
      <c r="B68" s="66"/>
      <c r="C68" s="66"/>
      <c r="D68" s="66"/>
      <c r="E68" s="66"/>
      <c r="F68" s="180"/>
      <c r="G68" s="66"/>
      <c r="H68" s="180"/>
      <c r="I68" s="66"/>
      <c r="J68" s="66"/>
      <c r="K68" s="66"/>
      <c r="L68" s="66"/>
      <c r="M68" s="66"/>
      <c r="N68" s="66"/>
      <c r="O68" s="66"/>
    </row>
    <row r="69" spans="1:15" ht="22.5" customHeight="1" x14ac:dyDescent="0.2">
      <c r="A69" s="66"/>
      <c r="B69" s="66"/>
      <c r="C69" s="66"/>
      <c r="D69" s="66"/>
      <c r="E69" s="66"/>
      <c r="F69" s="180"/>
      <c r="G69" s="66"/>
      <c r="H69" s="180"/>
      <c r="I69" s="66"/>
      <c r="J69" s="66"/>
      <c r="K69" s="66"/>
      <c r="L69" s="66"/>
      <c r="M69" s="66"/>
      <c r="N69" s="66"/>
      <c r="O69" s="66"/>
    </row>
    <row r="70" spans="1:15" ht="22.5" customHeight="1" x14ac:dyDescent="0.2">
      <c r="A70" s="66"/>
      <c r="B70" s="66"/>
      <c r="C70" s="66"/>
      <c r="D70" s="66"/>
      <c r="E70" s="66"/>
      <c r="F70" s="180"/>
      <c r="G70" s="66"/>
      <c r="H70" s="180"/>
      <c r="I70" s="66"/>
      <c r="J70" s="66"/>
      <c r="K70" s="66"/>
      <c r="L70" s="66"/>
      <c r="M70" s="66"/>
      <c r="N70" s="66"/>
      <c r="O70" s="66"/>
    </row>
    <row r="71" spans="1:15" ht="22.5" customHeight="1" x14ac:dyDescent="0.2">
      <c r="A71" s="66"/>
      <c r="B71" s="66"/>
      <c r="C71" s="66"/>
      <c r="D71" s="66"/>
      <c r="E71" s="66"/>
      <c r="F71" s="180"/>
      <c r="G71" s="66"/>
      <c r="H71" s="180"/>
      <c r="I71" s="66"/>
      <c r="J71" s="66"/>
      <c r="K71" s="66"/>
      <c r="L71" s="66"/>
      <c r="M71" s="66"/>
      <c r="N71" s="66"/>
      <c r="O71" s="66"/>
    </row>
    <row r="72" spans="1:15" ht="22.5" customHeight="1" x14ac:dyDescent="0.2">
      <c r="A72" s="66"/>
      <c r="B72" s="66"/>
      <c r="C72" s="66"/>
      <c r="D72" s="66"/>
      <c r="E72" s="66"/>
      <c r="F72" s="180"/>
      <c r="G72" s="66"/>
      <c r="H72" s="180"/>
      <c r="I72" s="66"/>
      <c r="J72" s="66"/>
      <c r="K72" s="66"/>
      <c r="L72" s="66"/>
      <c r="M72" s="66"/>
      <c r="N72" s="66"/>
      <c r="O72" s="66"/>
    </row>
    <row r="73" spans="1:15" ht="22.5" customHeight="1" x14ac:dyDescent="0.2">
      <c r="A73" s="66"/>
      <c r="B73" s="66"/>
      <c r="C73" s="66"/>
      <c r="D73" s="66"/>
      <c r="E73" s="66"/>
      <c r="F73" s="180"/>
      <c r="G73" s="66"/>
      <c r="H73" s="180"/>
      <c r="I73" s="66"/>
      <c r="J73" s="66"/>
      <c r="K73" s="66"/>
      <c r="L73" s="66"/>
      <c r="M73" s="66"/>
      <c r="N73" s="66"/>
      <c r="O73" s="66"/>
    </row>
    <row r="74" spans="1:15" ht="22.5" customHeight="1" x14ac:dyDescent="0.2">
      <c r="A74" s="66"/>
      <c r="B74" s="66"/>
      <c r="C74" s="66"/>
      <c r="D74" s="66"/>
      <c r="E74" s="66"/>
      <c r="F74" s="180"/>
      <c r="G74" s="66"/>
      <c r="H74" s="180"/>
      <c r="I74" s="66"/>
      <c r="J74" s="66"/>
      <c r="K74" s="66"/>
      <c r="L74" s="66"/>
      <c r="M74" s="66"/>
      <c r="N74" s="66"/>
      <c r="O74" s="66"/>
    </row>
    <row r="75" spans="1:15" ht="22.5" customHeight="1" x14ac:dyDescent="0.2">
      <c r="A75" s="66"/>
      <c r="B75" s="66"/>
      <c r="C75" s="66"/>
      <c r="D75" s="66"/>
      <c r="E75" s="66"/>
      <c r="F75" s="180"/>
      <c r="G75" s="66"/>
      <c r="H75" s="180"/>
      <c r="I75" s="66"/>
      <c r="J75" s="66"/>
      <c r="K75" s="66"/>
      <c r="L75" s="66"/>
      <c r="M75" s="66"/>
      <c r="N75" s="66"/>
      <c r="O75" s="66"/>
    </row>
    <row r="76" spans="1:15" ht="22.5" customHeight="1" x14ac:dyDescent="0.2">
      <c r="A76" s="66"/>
      <c r="B76" s="66"/>
      <c r="C76" s="66"/>
      <c r="D76" s="66"/>
      <c r="E76" s="66"/>
      <c r="F76" s="180"/>
      <c r="G76" s="66"/>
      <c r="H76" s="180"/>
      <c r="I76" s="66"/>
      <c r="J76" s="66"/>
      <c r="K76" s="66"/>
      <c r="L76" s="66"/>
      <c r="M76" s="66"/>
      <c r="N76" s="66"/>
      <c r="O76" s="66"/>
    </row>
    <row r="77" spans="1:15" ht="22.5" customHeight="1" x14ac:dyDescent="0.2">
      <c r="A77" s="66"/>
      <c r="B77" s="66"/>
      <c r="C77" s="66"/>
      <c r="D77" s="66"/>
      <c r="E77" s="66"/>
      <c r="F77" s="180"/>
      <c r="G77" s="66"/>
      <c r="H77" s="180"/>
      <c r="I77" s="66"/>
      <c r="J77" s="66"/>
      <c r="K77" s="66"/>
      <c r="L77" s="66"/>
      <c r="M77" s="66"/>
      <c r="N77" s="66"/>
      <c r="O77" s="66"/>
    </row>
    <row r="78" spans="1:15" ht="22.5" customHeight="1" x14ac:dyDescent="0.2">
      <c r="A78" s="66"/>
      <c r="B78" s="66"/>
      <c r="C78" s="66"/>
      <c r="D78" s="66"/>
      <c r="E78" s="66"/>
      <c r="F78" s="180"/>
      <c r="G78" s="66"/>
      <c r="H78" s="180"/>
      <c r="I78" s="66"/>
      <c r="J78" s="66"/>
      <c r="K78" s="66"/>
      <c r="L78" s="66"/>
      <c r="M78" s="66"/>
      <c r="N78" s="66"/>
      <c r="O78" s="66"/>
    </row>
    <row r="79" spans="1:15" ht="22.5" customHeight="1" x14ac:dyDescent="0.2">
      <c r="A79" s="66"/>
      <c r="B79" s="66"/>
      <c r="C79" s="66"/>
      <c r="D79" s="66"/>
      <c r="E79" s="66"/>
      <c r="F79" s="180"/>
      <c r="G79" s="66"/>
      <c r="H79" s="180"/>
      <c r="I79" s="66"/>
      <c r="J79" s="66"/>
      <c r="K79" s="66"/>
      <c r="L79" s="66"/>
      <c r="M79" s="66"/>
      <c r="N79" s="66"/>
      <c r="O79" s="66"/>
    </row>
    <row r="80" spans="1:15" ht="22.5" customHeight="1" x14ac:dyDescent="0.2">
      <c r="A80" s="66"/>
      <c r="B80" s="66"/>
      <c r="C80" s="66"/>
      <c r="D80" s="66"/>
      <c r="E80" s="66"/>
      <c r="F80" s="180"/>
      <c r="G80" s="66"/>
      <c r="H80" s="180"/>
      <c r="I80" s="66"/>
      <c r="J80" s="66"/>
      <c r="K80" s="66"/>
      <c r="L80" s="66"/>
      <c r="M80" s="66"/>
      <c r="N80" s="66"/>
      <c r="O80" s="66"/>
    </row>
    <row r="81" spans="1:15" ht="22.5" customHeight="1" x14ac:dyDescent="0.2">
      <c r="A81" s="66"/>
      <c r="B81" s="66"/>
      <c r="C81" s="66"/>
      <c r="D81" s="66"/>
      <c r="E81" s="66"/>
      <c r="F81" s="180"/>
      <c r="G81" s="66"/>
      <c r="H81" s="180"/>
      <c r="I81" s="66"/>
      <c r="J81" s="66"/>
      <c r="K81" s="66"/>
      <c r="L81" s="66"/>
      <c r="M81" s="66"/>
      <c r="N81" s="66"/>
      <c r="O81" s="66"/>
    </row>
  </sheetData>
  <mergeCells count="56">
    <mergeCell ref="B9:D10"/>
    <mergeCell ref="B33:C33"/>
    <mergeCell ref="B31:C31"/>
    <mergeCell ref="B30:G30"/>
    <mergeCell ref="C26:K26"/>
    <mergeCell ref="E13:K13"/>
    <mergeCell ref="B17:D17"/>
    <mergeCell ref="C16:D16"/>
    <mergeCell ref="B36:C36"/>
    <mergeCell ref="G41:K41"/>
    <mergeCell ref="D40:K40"/>
    <mergeCell ref="B1:D1"/>
    <mergeCell ref="F3:F4"/>
    <mergeCell ref="F5:G5"/>
    <mergeCell ref="C20:D20"/>
    <mergeCell ref="E20:K20"/>
    <mergeCell ref="E16:K16"/>
    <mergeCell ref="E12:K12"/>
    <mergeCell ref="G14:K15"/>
    <mergeCell ref="H5:K5"/>
    <mergeCell ref="E2:E5"/>
    <mergeCell ref="H9:K10"/>
    <mergeCell ref="C18:D18"/>
    <mergeCell ref="E14:F15"/>
    <mergeCell ref="D45:K45"/>
    <mergeCell ref="C24:K24"/>
    <mergeCell ref="C23:K23"/>
    <mergeCell ref="H43:K43"/>
    <mergeCell ref="C13:D15"/>
    <mergeCell ref="E18:K18"/>
    <mergeCell ref="E19:K19"/>
    <mergeCell ref="C19:D19"/>
    <mergeCell ref="B35:D35"/>
    <mergeCell ref="B29:K29"/>
    <mergeCell ref="D36:G36"/>
    <mergeCell ref="B32:C32"/>
    <mergeCell ref="D32:G32"/>
    <mergeCell ref="D33:G33"/>
    <mergeCell ref="B37:C37"/>
    <mergeCell ref="D37:G37"/>
    <mergeCell ref="B2:D5"/>
    <mergeCell ref="E11:K11"/>
    <mergeCell ref="F2:K2"/>
    <mergeCell ref="C12:D12"/>
    <mergeCell ref="C25:K25"/>
    <mergeCell ref="F6:G6"/>
    <mergeCell ref="B6:D6"/>
    <mergeCell ref="E8:K8"/>
    <mergeCell ref="B11:D11"/>
    <mergeCell ref="E9:E10"/>
    <mergeCell ref="H4:K4"/>
    <mergeCell ref="B7:D7"/>
    <mergeCell ref="H6:K6"/>
    <mergeCell ref="F9:G10"/>
    <mergeCell ref="B8:D8"/>
    <mergeCell ref="E7:K7"/>
  </mergeCells>
  <phoneticPr fontId="2"/>
  <dataValidations count="4">
    <dataValidation type="list" allowBlank="1" showInputMessage="1" showErrorMessage="1" sqref="E17 E2:E6">
      <formula1>"あり,なし"</formula1>
    </dataValidation>
    <dataValidation type="list" allowBlank="1" showInputMessage="1" showErrorMessage="1" sqref="E9:E10">
      <formula1>"適合,不適合"</formula1>
    </dataValidation>
    <dataValidation type="list" allowBlank="1" showInputMessage="1" showErrorMessage="1" sqref="E13">
      <formula1>"適合している,適合していない（代替措置・将来の改善計画）"</formula1>
    </dataValidation>
    <dataValidation type="list" allowBlank="1" showInputMessage="1" showErrorMessage="1" sqref="E11:K11">
      <formula1>"あり,なし,豊中市有料老人ホーム設置運営指導指針適用外"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rowBreaks count="1" manualBreakCount="1">
    <brk id="2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lpstr>別添３!Print_Area</vt:lpstr>
      <vt:lpstr>別添４!Print_Area</vt:lpstr>
      <vt:lpstr>別添４!Print_Titles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Administrator</cp:lastModifiedBy>
  <cp:lastPrinted>2024-06-06T07:17:23Z</cp:lastPrinted>
  <dcterms:created xsi:type="dcterms:W3CDTF">2006-04-10T13:47:18Z</dcterms:created>
  <dcterms:modified xsi:type="dcterms:W3CDTF">2024-06-07T04:36:53Z</dcterms:modified>
</cp:coreProperties>
</file>