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516\Downloads\"/>
    </mc:Choice>
  </mc:AlternateContent>
  <bookViews>
    <workbookView xWindow="0" yWindow="0" windowWidth="23040" windowHeight="7560" tabRatio="599"/>
  </bookViews>
  <sheets>
    <sheet name="０作成にあたっての注意事項" sheetId="27" r:id="rId1"/>
    <sheet name="１事業主体　２事業概要" sheetId="1" r:id="rId2"/>
    <sheet name="３建物概要" sheetId="18" r:id="rId3"/>
    <sheet name="４サービス内容" sheetId="33"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6" r:id="rId12"/>
    <sheet name="別添４" sheetId="37" r:id="rId13"/>
  </sheets>
  <definedNames>
    <definedName name="_xlnm.Print_Area" localSheetId="0">'０作成にあたっての注意事項'!$A$1:$K$5</definedName>
    <definedName name="_xlnm.Print_Area" localSheetId="8">'10その他'!$A$1:$O$61</definedName>
    <definedName name="_xlnm.Print_Area" localSheetId="1">'１事業主体　２事業概要'!$A$1:$M$47</definedName>
    <definedName name="_xlnm.Print_Area" localSheetId="2">'３建物概要'!$A$1:$O$37</definedName>
    <definedName name="_xlnm.Print_Area" localSheetId="3">'４サービス内容'!$A$1:$N$125</definedName>
    <definedName name="_xlnm.Print_Area" localSheetId="4">'５職員体制'!$A$1:$Q$70</definedName>
    <definedName name="_xlnm.Print_Area" localSheetId="5">'６利用料金'!$A$1:$Q$70</definedName>
    <definedName name="_xlnm.Print_Area" localSheetId="6">'７入居者状況'!$A$1:$O$39</definedName>
    <definedName name="_xlnm.Print_Area" localSheetId="7">'８苦情等体制　９情報開示'!$A$1:$O$53</definedName>
    <definedName name="_xlnm.Print_Area" localSheetId="9">別添１!$A$1:$I$46</definedName>
    <definedName name="_xlnm.Print_Area" localSheetId="10">別添２!$A$1:$L$31</definedName>
    <definedName name="_xlnm.Print_Area" localSheetId="11">別添３!$A$1:$P$87</definedName>
    <definedName name="_xlnm.Print_Area" localSheetId="12">別添４!$A$1:$L$57</definedName>
    <definedName name="_xlnm.Print_Titles" localSheetId="12">別添４!$14:$14</definedName>
  </definedNames>
  <calcPr calcId="162913"/>
</workbook>
</file>

<file path=xl/calcChain.xml><?xml version="1.0" encoding="utf-8"?>
<calcChain xmlns="http://schemas.openxmlformats.org/spreadsheetml/2006/main">
  <c r="G32" i="36" l="1"/>
  <c r="E36" i="37" l="1"/>
  <c r="P36" i="37" s="1"/>
  <c r="E35" i="37"/>
  <c r="O35" i="37" s="1"/>
  <c r="E34" i="37"/>
  <c r="N34" i="37" s="1"/>
  <c r="G34" i="37" s="1"/>
  <c r="E33" i="37"/>
  <c r="P33" i="37" s="1"/>
  <c r="E30" i="37"/>
  <c r="P30" i="37" s="1"/>
  <c r="E27" i="37"/>
  <c r="P27" i="37" s="1"/>
  <c r="K27" i="37" s="1"/>
  <c r="E20" i="37"/>
  <c r="P20" i="37" s="1"/>
  <c r="K20" i="37" s="1"/>
  <c r="N36" i="37" l="1"/>
  <c r="N35" i="37"/>
  <c r="G35" i="37" s="1"/>
  <c r="G36" i="37"/>
  <c r="O36" i="37"/>
  <c r="I36" i="37" s="1"/>
  <c r="I35" i="37"/>
  <c r="P35" i="37"/>
  <c r="K35" i="37" s="1"/>
  <c r="K36" i="37"/>
  <c r="O34" i="37"/>
  <c r="I34" i="37" s="1"/>
  <c r="P34" i="37"/>
  <c r="K34" i="37" s="1"/>
  <c r="K33" i="37"/>
  <c r="N33" i="37"/>
  <c r="G33" i="37" s="1"/>
  <c r="O33" i="37"/>
  <c r="I33" i="37" s="1"/>
  <c r="K30" i="37"/>
  <c r="N30" i="37"/>
  <c r="O30" i="37"/>
  <c r="I30" i="37" s="1"/>
  <c r="G30" i="37"/>
  <c r="N27" i="37"/>
  <c r="G27" i="37"/>
  <c r="O27" i="37"/>
  <c r="I27" i="37"/>
  <c r="N20" i="37"/>
  <c r="G20" i="37" s="1"/>
  <c r="O20" i="37"/>
  <c r="I20" i="37" s="1"/>
  <c r="G37" i="36"/>
  <c r="G35" i="36" l="1"/>
  <c r="G34" i="36"/>
  <c r="I34" i="36" s="1"/>
  <c r="G29" i="36"/>
  <c r="H29" i="36" s="1"/>
  <c r="G28" i="36"/>
  <c r="G21" i="36"/>
  <c r="G20" i="36"/>
  <c r="I35" i="36" l="1"/>
  <c r="H35" i="36"/>
  <c r="H34" i="36"/>
  <c r="J29" i="36"/>
  <c r="K29" i="36" s="1"/>
  <c r="I29" i="36"/>
  <c r="E47" i="37"/>
  <c r="P47" i="37" s="1"/>
  <c r="K47" i="37" s="1"/>
  <c r="E46" i="37"/>
  <c r="O46" i="37" s="1"/>
  <c r="I46" i="37" s="1"/>
  <c r="E45" i="37"/>
  <c r="N45" i="37" s="1"/>
  <c r="G45" i="37" s="1"/>
  <c r="E44" i="37"/>
  <c r="E43" i="37"/>
  <c r="P43" i="37" s="1"/>
  <c r="K43" i="37" s="1"/>
  <c r="E42" i="37"/>
  <c r="O42" i="37" s="1"/>
  <c r="I42" i="37" s="1"/>
  <c r="P41" i="37"/>
  <c r="K41" i="37" s="1"/>
  <c r="E41" i="37"/>
  <c r="N41" i="37" s="1"/>
  <c r="G41" i="37" s="1"/>
  <c r="E40" i="37"/>
  <c r="E39" i="37"/>
  <c r="P39" i="37" s="1"/>
  <c r="K39" i="37" s="1"/>
  <c r="E38" i="37"/>
  <c r="O38" i="37" s="1"/>
  <c r="I38" i="37" s="1"/>
  <c r="E37" i="37"/>
  <c r="N37" i="37" s="1"/>
  <c r="G37" i="37" s="1"/>
  <c r="E32" i="37"/>
  <c r="E31" i="37"/>
  <c r="P31" i="37" s="1"/>
  <c r="K31" i="37" s="1"/>
  <c r="E29" i="37"/>
  <c r="O29" i="37" s="1"/>
  <c r="I29" i="37" s="1"/>
  <c r="E28" i="37"/>
  <c r="N28" i="37" s="1"/>
  <c r="G28" i="37" s="1"/>
  <c r="E26" i="37"/>
  <c r="P26" i="37" s="1"/>
  <c r="K26" i="37" s="1"/>
  <c r="E25" i="37"/>
  <c r="O25" i="37" s="1"/>
  <c r="I25" i="37" s="1"/>
  <c r="E24" i="37"/>
  <c r="N24" i="37" s="1"/>
  <c r="G24" i="37" s="1"/>
  <c r="E23" i="37"/>
  <c r="E22" i="37"/>
  <c r="P22" i="37" s="1"/>
  <c r="K22" i="37" s="1"/>
  <c r="E21" i="37"/>
  <c r="O21" i="37" s="1"/>
  <c r="I21" i="37" s="1"/>
  <c r="E19" i="37"/>
  <c r="N19" i="37" s="1"/>
  <c r="G19" i="37" s="1"/>
  <c r="E18" i="37"/>
  <c r="E17" i="37"/>
  <c r="P17" i="37" s="1"/>
  <c r="K17" i="37" s="1"/>
  <c r="E16" i="37"/>
  <c r="O16" i="37" s="1"/>
  <c r="I16" i="37" s="1"/>
  <c r="E15" i="37"/>
  <c r="N15" i="37" s="1"/>
  <c r="G15" i="37" s="1"/>
  <c r="E11" i="37"/>
  <c r="E10" i="37"/>
  <c r="P10" i="37" s="1"/>
  <c r="K10" i="37" s="1"/>
  <c r="E9" i="37"/>
  <c r="O9" i="37" s="1"/>
  <c r="I9" i="37" s="1"/>
  <c r="E8" i="37"/>
  <c r="N8" i="37" s="1"/>
  <c r="G8" i="37" s="1"/>
  <c r="E7" i="37"/>
  <c r="E6" i="37"/>
  <c r="P6" i="37" s="1"/>
  <c r="K6" i="37" s="1"/>
  <c r="E5" i="37"/>
  <c r="O5" i="37" s="1"/>
  <c r="I5" i="37" s="1"/>
  <c r="H37" i="36"/>
  <c r="I37" i="36" s="1"/>
  <c r="J37" i="36" s="1"/>
  <c r="K37" i="36" s="1"/>
  <c r="G36" i="36"/>
  <c r="G33" i="36"/>
  <c r="G31" i="36"/>
  <c r="G30" i="36"/>
  <c r="G27" i="36"/>
  <c r="G26" i="36"/>
  <c r="G25" i="36"/>
  <c r="K25" i="36" s="1"/>
  <c r="G24" i="36"/>
  <c r="G23" i="36"/>
  <c r="K23" i="36" s="1"/>
  <c r="G22" i="36"/>
  <c r="G19" i="36"/>
  <c r="G18" i="36"/>
  <c r="H18" i="36" s="1"/>
  <c r="G17" i="36"/>
  <c r="H3" i="36"/>
  <c r="J14" i="36" s="1"/>
  <c r="K14" i="36" s="1"/>
  <c r="P29" i="37" l="1"/>
  <c r="K29" i="37" s="1"/>
  <c r="O37" i="37"/>
  <c r="I37" i="37" s="1"/>
  <c r="P37" i="37"/>
  <c r="K37" i="37" s="1"/>
  <c r="P16" i="37"/>
  <c r="K16" i="37" s="1"/>
  <c r="O24" i="37"/>
  <c r="P46" i="37"/>
  <c r="K46" i="37" s="1"/>
  <c r="O28" i="37"/>
  <c r="I28" i="37" s="1"/>
  <c r="P42" i="37"/>
  <c r="K42" i="37" s="1"/>
  <c r="O45" i="37"/>
  <c r="I45" i="37" s="1"/>
  <c r="P9" i="37"/>
  <c r="K9" i="37" s="1"/>
  <c r="O15" i="37"/>
  <c r="P25" i="37"/>
  <c r="K25" i="37" s="1"/>
  <c r="P38" i="37"/>
  <c r="K38" i="37" s="1"/>
  <c r="O41" i="37"/>
  <c r="I41" i="37" s="1"/>
  <c r="P45" i="37"/>
  <c r="K45" i="37" s="1"/>
  <c r="P21" i="37"/>
  <c r="K21" i="37" s="1"/>
  <c r="O19" i="37"/>
  <c r="P5" i="37"/>
  <c r="O8" i="37"/>
  <c r="I8" i="37" s="1"/>
  <c r="J34" i="36"/>
  <c r="K34" i="36" s="1"/>
  <c r="J35" i="36"/>
  <c r="K35" i="36" s="1"/>
  <c r="H33" i="36"/>
  <c r="H22" i="36"/>
  <c r="I22" i="36" s="1"/>
  <c r="H24" i="36"/>
  <c r="I24" i="36" s="1"/>
  <c r="J23" i="36"/>
  <c r="H28" i="36"/>
  <c r="I28" i="36" s="1"/>
  <c r="J33" i="36"/>
  <c r="K33" i="36" s="1"/>
  <c r="H25" i="36"/>
  <c r="I25" i="36" s="1"/>
  <c r="J31" i="36"/>
  <c r="K31" i="36" s="1"/>
  <c r="H36" i="36"/>
  <c r="I36" i="36" s="1"/>
  <c r="H26" i="36"/>
  <c r="I26" i="36" s="1"/>
  <c r="J17" i="36"/>
  <c r="K17" i="36" s="1"/>
  <c r="J24" i="36"/>
  <c r="J25" i="36"/>
  <c r="I33" i="36"/>
  <c r="J28" i="36"/>
  <c r="K28" i="36" s="1"/>
  <c r="J27" i="36"/>
  <c r="K27" i="36" s="1"/>
  <c r="J19" i="36"/>
  <c r="K19" i="36" s="1"/>
  <c r="H17" i="36"/>
  <c r="I17" i="36" s="1"/>
  <c r="N18" i="37"/>
  <c r="N23" i="37"/>
  <c r="G23" i="37" s="1"/>
  <c r="K5" i="37"/>
  <c r="N6" i="37"/>
  <c r="G6" i="37" s="1"/>
  <c r="O7" i="37"/>
  <c r="I7" i="37" s="1"/>
  <c r="P8" i="37"/>
  <c r="K8" i="37" s="1"/>
  <c r="N10" i="37"/>
  <c r="O11" i="37"/>
  <c r="I11" i="37" s="1"/>
  <c r="I15" i="37"/>
  <c r="P15" i="37"/>
  <c r="K15" i="37" s="1"/>
  <c r="N17" i="37"/>
  <c r="G17" i="37" s="1"/>
  <c r="G18" i="37"/>
  <c r="O18" i="37"/>
  <c r="I18" i="37" s="1"/>
  <c r="I19" i="37"/>
  <c r="P19" i="37"/>
  <c r="K19" i="37" s="1"/>
  <c r="N22" i="37"/>
  <c r="G22" i="37" s="1"/>
  <c r="O23" i="37"/>
  <c r="I23" i="37" s="1"/>
  <c r="I24" i="37"/>
  <c r="P24" i="37"/>
  <c r="K24" i="37" s="1"/>
  <c r="N26" i="37"/>
  <c r="G26" i="37" s="1"/>
  <c r="P28" i="37"/>
  <c r="N31" i="37"/>
  <c r="G31" i="37" s="1"/>
  <c r="O32" i="37"/>
  <c r="I32" i="37" s="1"/>
  <c r="N39" i="37"/>
  <c r="O40" i="37"/>
  <c r="N43" i="37"/>
  <c r="G43" i="37" s="1"/>
  <c r="O44" i="37"/>
  <c r="I44" i="37" s="1"/>
  <c r="N47" i="37"/>
  <c r="N5" i="37"/>
  <c r="G5" i="37" s="1"/>
  <c r="O6" i="37"/>
  <c r="I6" i="37" s="1"/>
  <c r="P7" i="37"/>
  <c r="K7" i="37" s="1"/>
  <c r="N9" i="37"/>
  <c r="G9" i="37" s="1"/>
  <c r="G10" i="37"/>
  <c r="O10" i="37"/>
  <c r="I10" i="37" s="1"/>
  <c r="P11" i="37"/>
  <c r="K11" i="37" s="1"/>
  <c r="N16" i="37"/>
  <c r="O17" i="37"/>
  <c r="P18" i="37"/>
  <c r="K18" i="37" s="1"/>
  <c r="N21" i="37"/>
  <c r="G21" i="37" s="1"/>
  <c r="O22" i="37"/>
  <c r="P23" i="37"/>
  <c r="K23" i="37" s="1"/>
  <c r="N25" i="37"/>
  <c r="G25" i="37" s="1"/>
  <c r="O26" i="37"/>
  <c r="K28" i="37"/>
  <c r="N29" i="37"/>
  <c r="G29" i="37" s="1"/>
  <c r="O31" i="37"/>
  <c r="P32" i="37"/>
  <c r="K32" i="37" s="1"/>
  <c r="N38" i="37"/>
  <c r="G38" i="37" s="1"/>
  <c r="G39" i="37"/>
  <c r="O39" i="37"/>
  <c r="I39" i="37" s="1"/>
  <c r="I40" i="37"/>
  <c r="P40" i="37"/>
  <c r="K40" i="37" s="1"/>
  <c r="N42" i="37"/>
  <c r="O43" i="37"/>
  <c r="I43" i="37" s="1"/>
  <c r="P44" i="37"/>
  <c r="K44" i="37" s="1"/>
  <c r="N46" i="37"/>
  <c r="G46" i="37" s="1"/>
  <c r="G47" i="37"/>
  <c r="O47" i="37"/>
  <c r="I47" i="37" s="1"/>
  <c r="N7" i="37"/>
  <c r="G7" i="37" s="1"/>
  <c r="N11" i="37"/>
  <c r="G11" i="37" s="1"/>
  <c r="N32" i="37"/>
  <c r="G32" i="37" s="1"/>
  <c r="N40" i="37"/>
  <c r="G40" i="37" s="1"/>
  <c r="N44" i="37"/>
  <c r="G44" i="37" s="1"/>
  <c r="G16" i="37"/>
  <c r="I17" i="37"/>
  <c r="I22" i="37"/>
  <c r="I26" i="37"/>
  <c r="I31" i="37"/>
  <c r="G42" i="37"/>
  <c r="K22" i="36"/>
  <c r="J8" i="36"/>
  <c r="K8" i="36" s="1"/>
  <c r="H23" i="36"/>
  <c r="I23" i="36" s="1"/>
  <c r="K24" i="36"/>
  <c r="H27" i="36"/>
  <c r="H31" i="36"/>
  <c r="I31" i="36" s="1"/>
  <c r="J36" i="36"/>
  <c r="K36" i="36" s="1"/>
  <c r="I18" i="36"/>
  <c r="H19" i="36"/>
  <c r="H8" i="36"/>
  <c r="I8" i="36" s="1"/>
  <c r="H9" i="36"/>
  <c r="I9" i="36" s="1"/>
  <c r="H10" i="36"/>
  <c r="I10" i="36" s="1"/>
  <c r="H11" i="36"/>
  <c r="I11" i="36" s="1"/>
  <c r="H12" i="36"/>
  <c r="I12" i="36" s="1"/>
  <c r="H13" i="36"/>
  <c r="I13" i="36" s="1"/>
  <c r="H14" i="36"/>
  <c r="I14" i="36" s="1"/>
  <c r="J18" i="36"/>
  <c r="K18" i="36" s="1"/>
  <c r="I19" i="36"/>
  <c r="J22" i="36"/>
  <c r="J26" i="36"/>
  <c r="K26" i="36" s="1"/>
  <c r="I27" i="36"/>
  <c r="J9" i="36"/>
  <c r="K9" i="36" s="1"/>
  <c r="J10" i="36"/>
  <c r="K10" i="36" s="1"/>
  <c r="J11" i="36"/>
  <c r="K11" i="36" s="1"/>
  <c r="J12" i="36"/>
  <c r="K12" i="36" s="1"/>
  <c r="J13" i="36"/>
  <c r="K13" i="36" s="1"/>
  <c r="J20" i="36"/>
  <c r="K20" i="36" s="1"/>
  <c r="H20" i="36"/>
  <c r="I20" i="36" s="1"/>
  <c r="H21" i="36"/>
  <c r="I21" i="36"/>
  <c r="J21" i="36"/>
  <c r="K21" i="36" s="1"/>
</calcChain>
</file>

<file path=xl/comments1.xml><?xml version="1.0" encoding="utf-8"?>
<comments xmlns="http://schemas.openxmlformats.org/spreadsheetml/2006/main">
  <authors>
    <author>HOSTNAME</author>
    <author>豊中市</author>
  </authors>
  <commentList>
    <comment ref="I4" authorId="0" shapeId="0">
      <text>
        <r>
          <rPr>
            <sz val="9"/>
            <color indexed="81"/>
            <rFont val="ＭＳ Ｐゴシック"/>
            <family val="3"/>
            <charset val="128"/>
          </rPr>
          <t>「記入年月日、記入者名、所属・職名」を入力してください。</t>
        </r>
      </text>
    </comment>
    <comment ref="E17" authorId="0" shapeId="0">
      <text>
        <r>
          <rPr>
            <sz val="9"/>
            <color indexed="81"/>
            <rFont val="ＭＳ Ｐゴシック"/>
            <family val="3"/>
            <charset val="128"/>
          </rPr>
          <t>設置者の所在地を正確に入力してください。</t>
        </r>
      </text>
    </comment>
    <comment ref="F23" authorId="0" shapeId="0">
      <text>
        <r>
          <rPr>
            <sz val="9"/>
            <color indexed="81"/>
            <rFont val="ＭＳ Ｐゴシック"/>
            <family val="3"/>
            <charset val="128"/>
          </rPr>
          <t xml:space="preserve">登記事項との整合性を図ってください。
</t>
        </r>
      </text>
    </comment>
    <comment ref="D24" authorId="0" shapeId="0">
      <text>
        <r>
          <rPr>
            <sz val="9"/>
            <color indexed="81"/>
            <rFont val="ＭＳ Ｐゴシック"/>
            <family val="3"/>
            <charset val="128"/>
          </rPr>
          <t xml:space="preserve">設置者が実施するホーム以外の主な事業種類を入力してください。介護保険事業の内容については詳細を（別添1）に入力してください。
</t>
        </r>
      </text>
    </comment>
    <comment ref="F28" authorId="0" shapeId="0">
      <text>
        <r>
          <rPr>
            <sz val="9"/>
            <color indexed="81"/>
            <rFont val="ＭＳ Ｐゴシック"/>
            <family val="3"/>
            <charset val="128"/>
          </rPr>
          <t>豊中市に届出又は登録を行っている、ホームの正式名称を入力してください。</t>
        </r>
      </text>
    </comment>
    <comment ref="D30" authorId="0" shapeId="0">
      <text>
        <r>
          <rPr>
            <sz val="9"/>
            <color indexed="81"/>
            <rFont val="ＭＳ Ｐゴシック"/>
            <family val="3"/>
            <charset val="128"/>
          </rPr>
          <t>〇有料は、「有料老人ホーム設置時の老人福祉法第29条第1項に規定する届出」を選択してください。
〇サ高住は、「高齢者の居住の安定確保に関する法律第5条第1項に規定するサービス付き高齢者向け住宅の登録」を選択してください。</t>
        </r>
      </text>
    </comment>
    <comment ref="D31" authorId="1" shapeId="0">
      <text>
        <r>
          <rPr>
            <sz val="9"/>
            <color indexed="81"/>
            <rFont val="ＭＳ Ｐゴシック"/>
            <family val="3"/>
            <charset val="128"/>
          </rPr>
          <t xml:space="preserve">○有料は入力する。
○サ高住は省略する。
</t>
        </r>
      </text>
    </comment>
    <comment ref="E32" authorId="0" shapeId="0">
      <text>
        <r>
          <rPr>
            <sz val="9"/>
            <color indexed="81"/>
            <rFont val="ＭＳ Ｐゴシック"/>
            <family val="3"/>
            <charset val="128"/>
          </rPr>
          <t>ホームの所在地を正確に入力してください。</t>
        </r>
      </text>
    </comment>
    <comment ref="D34"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（参考・不動産公正競争規約抜粋）
徒歩による所要時間は、道路距離80ｍにつき1分間を要するものとして算出した数値を表示すること。この場合において、1分未満の端数が生じたときは、1分として算出すること。</t>
        </r>
      </text>
    </comment>
    <comment ref="I44" authorId="0" shapeId="0">
      <text>
        <r>
          <rPr>
            <sz val="9"/>
            <color indexed="81"/>
            <rFont val="ＭＳ Ｐゴシック"/>
            <family val="3"/>
            <charset val="128"/>
          </rPr>
          <t>・特定施設入居者生活介護指定日及び介護予防特定施設入居者生活介護指定日を入力してください。</t>
        </r>
        <r>
          <rPr>
            <b/>
            <sz val="9"/>
            <color indexed="81"/>
            <rFont val="ＭＳ Ｐゴシック"/>
            <family val="3"/>
            <charset val="128"/>
          </rPr>
          <t xml:space="preserve">
・</t>
        </r>
        <r>
          <rPr>
            <sz val="9"/>
            <color indexed="81"/>
            <rFont val="ＭＳ Ｐゴシック"/>
            <family val="3"/>
            <charset val="128"/>
          </rPr>
          <t>介護保険事業者は、6年ごとに指定の更新を受けなければ、指定の効力を失います。必ず更新の手続を行ってください。</t>
        </r>
      </text>
    </comment>
  </commentList>
</comments>
</file>

<file path=xl/comments2.xml><?xml version="1.0" encoding="utf-8"?>
<comments xmlns="http://schemas.openxmlformats.org/spreadsheetml/2006/main">
  <authors>
    <author>HOSTNAME</author>
  </authors>
  <commentList>
    <comment ref="I7" authorId="0" shapeId="0">
      <text>
        <r>
          <rPr>
            <sz val="9"/>
            <color indexed="81"/>
            <rFont val="ＭＳ Ｐゴシック"/>
            <family val="3"/>
            <charset val="128"/>
          </rPr>
          <t xml:space="preserve">建物全体が有料老人ホーム事業のみに使用される場合、全体面積と同じ数値を入力し、介護保険事業所やテナントなど、有料老人ホーム事業以外の用途を持つ施設があれば、その面積を除いた面積を入力してください。
</t>
        </r>
      </text>
    </comment>
    <comment ref="H9" authorId="0" shapeId="0">
      <text>
        <r>
          <rPr>
            <sz val="9"/>
            <color indexed="81"/>
            <rFont val="ＭＳ Ｐゴシック"/>
            <family val="3"/>
            <charset val="128"/>
          </rPr>
          <t>「その他」を選択した場合、必ず入力してください。</t>
        </r>
      </text>
    </comment>
    <comment ref="I12" authorId="0" shapeId="0">
      <text>
        <r>
          <rPr>
            <sz val="9"/>
            <color indexed="81"/>
            <rFont val="ＭＳ Ｐゴシック"/>
            <family val="3"/>
            <charset val="128"/>
          </rPr>
          <t>〇サ高住は選択してください。
〇有料は省略してください。</t>
        </r>
      </text>
    </comment>
    <comment ref="I14" authorId="0" shapeId="0">
      <text>
        <r>
          <rPr>
            <sz val="9"/>
            <color indexed="81"/>
            <rFont val="ＭＳ Ｐゴシック"/>
            <family val="3"/>
            <charset val="128"/>
          </rPr>
          <t>○有料は、トイレ、収納設備等を除く内法面積を入力してください。
○サ高住は、登録している面積を入力してください。</t>
        </r>
      </text>
    </comment>
    <comment ref="K14" authorId="0" shapeId="0">
      <text>
        <r>
          <rPr>
            <sz val="9"/>
            <color indexed="81"/>
            <rFont val="ＭＳ Ｐゴシック"/>
            <family val="3"/>
            <charset val="128"/>
          </rPr>
          <t>・「部屋タイプ」の選択肢に該当がない場合、入力してください。
・感染症等に罹患する観点から、原則として１人１室としてください。
・1室に2人以上の者を入居させる場合には、内法面積で1人当たり10.65平方メートル以上の確保に努めてください。
・相部屋を選択した場合、定員数を入力してください。
・相部屋がある場合、入居者の感染症等に対応するために「一時介護室」を設置してください。</t>
        </r>
      </text>
    </comment>
    <comment ref="E25" authorId="0" shapeId="0">
      <text>
        <r>
          <rPr>
            <sz val="9"/>
            <color indexed="81"/>
            <rFont val="ＭＳ Ｐゴシック"/>
            <family val="3"/>
            <charset val="128"/>
          </rPr>
          <t xml:space="preserve">個室は、居室内の浴室でなく、共用施設に設置するユニットバス等の浴室を指します。
</t>
        </r>
      </text>
    </comment>
    <comment ref="K26" authorId="0" shapeId="0">
      <text>
        <r>
          <rPr>
            <sz val="9"/>
            <color indexed="81"/>
            <rFont val="ＭＳ Ｐゴシック"/>
            <family val="3"/>
            <charset val="128"/>
          </rPr>
          <t>「その他」を選択した場合、「浴室の種類、設置数」を入力してください。</t>
        </r>
      </text>
    </comment>
    <comment ref="K27" authorId="0" shapeId="0">
      <text>
        <r>
          <rPr>
            <sz val="9"/>
            <color indexed="81"/>
            <rFont val="ＭＳ Ｐゴシック"/>
            <family val="3"/>
            <charset val="128"/>
          </rPr>
          <t>共用施設内で対応可能な調理設備の有無を入力してください。</t>
        </r>
      </text>
    </comment>
    <comment ref="K33" authorId="0" shapeId="0">
      <text>
        <r>
          <rPr>
            <sz val="9"/>
            <color indexed="81"/>
            <rFont val="ＭＳ Ｐゴシック"/>
            <family val="3"/>
            <charset val="128"/>
          </rPr>
          <t>到着時間は、フロア動線が短い居室や長い居室も含めて、「○～○分」と入力してください。</t>
        </r>
      </text>
    </comment>
    <comment ref="D34" authorId="0" shapeId="0">
      <text>
        <r>
          <rPr>
            <sz val="9"/>
            <color indexed="81"/>
            <rFont val="ＭＳ Ｐゴシック"/>
            <family val="3"/>
            <charset val="128"/>
          </rPr>
          <t xml:space="preserve">入居者が利用することができる共用施設を入力してください。ただし、外部の方も利用できる施設の場合、景品表示法指定告示に従ってその旨を付記してください。
</t>
        </r>
      </text>
    </comment>
    <comment ref="G36" authorId="0" shapeId="0">
      <text>
        <r>
          <rPr>
            <sz val="9"/>
            <color indexed="81"/>
            <rFont val="ＭＳ Ｐゴシック"/>
            <family val="3"/>
            <charset val="128"/>
          </rPr>
          <t xml:space="preserve">「なし」を選択した場合、必ず入力してください。
</t>
        </r>
      </text>
    </comment>
  </commentList>
</comments>
</file>

<file path=xl/comments3.xml><?xml version="1.0" encoding="utf-8"?>
<comments xmlns="http://schemas.openxmlformats.org/spreadsheetml/2006/main">
  <authors>
    <author>HOSTNAME</author>
  </authors>
  <commentList>
    <comment ref="F3" authorId="0" shapeId="0">
      <text>
        <r>
          <rPr>
            <sz val="9"/>
            <color indexed="81"/>
            <rFont val="ＭＳ Ｐゴシック"/>
            <family val="3"/>
            <charset val="128"/>
          </rPr>
          <t>・消費者にホームのアピール等を行う自由記述部分です。
・特定は、運営規程の概要（目的、方針）を入力してください。</t>
        </r>
      </text>
    </comment>
    <comment ref="E8" authorId="0" shapeId="0">
      <text>
        <r>
          <rPr>
            <sz val="9"/>
            <color indexed="81"/>
            <rFont val="ＭＳ Ｐゴシック"/>
            <family val="3"/>
            <charset val="128"/>
          </rPr>
          <t>サービスの提供主体を選択してください。</t>
        </r>
      </text>
    </comment>
    <comment ref="F8" authorId="0" shapeId="0">
      <text>
        <r>
          <rPr>
            <sz val="9"/>
            <color indexed="81"/>
            <rFont val="ＭＳ Ｐゴシック"/>
            <family val="3"/>
            <charset val="128"/>
          </rPr>
          <t>「委託」を選択した場合、「委託業者名」を必ず入力してください。</t>
        </r>
      </text>
    </comment>
    <comment ref="F16" authorId="0" shapeId="0">
      <text>
        <r>
          <rPr>
            <sz val="9"/>
            <color indexed="81"/>
            <rFont val="ＭＳ Ｐゴシック"/>
            <family val="3"/>
            <charset val="128"/>
          </rPr>
          <t>○サ高住は選択してください。（⇒高齢者住まい施行規則第11条参照）
○有料は省略してください。
・資格について、介護職員基礎研修、ホームヘルパー1級、ホームヘルパー2級の資格保持者は、「介護職員初任者研修修了者」と入力してください。</t>
        </r>
      </text>
    </comment>
    <comment ref="F57" authorId="0" shapeId="0">
      <text>
        <r>
          <rPr>
            <sz val="9"/>
            <color indexed="81"/>
            <rFont val="ＭＳ Ｐゴシック"/>
            <family val="3"/>
            <charset val="128"/>
          </rPr>
          <t>契約上の職員配置比率を入力してください。
「５職員体制（特定施設入居者生活介護等の提供体制）」と一致させてください。</t>
        </r>
      </text>
    </comment>
    <comment ref="E80" authorId="0" shapeId="0">
      <text>
        <r>
          <rPr>
            <sz val="9"/>
            <color indexed="81"/>
            <rFont val="ＭＳ Ｐゴシック"/>
            <family val="3"/>
            <charset val="128"/>
          </rPr>
          <t>ホームが行う医療支援内容を選択します。このうち費用が発生するものは、（別添2）に金額等を明記してください。</t>
        </r>
      </text>
    </comment>
    <comment ref="E81" authorId="0" shapeId="0">
      <text>
        <r>
          <rPr>
            <sz val="9"/>
            <color indexed="81"/>
            <rFont val="ＭＳ Ｐゴシック"/>
            <family val="3"/>
            <charset val="128"/>
          </rPr>
          <t>「その他」を選択した場合、必ず入力してください。</t>
        </r>
      </text>
    </comment>
    <comment ref="F82" authorId="0" shapeId="0">
      <text>
        <r>
          <rPr>
            <sz val="9"/>
            <color indexed="81"/>
            <rFont val="ＭＳ Ｐゴシック"/>
            <family val="3"/>
            <charset val="128"/>
          </rPr>
          <t>・ホームから医療機関までの距離の入力は任意です。
・入力する際は、景品表示法指定告示に従い、ホームから医療機関までの距離を入力してください。</t>
        </r>
      </text>
    </comment>
    <comment ref="F84" authorId="0" shapeId="0">
      <text>
        <r>
          <rPr>
            <sz val="9"/>
            <color indexed="81"/>
            <rFont val="ＭＳ Ｐゴシック"/>
            <family val="3"/>
            <charset val="128"/>
          </rPr>
          <t>景品表示法指定告示に従い、医療協力の「具体的科目及び内容」について入力してください。</t>
        </r>
      </text>
    </comment>
    <comment ref="B100" authorId="0" shapeId="0">
      <text>
        <r>
          <rPr>
            <sz val="9"/>
            <color indexed="81"/>
            <rFont val="ＭＳ Ｐゴシック"/>
            <family val="3"/>
            <charset val="128"/>
          </rPr>
          <t>該当する場合は入力してください。ただし、入居者の自己都合による住み替えは含みません。</t>
        </r>
      </text>
    </comment>
    <comment ref="F101" authorId="0" shapeId="0">
      <text>
        <r>
          <rPr>
            <sz val="9"/>
            <color indexed="81"/>
            <rFont val="ＭＳ Ｐゴシック"/>
            <family val="3"/>
            <charset val="128"/>
          </rPr>
          <t>・介護居室から他の介護居室への住み替えを求める場合、「介護居室へ移る場合」を選択してください。
・一般居室間の住み替えの場合、「その他」を選択し、下の行の「その他の場合」に内容を入力してください。</t>
        </r>
      </text>
    </comment>
    <comment ref="F104" authorId="0" shapeId="0">
      <text>
        <r>
          <rPr>
            <sz val="9"/>
            <color indexed="81"/>
            <rFont val="ＭＳ Ｐゴシック"/>
            <family val="3"/>
            <charset val="128"/>
          </rPr>
          <t>契約書の規定を入力してください。なお、専用居室間の住み替えでは、本人等の同意を得られないものは認められないことに注意してください。</t>
        </r>
      </text>
    </comment>
    <comment ref="F106" authorId="0" shapeId="0">
      <text>
        <r>
          <rPr>
            <sz val="9"/>
            <color indexed="81"/>
            <rFont val="ＭＳ Ｐゴシック"/>
            <family val="3"/>
            <charset val="128"/>
          </rPr>
          <t>当初契約した居室の利用権が移る場合、その旨を入力してください。</t>
        </r>
      </text>
    </comment>
    <comment ref="E117"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するよう努めてください。</t>
        </r>
      </text>
    </comment>
    <comment ref="E118" authorId="0" shapeId="0">
      <text>
        <r>
          <rPr>
            <sz val="9"/>
            <color indexed="81"/>
            <rFont val="ＭＳ Ｐゴシック"/>
            <family val="3"/>
            <charset val="128"/>
          </rPr>
          <t>入居契約書の規定を入力してください。</t>
        </r>
      </text>
    </comment>
    <comment ref="G119" authorId="0" shapeId="0">
      <text>
        <r>
          <rPr>
            <sz val="9"/>
            <color indexed="81"/>
            <rFont val="ＭＳ Ｐゴシック"/>
            <family val="3"/>
            <charset val="128"/>
          </rPr>
          <t>入居契約書の規定との合致が必要です。仮に有期限契約の場合、「契約期間が満了した場合」等も入力してください。その上で、特に事業者からの契約解除の内容についての記載は、借家契約における事業者解約要件のような社会通念上で許容されている解約条件以外の、有料老人ホーム契約として特徴的な要件のみを例示（他に解除事由がある場合は「等」を付記）してください。</t>
        </r>
      </text>
    </comment>
    <comment ref="E124" authorId="0" shapeId="0">
      <text>
        <r>
          <rPr>
            <sz val="9"/>
            <color indexed="81"/>
            <rFont val="ＭＳ Ｐゴシック"/>
            <family val="3"/>
            <charset val="128"/>
          </rPr>
          <t>「届出又は登録した室数」にかかわらず、入居見込者数の最大を入力してください。</t>
        </r>
      </text>
    </comment>
  </commentList>
</comments>
</file>

<file path=xl/comments4.xml><?xml version="1.0" encoding="utf-8"?>
<comments xmlns="http://schemas.openxmlformats.org/spreadsheetml/2006/main">
  <authors>
    <author>HOSTNAME</author>
  </authors>
  <commentList>
    <comment ref="D6" authorId="0" shapeId="0">
      <text>
        <r>
          <rPr>
            <sz val="9"/>
            <color indexed="81"/>
            <rFont val="ＭＳ Ｐゴシック"/>
            <family val="3"/>
            <charset val="128"/>
          </rPr>
          <t>「５職員体制（職員の状況）」の常勤・非常勤人数との整合性を図ってください。
①非専従者の場合、常勤換算する時点で調整してください。
②介護付ホームで介護・看護職員については、「老企52号に基づく個別選択サービスを行う職員」、「自立者に対応する職員」がいる場合、常勤換算人数欄に内数を入力してください（特定施設の人員算定上で除外するため）。
※自立者対応職員の人数表示は、介護費等を受領しない場合にも必要です。
③外部委託する職種があればその旨を「備考欄」に入力してください。</t>
        </r>
      </text>
    </comment>
    <comment ref="B24" authorId="0" shapeId="0">
      <text>
        <r>
          <rPr>
            <sz val="9"/>
            <color indexed="81"/>
            <rFont val="ＭＳ Ｐゴシック"/>
            <family val="3"/>
            <charset val="128"/>
          </rPr>
          <t>資格について、介護職員基礎研修、ホームヘルパー1級、ホームヘルパー2級の資格保持者は、「介護職員初任者研修修了者」に入力してください。</t>
        </r>
      </text>
    </comment>
    <comment ref="K26" authorId="0" shapeId="0">
      <text>
        <r>
          <rPr>
            <sz val="9"/>
            <color indexed="81"/>
            <rFont val="ＭＳ Ｐゴシック"/>
            <family val="3"/>
            <charset val="128"/>
          </rPr>
          <t>「認定特定行為業務従事者：2号研修（詳細は備考欄）」を選択した場合、「①届出している事業所名、②取得している資格内容等」について入力してください。
（例）
・認定特定行為業務従事者（2号研修）喀痰吸引
　⇒口腔内、鼻腔内、気管カニューレ内部
・認定特定行為業務従事者（2号研修）経管栄養：
　⇒胃ろう又は腸ろう・経鼻</t>
        </r>
      </text>
    </comment>
    <comment ref="B28" authorId="0" shapeId="0">
      <text>
        <r>
          <rPr>
            <sz val="9"/>
            <color indexed="81"/>
            <rFont val="ＭＳ Ｐゴシック"/>
            <family val="3"/>
            <charset val="128"/>
          </rPr>
          <t xml:space="preserve">・上記の表で書き分ける「常勤・非常勤」職員の区分に従って有資格者の状況を入力してください。
・1名で複数の資格を有する場合には重複した入力が可能です。
</t>
        </r>
      </text>
    </comment>
    <comment ref="I42"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B46" authorId="0" shapeId="0">
      <text>
        <r>
          <rPr>
            <sz val="9"/>
            <color indexed="81"/>
            <rFont val="ＭＳ Ｐゴシック"/>
            <family val="3"/>
            <charset val="128"/>
          </rPr>
          <t>「看護職員、介護職員、生活相談員」以外の職種（事務員・夜間警備員等）の場合、入力してください。　</t>
        </r>
      </text>
    </comment>
    <comment ref="K49" authorId="0" shapeId="0">
      <text>
        <r>
          <rPr>
            <sz val="9"/>
            <color indexed="81"/>
            <rFont val="ＭＳ Ｐゴシック"/>
            <family val="3"/>
            <charset val="128"/>
          </rPr>
          <t xml:space="preserve">契約上の職員配置比率を入力してください。
「４サービスの内容（介護サービスの内容）人員配置が手厚い介護サービスの実施」と一致させてください。
</t>
        </r>
      </text>
    </comment>
    <comment ref="B57" authorId="0" shapeId="0">
      <text>
        <r>
          <rPr>
            <sz val="9"/>
            <color indexed="81"/>
            <rFont val="ＭＳ Ｐゴシック"/>
            <family val="3"/>
            <charset val="128"/>
          </rPr>
          <t>・「５職員体制（職種別の職員数）」の常勤・非常勤人数との整合性を図ってください。</t>
        </r>
      </text>
    </comment>
  </commentList>
</comments>
</file>

<file path=xl/comments5.xml><?xml version="1.0" encoding="utf-8"?>
<comments xmlns="http://schemas.openxmlformats.org/spreadsheetml/2006/main">
  <authors>
    <author>HOSTNAME</author>
    <author>豊中市</author>
  </authors>
  <commentList>
    <comment ref="I5" authorId="0" shapeId="0">
      <text>
        <r>
          <rPr>
            <sz val="9"/>
            <color indexed="81"/>
            <rFont val="ＭＳ Ｐゴシック"/>
            <family val="3"/>
            <charset val="128"/>
          </rPr>
          <t>「選択方式」を選択した場合、必ず入力してください。
（例）全額前払い方式,一部前払い・一部月払い方式,月払い方式</t>
        </r>
      </text>
    </comment>
    <comment ref="H10" authorId="0" shapeId="0">
      <text>
        <r>
          <rPr>
            <sz val="9"/>
            <color indexed="81"/>
            <rFont val="ＭＳ Ｐゴシック"/>
            <family val="3"/>
            <charset val="128"/>
          </rPr>
          <t xml:space="preserve">食費、管理費などについて、長期不在時の減額制度がある場合にその有無と内容を入力してください。
</t>
        </r>
      </text>
    </comment>
    <comment ref="F27" authorId="0" shapeId="0">
      <text>
        <r>
          <rPr>
            <sz val="9"/>
            <color indexed="81"/>
            <rFont val="ＭＳ Ｐゴシック"/>
            <family val="3"/>
            <charset val="128"/>
          </rPr>
          <t>・「入居時点で必要な費用」がある場合、項目について入力してください。</t>
        </r>
      </text>
    </comment>
    <comment ref="B28" authorId="1" shapeId="0">
      <text>
        <r>
          <rPr>
            <sz val="9"/>
            <color indexed="81"/>
            <rFont val="ＭＳ Ｐゴシック"/>
            <family val="3"/>
            <charset val="128"/>
          </rPr>
          <t>・相部屋の場合、原則として1人分の費用を入力してください。
・1人以上の費用を入力する場合、「月額費用の内訳」の金額の横に（人数）を入力してください。</t>
        </r>
      </text>
    </comment>
    <comment ref="C36" authorId="1" shapeId="0">
      <text>
        <r>
          <rPr>
            <sz val="9"/>
            <color indexed="81"/>
            <rFont val="ＭＳ Ｐゴシック"/>
            <family val="3"/>
            <charset val="128"/>
          </rPr>
          <t xml:space="preserve">例示されている費用以外に月額費用があれば欄を追加し、入力してください。
</t>
        </r>
      </text>
    </comment>
    <comment ref="G43" authorId="0" shapeId="0">
      <text>
        <r>
          <rPr>
            <sz val="9"/>
            <color indexed="81"/>
            <rFont val="ＭＳ Ｐゴシック"/>
            <family val="3"/>
            <charset val="128"/>
          </rPr>
          <t>・老人福祉法に基づき算定根拠を概括記載してください。なお、居室のタイプ等によって金額に幅がある場合、欄内で金額の範囲を書き分けてください。
・詳細の書き分けを行わない場合、重要事項説明書に料金表を添付するなどし、算定根拠について全て明らかにしてください。</t>
        </r>
      </text>
    </comment>
    <comment ref="G45" authorId="0" shapeId="0">
      <text>
        <r>
          <rPr>
            <sz val="9"/>
            <color indexed="81"/>
            <rFont val="ＭＳ Ｐゴシック"/>
            <family val="3"/>
            <charset val="128"/>
          </rPr>
          <t>使途を入力してください。景品表示法指定告示に従ってすべて入力し、「等」で括らないようにしてください。</t>
        </r>
      </text>
    </comment>
    <comment ref="G49" authorId="0" shapeId="0">
      <text>
        <r>
          <rPr>
            <sz val="9"/>
            <color indexed="81"/>
            <rFont val="ＭＳ Ｐゴシック"/>
            <family val="3"/>
            <charset val="128"/>
          </rPr>
          <t>介護保険サービスの自己負担額は含みません。上乗せ介護費について入力してください。
【告示に従った積算根拠表示】
例えば、人員配置が手厚いとして介護サービスに関する費用を徴収する場合にあっては、
①要介護者等の人数に応じた介護職員等の数
②当該費用及び徴収方法
③さらに特定施設の人員過配置費用の場合、「介護保険給付及び利用者負担分による収入によってカバーできない額に充当するものとして合理的な積算根拠に基づいている」、ことについての概括的記載が義務です（月払いの場合も同じ）。
を入力してください。</t>
        </r>
      </text>
    </comment>
    <comment ref="G52" authorId="0" shapeId="0">
      <text>
        <r>
          <rPr>
            <sz val="9"/>
            <color indexed="81"/>
            <rFont val="ＭＳ Ｐゴシック"/>
            <family val="3"/>
            <charset val="128"/>
          </rPr>
          <t>例示されている費用以外に月額費用があれば入力してください。</t>
        </r>
      </text>
    </comment>
    <comment ref="B60" authorId="0" shapeId="0">
      <text>
        <r>
          <rPr>
            <sz val="9"/>
            <color indexed="81"/>
            <rFont val="ＭＳ Ｐゴシック"/>
            <family val="3"/>
            <charset val="128"/>
          </rPr>
          <t xml:space="preserve">・家賃以外の前払金を受領する場合、本欄内で書き分けてください。
・家賃の算定根拠は老人福祉法、介護サービス費用は景品表示法指定告示にそれぞれ従ってください。
</t>
        </r>
      </text>
    </comment>
    <comment ref="J63" authorId="0" shapeId="0">
      <text>
        <r>
          <rPr>
            <sz val="9"/>
            <color indexed="81"/>
            <rFont val="ＭＳ Ｐゴシック"/>
            <family val="3"/>
            <charset val="128"/>
          </rPr>
          <t>老人福祉法施行規則に従い「入居日の翌日」としてください。</t>
        </r>
      </text>
    </comment>
    <comment ref="J64" authorId="0" shapeId="0">
      <text>
        <r>
          <rPr>
            <sz val="9"/>
            <color indexed="81"/>
            <rFont val="ＭＳ Ｐゴシック"/>
            <family val="3"/>
            <charset val="128"/>
          </rPr>
          <t>契約方式によって異なる場合は欄内で書き分けてください。</t>
        </r>
      </text>
    </comment>
    <comment ref="J68" authorId="0" shapeId="0">
      <text>
        <r>
          <rPr>
            <sz val="9"/>
            <color indexed="81"/>
            <rFont val="ＭＳ Ｐゴシック"/>
            <family val="3"/>
            <charset val="128"/>
          </rPr>
          <t>老人福祉法施行規則に従って入力してください。</t>
        </r>
      </text>
    </comment>
    <comment ref="J69" authorId="0" shapeId="0">
      <text>
        <r>
          <rPr>
            <sz val="9"/>
            <color indexed="81"/>
            <rFont val="ＭＳ Ｐゴシック"/>
            <family val="3"/>
            <charset val="128"/>
          </rPr>
          <t>「1、2、3、4」を選択した場合、具体的な名称を入力してください。</t>
        </r>
      </text>
    </comment>
  </commentList>
</comments>
</file>

<file path=xl/comments6.xml><?xml version="1.0" encoding="utf-8"?>
<comments xmlns="http://schemas.openxmlformats.org/spreadsheetml/2006/main">
  <authors>
    <author>HOSTNAME</author>
    <author>豊中市</author>
  </authors>
  <commentList>
    <comment ref="B20" authorId="0" shapeId="0">
      <text>
        <r>
          <rPr>
            <sz val="9"/>
            <color indexed="81"/>
            <rFont val="ＭＳ Ｐゴシック"/>
            <family val="3"/>
            <charset val="128"/>
          </rPr>
          <t>経管栄養には、胃ろうと腸ろう、経鼻経管を含みます。</t>
        </r>
      </text>
    </comment>
    <comment ref="B25" authorId="0" shapeId="0">
      <text>
        <r>
          <rPr>
            <sz val="9"/>
            <color indexed="81"/>
            <rFont val="ＭＳ Ｐゴシック"/>
            <family val="3"/>
            <charset val="128"/>
          </rPr>
          <t xml:space="preserve">男性：20（男性入居者）/60（全入居者）×100≒33%
女性：40（女性入居者）/60（全入居者）×100≒67%
</t>
        </r>
      </text>
    </comment>
    <comment ref="J26" authorId="0" shapeId="0">
      <text>
        <r>
          <rPr>
            <sz val="9"/>
            <color indexed="81"/>
            <rFont val="ＭＳ Ｐゴシック"/>
            <family val="3"/>
            <charset val="128"/>
          </rPr>
          <t xml:space="preserve">・平均介護度の算出方法は、以下のとおりです。
（要支援1）＝0.375、（要支援2）＝0.375、
（要介護1）＝1、（要介護2）＝2、（要介護3）＝3、
（要介護4）＝4、（要介護5）＝5
・平均介護度は、小数点第3位を四捨五入してください。
【計算式】
（　　要介護・要支援　　）　（入居者数）　　　　（計）
（要支援1・2）　　0.375　    ×　 15人　　　　＝5.625
（　要介護1　）　　　 1　　　　×　　2人　　＝ 　    2　
（　要介護2　）　　　 2　　　　×　　5人　　＝　　 10　
（　要介護3　）　　　 3　　　　×　　8人　　＝　　 24　
（　要介護4　）　　　 4　　　　×　 10人　　＝　　40　
（　要介護5　）　　　 5　　　　× 　　5人　　＝　 　25　　　　
（合計)　　　　　　　　　　　　　      45人　 　　 106.625
【平均介護度】
　106.625（合計）／45人（入居者数合計）≒2.37　 </t>
        </r>
      </text>
    </comment>
    <comment ref="E34" authorId="1" shapeId="0">
      <text>
        <r>
          <rPr>
            <sz val="9"/>
            <color indexed="81"/>
            <rFont val="ＭＳ Ｐゴシック"/>
            <family val="3"/>
            <charset val="128"/>
          </rPr>
          <t>すべての入居契約終了者の状況について入力した上で、施設側及び入居者側の双方から入居契約を解除した理由を入力してください。</t>
        </r>
      </text>
    </comment>
  </commentList>
</comments>
</file>

<file path=xl/comments7.xml><?xml version="1.0" encoding="utf-8"?>
<comments xmlns="http://schemas.openxmlformats.org/spreadsheetml/2006/main">
  <authors>
    <author>HOSTNAME</author>
    <author>豊中市</author>
  </authors>
  <commentList>
    <comment ref="F9" authorId="0" shapeId="0">
      <text>
        <r>
          <rPr>
            <sz val="9"/>
            <color indexed="81"/>
            <rFont val="ＭＳ Ｐゴシック"/>
            <family val="3"/>
            <charset val="128"/>
          </rPr>
          <t>○有料は記入してください。
○サ高住は省略してください。</t>
        </r>
      </text>
    </comment>
    <comment ref="F13" authorId="0" shapeId="0">
      <text>
        <r>
          <rPr>
            <sz val="9"/>
            <color indexed="81"/>
            <rFont val="ＭＳ Ｐゴシック"/>
            <family val="3"/>
            <charset val="128"/>
          </rPr>
          <t>○サ高住は記入してください。
○有料は省略してください。</t>
        </r>
      </text>
    </comment>
    <comment ref="F17" authorId="0" shapeId="0">
      <text>
        <r>
          <rPr>
            <sz val="9"/>
            <color indexed="81"/>
            <rFont val="ＭＳ Ｐゴシック"/>
            <family val="3"/>
            <charset val="128"/>
          </rPr>
          <t>・豊中市健康福祉サービス苦情調整委員会の窓口を入力してください。（有料・サ高住両方）</t>
        </r>
      </text>
    </comment>
    <comment ref="F21" authorId="0" shapeId="0">
      <text>
        <r>
          <rPr>
            <sz val="9"/>
            <color indexed="81"/>
            <rFont val="ＭＳ Ｐゴシック"/>
            <family val="3"/>
            <charset val="128"/>
          </rPr>
          <t>・大阪府国民健康保険団体連合会の窓口を入力してください。（有料・サ高住両方）
・大阪府国民健康保険団体連合会にFAXはありません。</t>
        </r>
      </text>
    </comment>
    <comment ref="F25" authorId="0" shapeId="0">
      <text>
        <r>
          <rPr>
            <sz val="9"/>
            <color indexed="81"/>
            <rFont val="ＭＳ Ｐゴシック"/>
            <family val="3"/>
            <charset val="128"/>
          </rPr>
          <t>・虐待通報の窓口を入力してください。（有料・サ高住両方）</t>
        </r>
      </text>
    </comment>
    <comment ref="H38" authorId="1" shapeId="0">
      <text>
        <r>
          <rPr>
            <sz val="9"/>
            <color indexed="81"/>
            <rFont val="ＭＳ Ｐゴシック"/>
            <family val="3"/>
            <charset val="128"/>
          </rPr>
          <t xml:space="preserve">利用者アンケート調査、意見箱等利用者の意見等を把握する取組内容を入力してください。
</t>
        </r>
      </text>
    </comment>
  </commentList>
</comments>
</file>

<file path=xl/comments8.xml><?xml version="1.0" encoding="utf-8"?>
<comments xmlns="http://schemas.openxmlformats.org/spreadsheetml/2006/main">
  <authors>
    <author>HOSTNAME</author>
  </authors>
  <commentList>
    <comment ref="H5" authorId="0" shapeId="0">
      <text>
        <r>
          <rPr>
            <sz val="9"/>
            <color indexed="81"/>
            <rFont val="ＭＳ Ｐゴシック"/>
            <family val="3"/>
            <charset val="128"/>
          </rPr>
          <t xml:space="preserve">運営懇談会を設置せずに代替措置を講じる場合は、豊中市有料老人ホーム設置運営指導指針の規定に従って入力してください。
（参考・指針抜粋）
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r>
      </text>
    </comment>
    <comment ref="E24" authorId="0" shapeId="0">
      <text>
        <r>
          <rPr>
            <sz val="9"/>
            <color indexed="81"/>
            <rFont val="ＭＳ Ｐゴシック"/>
            <family val="3"/>
            <charset val="128"/>
          </rPr>
          <t>具体的な内容を入力してください。</t>
        </r>
      </text>
    </comment>
    <comment ref="E25" authorId="0" shapeId="0">
      <text>
        <r>
          <rPr>
            <sz val="9"/>
            <color indexed="81"/>
            <rFont val="ＭＳ Ｐゴシック"/>
            <family val="3"/>
            <charset val="128"/>
          </rPr>
          <t>・具体的な内容を入力してください。
豊中市への事故報告は、「事故発生時の報告要領」に基づいて報告してください。
・緊急事態について想定し、取り決めてください。
例えば、
・入居者の緊急事態は何を指すのか？（例：37度以上の熱、救急搬送時等）
・誰に連絡したらいいのか？（例：長男、長男がいない場合次男、あるいは両方等）</t>
        </r>
      </text>
    </comment>
    <comment ref="H26" authorId="0" shapeId="0">
      <text>
        <r>
          <rPr>
            <sz val="9"/>
            <color indexed="81"/>
            <rFont val="ＭＳ Ｐゴシック"/>
            <family val="3"/>
            <charset val="128"/>
          </rPr>
          <t xml:space="preserve">「不適合」を選択した場合、必ずその内容について入力してください。
</t>
        </r>
      </text>
    </comment>
    <comment ref="E29" authorId="0" shapeId="0">
      <text>
        <r>
          <rPr>
            <sz val="9"/>
            <color indexed="81"/>
            <rFont val="ＭＳ Ｐゴシック"/>
            <family val="3"/>
            <charset val="128"/>
          </rPr>
          <t>○有料は、「あり」を選択した場合、必ず入力してください。
（例）有料の居室面積13㎡未満
　　　廊下幅1.8m未満
　　　建築基準法や消防法等に適合していない
○サ高住は省略してください。</t>
        </r>
      </text>
    </comment>
    <comment ref="G31" authorId="0" shapeId="0">
      <text>
        <r>
          <rPr>
            <sz val="9"/>
            <color indexed="81"/>
            <rFont val="ＭＳ Ｐゴシック"/>
            <family val="3"/>
            <charset val="128"/>
          </rPr>
          <t>「適合していない」を選択した場合、必ず入力してください。</t>
        </r>
      </text>
    </comment>
    <comment ref="E35" authorId="0" shapeId="0">
      <text>
        <r>
          <rPr>
            <sz val="9"/>
            <color indexed="81"/>
            <rFont val="ＭＳ Ｐゴシック"/>
            <family val="3"/>
            <charset val="128"/>
          </rPr>
          <t>不適合事項で「あり」を選択した場合、必ず入力してください。
（例）
「合致しない事項の内容」
　　…運営懇談会の開催を行っていない。
「代替措置等の内容」
　　…今年度は、入居者等に入居者・サービス提供の状況、家賃等の金銭、収支状況等を文書にて通知を予定している。来年度は、実施できる体制を整えて、開催を予定している。
「不適合事項がある場合の入居者への説明」
　　…入居者及びご家族へ契約前、契約時に、不適　　　　
　　　合事項及び代替措置等について説明している。</t>
        </r>
      </text>
    </comment>
  </commentList>
</comments>
</file>

<file path=xl/comments9.xml><?xml version="1.0" encoding="utf-8"?>
<comments xmlns="http://schemas.openxmlformats.org/spreadsheetml/2006/main">
  <authors>
    <author>HOSTNAME</author>
    <author>豊中市</author>
  </authors>
  <commentList>
    <comment ref="B1" authorId="0" shapeId="0">
      <text>
        <r>
          <rPr>
            <sz val="9"/>
            <color indexed="81"/>
            <rFont val="ＭＳ Ｐゴシック"/>
            <family val="3"/>
            <charset val="128"/>
          </rPr>
          <t>実際に行っているサービスに応じて、項目の追加・削除等を行ってください。</t>
        </r>
      </text>
    </comment>
    <comment ref="F6" authorId="1" shapeId="0">
      <text>
        <r>
          <rPr>
            <sz val="9"/>
            <color indexed="81"/>
            <rFont val="ＭＳ Ｐゴシック"/>
            <family val="3"/>
            <charset val="128"/>
          </rPr>
          <t>「あり」を選択したときは、「料金」の項目に、
①　全額月額費に含まれる場合は、その旨を入力してください。
②一部月額費に含まれる場合は、「月額費に含まれない範囲」及び「１回あたりの金額」も併せて入力してください。
③　月額費に含まれない場合は、「1回あたりの金額」を入力してください。</t>
        </r>
      </text>
    </comment>
  </commentList>
</comments>
</file>

<file path=xl/sharedStrings.xml><?xml version="1.0" encoding="utf-8"?>
<sst xmlns="http://schemas.openxmlformats.org/spreadsheetml/2006/main" count="1555" uniqueCount="1022">
  <si>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</si>
  <si>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</si>
  <si>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</si>
  <si>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</si>
  <si>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</si>
  <si>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</si>
  <si>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</si>
  <si>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</si>
  <si>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</si>
  <si>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</si>
  <si>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</si>
  <si>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</si>
  <si>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</si>
  <si>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</si>
  <si>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</si>
  <si>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</si>
  <si>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</si>
  <si>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</si>
  <si>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</si>
  <si>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</si>
  <si>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</si>
  <si>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</si>
  <si>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</si>
  <si>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</si>
  <si>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</si>
  <si>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</si>
  <si>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</si>
  <si>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</si>
  <si>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</si>
  <si>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</si>
  <si>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</si>
  <si>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</si>
  <si>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</si>
  <si>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</si>
  <si>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</si>
  <si>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</si>
  <si>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</si>
  <si>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</si>
  <si>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</si>
  <si>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</si>
  <si>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</si>
  <si>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</si>
  <si>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</si>
  <si>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</si>
  <si>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</si>
  <si>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</si>
  <si>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</si>
  <si>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</si>
  <si>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</si>
  <si>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</si>
  <si>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</si>
  <si>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</si>
  <si>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</si>
  <si>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</si>
  <si>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</si>
  <si>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</si>
  <si>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</si>
  <si>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</si>
  <si>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</si>
  <si>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</si>
  <si>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</si>
  <si>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</si>
  <si>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</si>
  <si>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</si>
  <si>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</si>
  <si>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</si>
  <si>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</si>
  <si>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</si>
  <si>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</si>
  <si>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</si>
  <si>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</si>
  <si>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</si>
  <si>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</si>
  <si>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</si>
  <si>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</si>
  <si>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</si>
  <si>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</si>
  <si>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</si>
  <si>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</si>
  <si>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</si>
  <si>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</si>
  <si>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</si>
  <si>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</si>
  <si>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</si>
  <si>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</si>
  <si>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</si>
  <si>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</si>
  <si>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</si>
  <si>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</si>
  <si>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</si>
  <si>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</si>
  <si>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</si>
  <si>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</si>
  <si>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</si>
  <si>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</si>
  <si>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</si>
  <si>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</si>
  <si>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</si>
  <si>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</si>
  <si>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</si>
  <si>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</si>
  <si>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</si>
  <si>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</si>
  <si>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</si>
  <si>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</si>
  <si>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</si>
  <si>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</si>
  <si>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</si>
  <si>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</si>
  <si>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</si>
  <si>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</si>
  <si>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</si>
  <si>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</si>
  <si>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</si>
  <si>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</si>
  <si>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</si>
  <si>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</si>
  <si>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</si>
  <si>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</si>
  <si>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</si>
  <si>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</si>
  <si>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</si>
  <si>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</si>
  <si>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</si>
  <si>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</si>
  <si>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</si>
  <si>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</si>
  <si>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</si>
  <si>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</si>
  <si>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</si>
  <si>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</si>
  <si>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</si>
  <si>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</si>
  <si>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</si>
  <si>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</si>
  <si>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</si>
  <si>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</si>
  <si>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</si>
  <si>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</si>
  <si>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</si>
  <si>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</si>
  <si>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</si>
  <si>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</si>
  <si>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</si>
  <si>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</si>
  <si>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</si>
  <si>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</si>
  <si>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</si>
  <si>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</si>
  <si>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</si>
  <si>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</si>
  <si>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</si>
  <si>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</si>
  <si>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</si>
  <si>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</si>
  <si>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</si>
  <si>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</si>
  <si>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</si>
  <si>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</si>
  <si>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</si>
  <si>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</si>
  <si>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</si>
  <si>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</si>
  <si>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</si>
  <si>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</si>
  <si>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</si>
  <si>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</si>
  <si>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</si>
  <si>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</si>
  <si>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</si>
  <si>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</si>
  <si>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</si>
  <si>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性別</t>
    <rPh sb="0" eb="2">
      <t>セイベツ</t>
    </rPh>
    <phoneticPr fontId="2"/>
  </si>
  <si>
    <t>年齢別</t>
    <rPh sb="0" eb="2">
      <t>ネンレイ</t>
    </rPh>
    <rPh sb="2" eb="3">
      <t>ベツ</t>
    </rPh>
    <phoneticPr fontId="2"/>
  </si>
  <si>
    <t>要介護度別</t>
    <rPh sb="0" eb="3">
      <t>ヨウカイゴ</t>
    </rPh>
    <rPh sb="3" eb="4">
      <t>ド</t>
    </rPh>
    <rPh sb="4" eb="5">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</si>
  <si>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</si>
  <si>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</si>
  <si>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</si>
  <si>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</si>
  <si>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</si>
  <si>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</si>
  <si>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</si>
  <si>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</si>
  <si>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</si>
  <si>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</si>
  <si>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</si>
  <si>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</si>
  <si>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</si>
  <si>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</si>
  <si>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</si>
  <si>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</si>
  <si>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</si>
  <si>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</si>
  <si>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</si>
  <si>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</si>
  <si>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</si>
  <si>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</si>
  <si>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</si>
  <si>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</si>
  <si>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</si>
  <si>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</si>
  <si>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</si>
  <si>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</si>
  <si>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</si>
  <si>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</si>
  <si>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</si>
  <si>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</si>
  <si>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</si>
  <si>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</si>
  <si>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</si>
  <si>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</si>
  <si>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</si>
  <si>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</si>
  <si>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</si>
  <si>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</si>
  <si>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</si>
  <si>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</si>
  <si>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</si>
  <si>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</si>
  <si>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</si>
  <si>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</si>
  <si>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</si>
  <si>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</si>
  <si>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</si>
  <si>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</si>
  <si>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</si>
  <si>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</si>
  <si>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</si>
  <si>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</si>
  <si>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</si>
  <si>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</si>
  <si>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</si>
  <si>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</si>
  <si>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</si>
  <si>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</si>
  <si>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</si>
  <si>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</si>
  <si>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</si>
  <si>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</si>
  <si>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</si>
  <si>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</si>
  <si>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</si>
  <si>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</si>
  <si>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</si>
  <si>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</si>
  <si>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</si>
  <si>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</si>
  <si>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</si>
  <si>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</si>
  <si>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</si>
  <si>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</si>
  <si>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</si>
  <si>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</si>
  <si>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</si>
  <si>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</si>
  <si>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</si>
  <si>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</si>
  <si>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</si>
  <si>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</si>
  <si>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</si>
  <si>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</si>
  <si>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</si>
  <si>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</si>
  <si>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</si>
  <si>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</si>
  <si>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</si>
  <si>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</si>
  <si>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</si>
  <si>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</si>
  <si>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</si>
  <si>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</si>
  <si>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</si>
  <si>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</si>
  <si>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</si>
  <si>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</si>
  <si>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</si>
  <si>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</si>
  <si>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</si>
  <si>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</si>
  <si>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あり（ストレッチャー対応）</t>
  </si>
  <si>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</si>
  <si>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</si>
  <si>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</si>
  <si>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</si>
  <si>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</si>
  <si>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</si>
  <si>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</si>
  <si>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</si>
  <si>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</si>
  <si>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</si>
  <si>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</si>
  <si>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</si>
  <si>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</si>
  <si>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</si>
  <si>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</si>
  <si>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</si>
  <si>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</si>
  <si>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</si>
  <si>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</si>
  <si>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</si>
  <si>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</si>
  <si>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</si>
  <si>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平成</t>
  </si>
  <si>
    <t>あり</t>
  </si>
  <si>
    <t>一般居室個室</t>
  </si>
  <si>
    <t>一般居室相部屋（夫婦・親族）</t>
  </si>
  <si>
    <t>介護居室個室</t>
  </si>
  <si>
    <t>：1</t>
    <phoneticPr fontId="2"/>
  </si>
  <si>
    <t>収納</t>
    <rPh sb="0" eb="2">
      <t>シュウノウ</t>
    </rPh>
    <phoneticPr fontId="2"/>
  </si>
  <si>
    <t>有料老人ホーム事業の概要</t>
    <phoneticPr fontId="2"/>
  </si>
  <si>
    <t>（地上</t>
    <phoneticPr fontId="2"/>
  </si>
  <si>
    <t>階、地階</t>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</si>
  <si>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</si>
  <si>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</si>
  <si>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</si>
  <si>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</si>
  <si>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（代表的な利用料金のプラン）</t>
    <rPh sb="1" eb="4">
      <t>ダイヒョウテキ</t>
    </rPh>
    <rPh sb="5" eb="7">
      <t>リヨウ</t>
    </rPh>
    <rPh sb="7" eb="9">
      <t>リョウキン</t>
    </rPh>
    <phoneticPr fontId="2"/>
  </si>
  <si>
    <t>脱衣室</t>
    <rPh sb="0" eb="3">
      <t>ダツイシツ</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</si>
  <si>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</si>
  <si>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</si>
  <si>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</si>
  <si>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</si>
  <si>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</si>
  <si>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</si>
  <si>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</si>
  <si>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</si>
  <si>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</si>
  <si>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（ふりがな）</t>
    <phoneticPr fontId="2"/>
  </si>
  <si>
    <t>内容：</t>
    <rPh sb="0" eb="2">
      <t>ナイヨウ</t>
    </rPh>
    <phoneticPr fontId="2"/>
  </si>
  <si>
    <t>施設長</t>
    <rPh sb="0" eb="2">
      <t>シセツ</t>
    </rPh>
    <rPh sb="2" eb="3">
      <t>チョウ</t>
    </rPh>
    <phoneticPr fontId="2"/>
  </si>
  <si>
    <t>有料老人ホーム設置時の老人福祉法第２９条第１項に規定する届出</t>
  </si>
  <si>
    <t>有料老人ホーム</t>
    <rPh sb="0" eb="2">
      <t>ユウリョウ</t>
    </rPh>
    <rPh sb="2" eb="4">
      <t>ロウジン</t>
    </rPh>
    <phoneticPr fontId="2"/>
  </si>
  <si>
    <t>耐火建築物</t>
  </si>
  <si>
    <t>鉄筋コンクリート造</t>
  </si>
  <si>
    <t>○</t>
  </si>
  <si>
    <t>×</t>
  </si>
  <si>
    <t>個室</t>
  </si>
  <si>
    <t>大浴場</t>
  </si>
  <si>
    <t>機械浴</t>
  </si>
  <si>
    <t>チェアー浴</t>
  </si>
  <si>
    <t>1人部屋</t>
    <rPh sb="0" eb="2">
      <t>ヒトリ</t>
    </rPh>
    <rPh sb="2" eb="4">
      <t>ベヤ</t>
    </rPh>
    <phoneticPr fontId="2"/>
  </si>
  <si>
    <t>2人部屋</t>
    <rPh sb="1" eb="2">
      <t>ヒト</t>
    </rPh>
    <rPh sb="2" eb="4">
      <t>ベヤ</t>
    </rPh>
    <phoneticPr fontId="2"/>
  </si>
  <si>
    <t>事務室</t>
    <rPh sb="0" eb="3">
      <t>ジムシツ</t>
    </rPh>
    <phoneticPr fontId="2"/>
  </si>
  <si>
    <t>医療機関との連携により、機能訓練設備を用いて専門職による自立支援のサポートを行う。</t>
    <rPh sb="0" eb="2">
      <t>イリョウ</t>
    </rPh>
    <rPh sb="2" eb="4">
      <t>キカン</t>
    </rPh>
    <rPh sb="6" eb="8">
      <t>レンケイ</t>
    </rPh>
    <rPh sb="12" eb="14">
      <t>キノウ</t>
    </rPh>
    <rPh sb="14" eb="16">
      <t>クンレン</t>
    </rPh>
    <rPh sb="16" eb="18">
      <t>セツビ</t>
    </rPh>
    <rPh sb="19" eb="20">
      <t>モチ</t>
    </rPh>
    <rPh sb="22" eb="24">
      <t>センモン</t>
    </rPh>
    <rPh sb="24" eb="25">
      <t>ショク</t>
    </rPh>
    <rPh sb="28" eb="30">
      <t>ジリツ</t>
    </rPh>
    <rPh sb="30" eb="32">
      <t>シエン</t>
    </rPh>
    <rPh sb="38" eb="39">
      <t>オコナ</t>
    </rPh>
    <phoneticPr fontId="2"/>
  </si>
  <si>
    <t>自ら実施</t>
  </si>
  <si>
    <t>なし</t>
  </si>
  <si>
    <t>救急車の手配、入退院の付き添い</t>
  </si>
  <si>
    <t>訪問診療</t>
  </si>
  <si>
    <t>介護居室へ移る場合</t>
  </si>
  <si>
    <t>常時介護が必要となった場合に、一般居室から介護居室への住み替えを求める場合があります。</t>
    <rPh sb="0" eb="2">
      <t>ジョウジ</t>
    </rPh>
    <rPh sb="2" eb="4">
      <t>カイゴ</t>
    </rPh>
    <rPh sb="5" eb="7">
      <t>ヒツヨウ</t>
    </rPh>
    <rPh sb="11" eb="13">
      <t>バアイ</t>
    </rPh>
    <rPh sb="15" eb="17">
      <t>イッパン</t>
    </rPh>
    <rPh sb="17" eb="19">
      <t>キョシツ</t>
    </rPh>
    <rPh sb="21" eb="23">
      <t>カイゴ</t>
    </rPh>
    <rPh sb="23" eb="25">
      <t>キョシツ</t>
    </rPh>
    <rPh sb="27" eb="28">
      <t>ス</t>
    </rPh>
    <rPh sb="29" eb="30">
      <t>カ</t>
    </rPh>
    <rPh sb="32" eb="33">
      <t>モト</t>
    </rPh>
    <rPh sb="35" eb="37">
      <t>バアイ</t>
    </rPh>
    <phoneticPr fontId="2"/>
  </si>
  <si>
    <t>住み替え後の居室に移行</t>
    <rPh sb="0" eb="1">
      <t>ス</t>
    </rPh>
    <rPh sb="2" eb="3">
      <t>カ</t>
    </rPh>
    <rPh sb="4" eb="5">
      <t>ゴ</t>
    </rPh>
    <rPh sb="6" eb="8">
      <t>キョシツ</t>
    </rPh>
    <rPh sb="9" eb="11">
      <t>イコウ</t>
    </rPh>
    <phoneticPr fontId="2"/>
  </si>
  <si>
    <t>1</t>
    <phoneticPr fontId="2"/>
  </si>
  <si>
    <t>1</t>
    <phoneticPr fontId="2"/>
  </si>
  <si>
    <t>23</t>
    <phoneticPr fontId="2"/>
  </si>
  <si>
    <t>3</t>
    <phoneticPr fontId="2"/>
  </si>
  <si>
    <t>1</t>
    <phoneticPr fontId="2"/>
  </si>
  <si>
    <t>5</t>
    <phoneticPr fontId="2"/>
  </si>
  <si>
    <t>3</t>
    <phoneticPr fontId="2"/>
  </si>
  <si>
    <t>8</t>
    <phoneticPr fontId="2"/>
  </si>
  <si>
    <t>6</t>
    <phoneticPr fontId="2"/>
  </si>
  <si>
    <t>2</t>
    <phoneticPr fontId="2"/>
  </si>
  <si>
    <t>15</t>
    <phoneticPr fontId="2"/>
  </si>
  <si>
    <t>2</t>
    <phoneticPr fontId="2"/>
  </si>
  <si>
    <t>2：1以上</t>
  </si>
  <si>
    <t>社会福祉士</t>
    <rPh sb="0" eb="2">
      <t>シャカイ</t>
    </rPh>
    <rPh sb="2" eb="4">
      <t>フクシ</t>
    </rPh>
    <rPh sb="4" eb="5">
      <t>シ</t>
    </rPh>
    <phoneticPr fontId="2"/>
  </si>
  <si>
    <t>2</t>
    <phoneticPr fontId="2"/>
  </si>
  <si>
    <t>1</t>
    <phoneticPr fontId="2"/>
  </si>
  <si>
    <t>2</t>
    <phoneticPr fontId="2"/>
  </si>
  <si>
    <t>5</t>
    <phoneticPr fontId="2"/>
  </si>
  <si>
    <t>4</t>
    <phoneticPr fontId="2"/>
  </si>
  <si>
    <t>3</t>
    <phoneticPr fontId="2"/>
  </si>
  <si>
    <t>1</t>
    <phoneticPr fontId="2"/>
  </si>
  <si>
    <t>利用権方式</t>
  </si>
  <si>
    <t>一部前払い・一部月払い方式</t>
  </si>
  <si>
    <t>日割り計算で減額</t>
    <rPh sb="0" eb="2">
      <t>ヒワ</t>
    </rPh>
    <rPh sb="3" eb="5">
      <t>ケイサン</t>
    </rPh>
    <rPh sb="6" eb="8">
      <t>ゲンガク</t>
    </rPh>
    <phoneticPr fontId="2"/>
  </si>
  <si>
    <t>物価変動、人件費上昇により、2年に1回改訂する場合がある。</t>
    <rPh sb="0" eb="2">
      <t>ブッカ</t>
    </rPh>
    <rPh sb="2" eb="4">
      <t>ヘンドウ</t>
    </rPh>
    <rPh sb="5" eb="8">
      <t>ジンケンヒ</t>
    </rPh>
    <rPh sb="8" eb="10">
      <t>ジョウショウ</t>
    </rPh>
    <rPh sb="15" eb="16">
      <t>ネン</t>
    </rPh>
    <rPh sb="18" eb="19">
      <t>カイ</t>
    </rPh>
    <rPh sb="19" eb="21">
      <t>カイテイ</t>
    </rPh>
    <rPh sb="23" eb="25">
      <t>バアイ</t>
    </rPh>
    <phoneticPr fontId="2"/>
  </si>
  <si>
    <t>運営懇談会の意見を聴く。</t>
    <rPh sb="0" eb="2">
      <t>ウンエイ</t>
    </rPh>
    <rPh sb="2" eb="5">
      <t>コンダンカイ</t>
    </rPh>
    <rPh sb="6" eb="8">
      <t>イケン</t>
    </rPh>
    <rPh sb="9" eb="10">
      <t>キ</t>
    </rPh>
    <phoneticPr fontId="2"/>
  </si>
  <si>
    <t>要介護</t>
    <rPh sb="0" eb="3">
      <t>ヨウカイゴ</t>
    </rPh>
    <phoneticPr fontId="2"/>
  </si>
  <si>
    <t>前払金（家賃、介護サービス費等）</t>
  </si>
  <si>
    <t>実費</t>
    <rPh sb="0" eb="2">
      <t>ジッピ</t>
    </rPh>
    <phoneticPr fontId="2"/>
  </si>
  <si>
    <t>基本報酬、加算の利用者負担分。</t>
    <rPh sb="0" eb="2">
      <t>キホン</t>
    </rPh>
    <rPh sb="2" eb="4">
      <t>ホウシュウ</t>
    </rPh>
    <rPh sb="5" eb="7">
      <t>カサン</t>
    </rPh>
    <rPh sb="8" eb="11">
      <t>リヨウシャ</t>
    </rPh>
    <rPh sb="11" eb="13">
      <t>フタン</t>
    </rPh>
    <rPh sb="13" eb="14">
      <t>ブン</t>
    </rPh>
    <phoneticPr fontId="2"/>
  </si>
  <si>
    <t>（上掲）</t>
    <rPh sb="1" eb="2">
      <t>ウエ</t>
    </rPh>
    <rPh sb="2" eb="3">
      <t>カカ</t>
    </rPh>
    <phoneticPr fontId="2"/>
  </si>
  <si>
    <t>・入居一時金－（入居一時金－初期償却額）÷想定居住月数÷30×（入居日から契約終了日までの日数）
・初期償却費用については無利息で全額返還する。
※月額利用料については、日割計算で受領します。</t>
    <rPh sb="1" eb="3">
      <t>ニュウキョ</t>
    </rPh>
    <rPh sb="3" eb="6">
      <t>イチジキン</t>
    </rPh>
    <rPh sb="8" eb="10">
      <t>ニュウキョ</t>
    </rPh>
    <rPh sb="10" eb="13">
      <t>イチジキン</t>
    </rPh>
    <rPh sb="14" eb="16">
      <t>ショキ</t>
    </rPh>
    <rPh sb="16" eb="19">
      <t>ショウキャクガク</t>
    </rPh>
    <rPh sb="21" eb="23">
      <t>ソウテイ</t>
    </rPh>
    <rPh sb="23" eb="25">
      <t>キョジュウ</t>
    </rPh>
    <rPh sb="25" eb="26">
      <t>ツキ</t>
    </rPh>
    <rPh sb="26" eb="27">
      <t>カズ</t>
    </rPh>
    <rPh sb="32" eb="35">
      <t>ニュウキョビ</t>
    </rPh>
    <rPh sb="37" eb="39">
      <t>ケイヤク</t>
    </rPh>
    <rPh sb="39" eb="41">
      <t>シュウリョウ</t>
    </rPh>
    <rPh sb="41" eb="42">
      <t>ヒ</t>
    </rPh>
    <rPh sb="45" eb="47">
      <t>ニッスウ</t>
    </rPh>
    <rPh sb="50" eb="52">
      <t>ショキ</t>
    </rPh>
    <rPh sb="52" eb="54">
      <t>ショウキャク</t>
    </rPh>
    <rPh sb="54" eb="56">
      <t>ヒヨウ</t>
    </rPh>
    <rPh sb="61" eb="64">
      <t>ムリソク</t>
    </rPh>
    <rPh sb="65" eb="67">
      <t>ゼンガク</t>
    </rPh>
    <rPh sb="67" eb="69">
      <t>ヘンカン</t>
    </rPh>
    <rPh sb="74" eb="76">
      <t>ゲツガク</t>
    </rPh>
    <rPh sb="76" eb="78">
      <t>リヨウ</t>
    </rPh>
    <rPh sb="78" eb="79">
      <t>リョウ</t>
    </rPh>
    <rPh sb="85" eb="87">
      <t>ヒワ</t>
    </rPh>
    <rPh sb="87" eb="89">
      <t>ケイサン</t>
    </rPh>
    <rPh sb="90" eb="92">
      <t>ジュリョウ</t>
    </rPh>
    <phoneticPr fontId="2"/>
  </si>
  <si>
    <t>27年10月1日</t>
    <rPh sb="2" eb="3">
      <t>ネン</t>
    </rPh>
    <rPh sb="5" eb="6">
      <t>ガツ</t>
    </rPh>
    <rPh sb="7" eb="8">
      <t>ヒ</t>
    </rPh>
    <phoneticPr fontId="2"/>
  </si>
  <si>
    <t>27年12月1日</t>
    <rPh sb="2" eb="3">
      <t>ネン</t>
    </rPh>
    <rPh sb="5" eb="6">
      <t>ガツ</t>
    </rPh>
    <rPh sb="7" eb="8">
      <t>ヒ</t>
    </rPh>
    <phoneticPr fontId="2"/>
  </si>
  <si>
    <t>全国有料老人ホーム協会サービス第三者評価</t>
    <rPh sb="0" eb="2">
      <t>ゼンコク</t>
    </rPh>
    <rPh sb="2" eb="4">
      <t>ユウリョウ</t>
    </rPh>
    <rPh sb="4" eb="6">
      <t>ロウジン</t>
    </rPh>
    <rPh sb="9" eb="11">
      <t>キョウカイ</t>
    </rPh>
    <rPh sb="15" eb="17">
      <t>ダイサン</t>
    </rPh>
    <rPh sb="17" eb="18">
      <t>シャ</t>
    </rPh>
    <rPh sb="18" eb="20">
      <t>ヒョウカ</t>
    </rPh>
    <phoneticPr fontId="2"/>
  </si>
  <si>
    <t>HPで公表</t>
    <rPh sb="3" eb="5">
      <t>コウヒョウ</t>
    </rPh>
    <phoneticPr fontId="2"/>
  </si>
  <si>
    <t>入居希望者に交付</t>
  </si>
  <si>
    <t>適合</t>
  </si>
  <si>
    <t>200円/枚</t>
    <rPh sb="3" eb="4">
      <t>エン</t>
    </rPh>
    <rPh sb="5" eb="6">
      <t>マイ</t>
    </rPh>
    <phoneticPr fontId="2"/>
  </si>
  <si>
    <t>外部からの訪問理美容</t>
    <rPh sb="0" eb="2">
      <t>ガイブ</t>
    </rPh>
    <rPh sb="5" eb="7">
      <t>ホウモン</t>
    </rPh>
    <rPh sb="7" eb="10">
      <t>リビヨウ</t>
    </rPh>
    <phoneticPr fontId="2"/>
  </si>
  <si>
    <t>200円/日</t>
    <rPh sb="3" eb="4">
      <t>エン</t>
    </rPh>
    <rPh sb="5" eb="6">
      <t>ヒ</t>
    </rPh>
    <phoneticPr fontId="2"/>
  </si>
  <si>
    <t>800円/回</t>
    <rPh sb="3" eb="4">
      <t>エン</t>
    </rPh>
    <rPh sb="5" eb="6">
      <t>カイ</t>
    </rPh>
    <phoneticPr fontId="2"/>
  </si>
  <si>
    <t>代表取締役</t>
    <rPh sb="0" eb="2">
      <t>ダイヒョウ</t>
    </rPh>
    <rPh sb="2" eb="5">
      <t>トリシマリヤク</t>
    </rPh>
    <phoneticPr fontId="2"/>
  </si>
  <si>
    <t>18.0㎡</t>
    <phoneticPr fontId="2"/>
  </si>
  <si>
    <t>1.8</t>
    <phoneticPr fontId="2"/>
  </si>
  <si>
    <t>委託</t>
  </si>
  <si>
    <t>面積の減少</t>
    <rPh sb="0" eb="2">
      <t>メンセキ</t>
    </rPh>
    <rPh sb="3" eb="5">
      <t>ゲンショウ</t>
    </rPh>
    <phoneticPr fontId="2"/>
  </si>
  <si>
    <t>面積の増加</t>
    <rPh sb="0" eb="2">
      <t>メンセキ</t>
    </rPh>
    <rPh sb="3" eb="5">
      <t>ゾウカ</t>
    </rPh>
    <phoneticPr fontId="2"/>
  </si>
  <si>
    <t>状況把握サービス（安否確認、緊急通報への対応）・生活相談サービス（一般的な相談・助言、専門家や専門機関の紹介）</t>
    <phoneticPr fontId="2"/>
  </si>
  <si>
    <t>入居日の翌日</t>
    <phoneticPr fontId="2"/>
  </si>
  <si>
    <t>入居者、家族、施設長、職員、民生委員</t>
    <rPh sb="0" eb="3">
      <t>ニュウキョシャ</t>
    </rPh>
    <rPh sb="4" eb="6">
      <t>カゾク</t>
    </rPh>
    <rPh sb="7" eb="10">
      <t>シセツチョウ</t>
    </rPh>
    <rPh sb="11" eb="13">
      <t>ショクイン</t>
    </rPh>
    <rPh sb="14" eb="18">
      <t>ミンセイイイン</t>
    </rPh>
    <phoneticPr fontId="2"/>
  </si>
  <si>
    <t>契約上の職員配置比率　</t>
    <rPh sb="0" eb="2">
      <t>ケイヤク</t>
    </rPh>
    <rPh sb="2" eb="3">
      <t>ジョウ</t>
    </rPh>
    <rPh sb="4" eb="6">
      <t>ショクイン</t>
    </rPh>
    <rPh sb="6" eb="8">
      <t>ハイチ</t>
    </rPh>
    <rPh sb="8" eb="10">
      <t>ヒリツ</t>
    </rPh>
    <phoneticPr fontId="2"/>
  </si>
  <si>
    <t>①入居者が死亡した場合　②入居者、又は事業者から解約した場合</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</si>
  <si>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</si>
  <si>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人員配置が手厚い介護サービスの実施</t>
    <rPh sb="0" eb="2">
      <t>ジンイン</t>
    </rPh>
    <rPh sb="2" eb="4">
      <t>ハイチ</t>
    </rPh>
    <rPh sb="5" eb="7">
      <t>テアツ</t>
    </rPh>
    <rPh sb="8" eb="10">
      <t>カイゴ</t>
    </rPh>
    <rPh sb="15" eb="17">
      <t>ジッシ</t>
    </rPh>
    <phoneticPr fontId="2"/>
  </si>
  <si>
    <t>60歳以上</t>
    <rPh sb="2" eb="3">
      <t>サイ</t>
    </rPh>
    <rPh sb="3" eb="5">
      <t>イジョウ</t>
    </rPh>
    <phoneticPr fontId="2"/>
  </si>
  <si>
    <t>60歳以上</t>
    <phoneticPr fontId="2"/>
  </si>
  <si>
    <t>入居定員</t>
    <rPh sb="0" eb="2">
      <t>ニュウキョ</t>
    </rPh>
    <rPh sb="2" eb="4">
      <t>テイイン</t>
    </rPh>
    <phoneticPr fontId="2"/>
  </si>
  <si>
    <t>人</t>
    <rPh sb="0" eb="1">
      <t>ニン</t>
    </rPh>
    <phoneticPr fontId="2"/>
  </si>
  <si>
    <t>５　全国有料老人ホーム協会</t>
  </si>
  <si>
    <t>以上</t>
    <rPh sb="0" eb="2">
      <t>イジョウ</t>
    </rPh>
    <phoneticPr fontId="2"/>
  </si>
  <si>
    <t>自立360,000円/要支援・要介護388,000円</t>
    <rPh sb="0" eb="2">
      <t>ジリツ</t>
    </rPh>
    <rPh sb="9" eb="10">
      <t>エン</t>
    </rPh>
    <rPh sb="11" eb="14">
      <t>ヨウシエン</t>
    </rPh>
    <rPh sb="15" eb="18">
      <t>ヨウカイゴ</t>
    </rPh>
    <rPh sb="25" eb="26">
      <t>エン</t>
    </rPh>
    <phoneticPr fontId="2"/>
  </si>
  <si>
    <t>2人部屋</t>
    <rPh sb="1" eb="2">
      <t>ニン</t>
    </rPh>
    <rPh sb="2" eb="4">
      <t>ベヤ</t>
    </rPh>
    <phoneticPr fontId="2"/>
  </si>
  <si>
    <t>一般居室相部屋（夫婦・親族以外）</t>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</si>
  <si>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</si>
  <si>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</si>
  <si>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</si>
  <si>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夜勤帯の設定時間（17時～9時）</t>
    <rPh sb="0" eb="2">
      <t>ヤキン</t>
    </rPh>
    <rPh sb="2" eb="3">
      <t>タイ</t>
    </rPh>
    <rPh sb="4" eb="6">
      <t>セッテイ</t>
    </rPh>
    <rPh sb="6" eb="8">
      <t>ジカン</t>
    </rPh>
    <rPh sb="11" eb="12">
      <t>ジ</t>
    </rPh>
    <rPh sb="14" eb="15">
      <t>ジ</t>
    </rPh>
    <phoneticPr fontId="2"/>
  </si>
  <si>
    <t>自立10％/要支援・要介護20％</t>
    <phoneticPr fontId="2"/>
  </si>
  <si>
    <t>不適合事項がある場合の入居者への説明</t>
    <rPh sb="0" eb="3">
      <t>フテキゴウ</t>
    </rPh>
    <rPh sb="3" eb="5">
      <t>ジコウ</t>
    </rPh>
    <rPh sb="8" eb="10">
      <t>バアイ</t>
    </rPh>
    <phoneticPr fontId="2"/>
  </si>
  <si>
    <t>あり</t>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</si>
  <si>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</si>
  <si>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</si>
  <si>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</si>
  <si>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</si>
  <si>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</si>
  <si>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共益費</t>
  </si>
  <si>
    <t>水道代</t>
  </si>
  <si>
    <t>（利用料金の算定根拠等）</t>
    <rPh sb="1" eb="3">
      <t>リヨウ</t>
    </rPh>
    <rPh sb="3" eb="5">
      <t>リョウキン</t>
    </rPh>
    <rPh sb="6" eb="8">
      <t>サンテイ</t>
    </rPh>
    <rPh sb="8" eb="10">
      <t>コンキョ</t>
    </rPh>
    <rPh sb="10" eb="11">
      <t>トウ</t>
    </rPh>
    <phoneticPr fontId="2"/>
  </si>
  <si>
    <t>（Ⅰ）</t>
  </si>
  <si>
    <t>内科、外科、整形外科、眼科等</t>
    <rPh sb="0" eb="2">
      <t>ナイカ</t>
    </rPh>
    <rPh sb="3" eb="5">
      <t>ゲカ</t>
    </rPh>
    <rPh sb="6" eb="8">
      <t>セイケイ</t>
    </rPh>
    <rPh sb="8" eb="10">
      <t>ゲカ</t>
    </rPh>
    <rPh sb="11" eb="13">
      <t>ガンカ</t>
    </rPh>
    <rPh sb="13" eb="14">
      <t>トウ</t>
    </rPh>
    <phoneticPr fontId="2"/>
  </si>
  <si>
    <t>内科等</t>
    <rPh sb="2" eb="3">
      <t>トウ</t>
    </rPh>
    <phoneticPr fontId="2"/>
  </si>
  <si>
    <t>介護福祉士</t>
  </si>
  <si>
    <t>認定特定行為業務従事者：２号研修（詳細は備考欄）</t>
  </si>
  <si>
    <t>看護師</t>
  </si>
  <si>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</si>
  <si>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①ホームが指定する医師の意見を聴く。②概ね3か月間の観察期間を置く。③本人・身元引受人の同意を得る。</t>
    <rPh sb="5" eb="7">
      <t>シテイ</t>
    </rPh>
    <rPh sb="9" eb="11">
      <t>イシ</t>
    </rPh>
    <rPh sb="12" eb="14">
      <t>イケン</t>
    </rPh>
    <rPh sb="15" eb="16">
      <t>キ</t>
    </rPh>
    <rPh sb="19" eb="20">
      <t>オオム</t>
    </rPh>
    <rPh sb="23" eb="24">
      <t>ゲツ</t>
    </rPh>
    <rPh sb="24" eb="25">
      <t>アイダ</t>
    </rPh>
    <rPh sb="26" eb="28">
      <t>カンサツ</t>
    </rPh>
    <rPh sb="28" eb="30">
      <t>キカン</t>
    </rPh>
    <rPh sb="31" eb="32">
      <t>オ</t>
    </rPh>
    <rPh sb="35" eb="37">
      <t>ホンニン</t>
    </rPh>
    <rPh sb="38" eb="40">
      <t>ミモト</t>
    </rPh>
    <rPh sb="40" eb="42">
      <t>ヒキウケ</t>
    </rPh>
    <rPh sb="42" eb="43">
      <t>ニン</t>
    </rPh>
    <rPh sb="44" eb="46">
      <t>ドウイ</t>
    </rPh>
    <rPh sb="47" eb="48">
      <t>エ</t>
    </rPh>
    <phoneticPr fontId="2"/>
  </si>
  <si>
    <t>備考</t>
    <rPh sb="0" eb="2">
      <t>ビコウ</t>
    </rPh>
    <phoneticPr fontId="2"/>
  </si>
  <si>
    <t>火災保険料</t>
    <rPh sb="0" eb="2">
      <t>カサイ</t>
    </rPh>
    <rPh sb="2" eb="5">
      <t>ホケンリョウ</t>
    </rPh>
    <phoneticPr fontId="2"/>
  </si>
  <si>
    <t>老人福祉法令等に基づき、全国有料老人ホーム協会の試算プログラムにより算定</t>
    <rPh sb="0" eb="2">
      <t>ロウジン</t>
    </rPh>
    <rPh sb="2" eb="4">
      <t>フクシ</t>
    </rPh>
    <rPh sb="4" eb="5">
      <t>ホウ</t>
    </rPh>
    <rPh sb="5" eb="6">
      <t>レイ</t>
    </rPh>
    <rPh sb="6" eb="7">
      <t>トウ</t>
    </rPh>
    <rPh sb="8" eb="9">
      <t>モト</t>
    </rPh>
    <rPh sb="12" eb="14">
      <t>ゼンコク</t>
    </rPh>
    <rPh sb="14" eb="16">
      <t>ユウリョウ</t>
    </rPh>
    <rPh sb="16" eb="18">
      <t>ロウジン</t>
    </rPh>
    <rPh sb="21" eb="23">
      <t>キョウカイ</t>
    </rPh>
    <rPh sb="24" eb="26">
      <t>シサン</t>
    </rPh>
    <rPh sb="34" eb="36">
      <t>サンテイ</t>
    </rPh>
    <phoneticPr fontId="2"/>
  </si>
  <si>
    <t>共用施設の維持管理・修繕費</t>
    <rPh sb="0" eb="2">
      <t>キョウヨウ</t>
    </rPh>
    <rPh sb="2" eb="4">
      <t>シセツ</t>
    </rPh>
    <rPh sb="5" eb="7">
      <t>イジ</t>
    </rPh>
    <rPh sb="7" eb="9">
      <t>カンリ</t>
    </rPh>
    <rPh sb="10" eb="13">
      <t>シュウゼンヒ</t>
    </rPh>
    <phoneticPr fontId="2"/>
  </si>
  <si>
    <t>社会福祉施設の場合、特養に転居するため。
医療機関の場合、長期入院療養のため。</t>
    <rPh sb="7" eb="9">
      <t>バアイ</t>
    </rPh>
    <rPh sb="10" eb="12">
      <t>トクヨウ</t>
    </rPh>
    <rPh sb="13" eb="15">
      <t>テンキョ</t>
    </rPh>
    <rPh sb="21" eb="23">
      <t>イリョウ</t>
    </rPh>
    <rPh sb="23" eb="25">
      <t>キカン</t>
    </rPh>
    <rPh sb="26" eb="28">
      <t>バアイ</t>
    </rPh>
    <rPh sb="29" eb="31">
      <t>チョウキ</t>
    </rPh>
    <rPh sb="31" eb="33">
      <t>ニュウイン</t>
    </rPh>
    <rPh sb="33" eb="35">
      <t>リョウヨウ</t>
    </rPh>
    <phoneticPr fontId="2"/>
  </si>
  <si>
    <t>社会福祉施設及び医療機関の場合とも、入居者側からの申し出による。</t>
    <rPh sb="6" eb="7">
      <t>オヨ</t>
    </rPh>
    <rPh sb="18" eb="21">
      <t>ニュウキョシャ</t>
    </rPh>
    <rPh sb="21" eb="22">
      <t>ガワ</t>
    </rPh>
    <rPh sb="25" eb="26">
      <t>モウ</t>
    </rPh>
    <rPh sb="27" eb="28">
      <t>デ</t>
    </rPh>
    <phoneticPr fontId="2"/>
  </si>
  <si>
    <t>入居時満60歳以上。ホームの看護職員は、中心静脈栄養管理の対応不可だが、その他の療養管理については要相談</t>
    <rPh sb="0" eb="2">
      <t>ニュウキョ</t>
    </rPh>
    <rPh sb="2" eb="3">
      <t>ジ</t>
    </rPh>
    <rPh sb="3" eb="4">
      <t>マン</t>
    </rPh>
    <rPh sb="6" eb="9">
      <t>サイイジョウ</t>
    </rPh>
    <rPh sb="14" eb="16">
      <t>カンゴ</t>
    </rPh>
    <rPh sb="16" eb="18">
      <t>ショクイン</t>
    </rPh>
    <rPh sb="20" eb="22">
      <t>チュウシン</t>
    </rPh>
    <rPh sb="22" eb="24">
      <t>ジョウミャク</t>
    </rPh>
    <rPh sb="24" eb="26">
      <t>エイヨウ</t>
    </rPh>
    <rPh sb="26" eb="28">
      <t>カンリ</t>
    </rPh>
    <rPh sb="29" eb="31">
      <t>タイオウ</t>
    </rPh>
    <rPh sb="31" eb="33">
      <t>フカ</t>
    </rPh>
    <rPh sb="38" eb="39">
      <t>タ</t>
    </rPh>
    <rPh sb="40" eb="42">
      <t>リョウヨウ</t>
    </rPh>
    <rPh sb="42" eb="44">
      <t>カンリ</t>
    </rPh>
    <rPh sb="49" eb="50">
      <t>ヨウ</t>
    </rPh>
    <rPh sb="50" eb="52">
      <t>ソウダン</t>
    </rPh>
    <phoneticPr fontId="2"/>
  </si>
  <si>
    <t>所管している自治体名</t>
    <rPh sb="0" eb="2">
      <t>ショカン</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</si>
  <si>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</si>
  <si>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</si>
  <si>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</si>
  <si>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</si>
  <si>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</si>
  <si>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消防計画</t>
  </si>
  <si>
    <t>戸</t>
    <rPh sb="0" eb="1">
      <t>コ</t>
    </rPh>
    <phoneticPr fontId="2"/>
  </si>
  <si>
    <t>特定施設入居者生活介護指定日</t>
    <rPh sb="0" eb="2">
      <t>トクテイ</t>
    </rPh>
    <rPh sb="2" eb="4">
      <t>シセツ</t>
    </rPh>
    <rPh sb="4" eb="7">
      <t>ニュウキョシャ</t>
    </rPh>
    <rPh sb="7" eb="9">
      <t>セイカツ</t>
    </rPh>
    <rPh sb="9" eb="11">
      <t>カイゴ</t>
    </rPh>
    <phoneticPr fontId="2"/>
  </si>
  <si>
    <t>1人部屋</t>
    <rPh sb="1" eb="2">
      <t>ヒト</t>
    </rPh>
    <rPh sb="2" eb="4">
      <t>ベヤ</t>
    </rPh>
    <phoneticPr fontId="2"/>
  </si>
  <si>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2"/>
  </si>
  <si>
    <t>入居希望者に公開</t>
  </si>
  <si>
    <t>所有権</t>
  </si>
  <si>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</si>
  <si>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適合していない（代替措置・将来の改善計画）</t>
  </si>
  <si>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</si>
  <si>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</si>
  <si>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</si>
  <si>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</si>
  <si>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</si>
  <si>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</si>
  <si>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空室がある場合
１泊食事付5,000円（税込）</t>
    <rPh sb="0" eb="2">
      <t>クウシツ</t>
    </rPh>
    <rPh sb="5" eb="7">
      <t>バアイ</t>
    </rPh>
    <rPh sb="9" eb="10">
      <t>ハク</t>
    </rPh>
    <rPh sb="10" eb="12">
      <t>ショクジ</t>
    </rPh>
    <rPh sb="12" eb="13">
      <t>ツ</t>
    </rPh>
    <rPh sb="18" eb="19">
      <t>エン</t>
    </rPh>
    <rPh sb="20" eb="22">
      <t>ゼイコミ</t>
    </rPh>
    <phoneticPr fontId="2"/>
  </si>
  <si>
    <t>別紙様式</t>
    <rPh sb="0" eb="2">
      <t>ベッシ</t>
    </rPh>
    <rPh sb="2" eb="4">
      <t>ヨウシキ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</si>
  <si>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</si>
  <si>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</si>
  <si>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</si>
  <si>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</si>
  <si>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</si>
  <si>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地域における高齢者向けの住まいとしての役割を果たしていく。</t>
    <rPh sb="0" eb="2">
      <t>チイキ</t>
    </rPh>
    <rPh sb="6" eb="9">
      <t>コウレイシャ</t>
    </rPh>
    <rPh sb="9" eb="10">
      <t>ム</t>
    </rPh>
    <rPh sb="12" eb="13">
      <t>ス</t>
    </rPh>
    <rPh sb="19" eb="21">
      <t>ヤクワリ</t>
    </rPh>
    <rPh sb="22" eb="23">
      <t>ハ</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</si>
  <si>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</si>
  <si>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</si>
  <si>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</si>
  <si>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うち車椅子等の対応が可能なトイレ</t>
    <rPh sb="3" eb="5">
      <t>イス</t>
    </rPh>
    <phoneticPr fontId="2"/>
  </si>
  <si>
    <t>計画作成担当者１名</t>
    <rPh sb="8" eb="9">
      <t>メイ</t>
    </rPh>
    <phoneticPr fontId="2"/>
  </si>
  <si>
    <t>生活相談員１名</t>
    <rPh sb="6" eb="7">
      <t>メイ</t>
    </rPh>
    <phoneticPr fontId="2"/>
  </si>
  <si>
    <t>入居者及び家族等へ契約前、契約時に、不適合事項及び代替措置等について説明している。</t>
    <rPh sb="0" eb="3">
      <t>ニュウキョシャ</t>
    </rPh>
    <rPh sb="3" eb="4">
      <t>オヨ</t>
    </rPh>
    <rPh sb="5" eb="7">
      <t>カゾク</t>
    </rPh>
    <rPh sb="7" eb="8">
      <t>トウ</t>
    </rPh>
    <rPh sb="9" eb="11">
      <t>ケイヤク</t>
    </rPh>
    <rPh sb="11" eb="12">
      <t>マエ</t>
    </rPh>
    <rPh sb="13" eb="15">
      <t>ケイヤク</t>
    </rPh>
    <rPh sb="15" eb="16">
      <t>ジ</t>
    </rPh>
    <rPh sb="18" eb="21">
      <t>フテキゴウ</t>
    </rPh>
    <rPh sb="21" eb="23">
      <t>ジコウ</t>
    </rPh>
    <rPh sb="23" eb="24">
      <t>オヨ</t>
    </rPh>
    <rPh sb="25" eb="27">
      <t>ダイタイ</t>
    </rPh>
    <rPh sb="27" eb="29">
      <t>ソチ</t>
    </rPh>
    <rPh sb="29" eb="30">
      <t>トウ</t>
    </rPh>
    <rPh sb="34" eb="36">
      <t>セツメイ</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</si>
  <si>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</si>
  <si>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</si>
  <si>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</si>
  <si>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</si>
  <si>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</si>
  <si>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</si>
  <si>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</si>
  <si>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</si>
  <si>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</si>
  <si>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</si>
  <si>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</si>
  <si>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 xml:space="preserve">・状況把握サービスの内容：毎日1回以上（10、15、21、24、3、6時）、居宅訪問による安否確認・状況把握（声掛け)を行う。
・生活相談サービスの内容：日中、随時受け付けており、相談内容が専門的な場合、専門機関等を紹介する。　
</t>
    <rPh sb="35" eb="36">
      <t>ジ</t>
    </rPh>
    <rPh sb="55" eb="57">
      <t>コエカ</t>
    </rPh>
    <rPh sb="77" eb="79">
      <t>ニッチュウ</t>
    </rPh>
    <rPh sb="90" eb="92">
      <t>ソウダン</t>
    </rPh>
    <rPh sb="92" eb="94">
      <t>ナイヨウ</t>
    </rPh>
    <rPh sb="99" eb="101">
      <t>バアイ</t>
    </rPh>
    <rPh sb="106" eb="107">
      <t>トウ</t>
    </rPh>
    <phoneticPr fontId="2"/>
  </si>
  <si>
    <t>・外出又は外泊しようとするときは、その都度外出外泊先、用件、施設へ帰着する予定日時などを管理者に届出ること。
・身上に関する重要な事項に変更が生じたときは、速やかに管理者に届出ること。
・ケンカ、口論、泥酔等により、その他、他人に迷惑をかけないこと。
・施設の秩序、風紀を乱し、又は安全衛生を害しないこと。</t>
    <rPh sb="110" eb="111">
      <t>タ</t>
    </rPh>
    <rPh sb="127" eb="129">
      <t>シセツ</t>
    </rPh>
    <phoneticPr fontId="2"/>
  </si>
  <si>
    <t>17.5
（内、自立者対応1名）</t>
    <rPh sb="6" eb="7">
      <t>ウチ</t>
    </rPh>
    <rPh sb="8" eb="10">
      <t>ジリツ</t>
    </rPh>
    <rPh sb="10" eb="11">
      <t>シャ</t>
    </rPh>
    <rPh sb="11" eb="13">
      <t>タイオウ</t>
    </rPh>
    <rPh sb="14" eb="15">
      <t>メイ</t>
    </rPh>
    <phoneticPr fontId="2"/>
  </si>
  <si>
    <t>重要事項説明書</t>
    <rPh sb="0" eb="1">
      <t>シゲル</t>
    </rPh>
    <rPh sb="1" eb="2">
      <t>ヨウ</t>
    </rPh>
    <rPh sb="2" eb="3">
      <t>コト</t>
    </rPh>
    <rPh sb="3" eb="4">
      <t>コウ</t>
    </rPh>
    <rPh sb="4" eb="5">
      <t>セツ</t>
    </rPh>
    <rPh sb="5" eb="6">
      <t>メイ</t>
    </rPh>
    <rPh sb="6" eb="7">
      <t>ショ</t>
    </rPh>
    <phoneticPr fontId="2"/>
  </si>
  <si>
    <t>台所</t>
    <rPh sb="0" eb="2">
      <t>ダイドコロ</t>
    </rPh>
    <phoneticPr fontId="2"/>
  </si>
  <si>
    <t>台所の変更</t>
    <rPh sb="3" eb="5">
      <t>ヘンコウ</t>
    </rPh>
    <phoneticPr fontId="2"/>
  </si>
  <si>
    <t>介護支援専門員</t>
  </si>
  <si>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</si>
  <si>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</si>
  <si>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</si>
  <si>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サービス向上のため、職員に対し、初任者、人権、身体拘束、虐待、感染症、食中毒、事故対応、認知症ケア、介護技術等の研修を実施している。</t>
    <rPh sb="4" eb="6">
      <t>コウジョウ</t>
    </rPh>
    <rPh sb="16" eb="19">
      <t>ショニンシャ</t>
    </rPh>
    <rPh sb="20" eb="22">
      <t>ジンケン</t>
    </rPh>
    <rPh sb="23" eb="25">
      <t>シンタイ</t>
    </rPh>
    <rPh sb="25" eb="27">
      <t>コウソク</t>
    </rPh>
    <rPh sb="28" eb="30">
      <t>ギャクタイ</t>
    </rPh>
    <rPh sb="31" eb="34">
      <t>カンセンショウ</t>
    </rPh>
    <rPh sb="35" eb="38">
      <t>ショクチュウドク</t>
    </rPh>
    <rPh sb="39" eb="41">
      <t>ジコ</t>
    </rPh>
    <rPh sb="41" eb="43">
      <t>タイオウ</t>
    </rPh>
    <rPh sb="44" eb="47">
      <t>ニンチショウ</t>
    </rPh>
    <rPh sb="50" eb="52">
      <t>カイゴ</t>
    </rPh>
    <rPh sb="52" eb="54">
      <t>ギジュツ</t>
    </rPh>
    <rPh sb="54" eb="55">
      <t>トウ</t>
    </rPh>
    <rPh sb="56" eb="58">
      <t>ケンシュウ</t>
    </rPh>
    <rPh sb="59" eb="61">
      <t>ジッシ</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</si>
  <si>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</si>
  <si>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</si>
  <si>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</si>
  <si>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</si>
  <si>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</si>
  <si>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</si>
  <si>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</si>
  <si>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</si>
  <si>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</si>
  <si>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</si>
  <si>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</si>
  <si>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</si>
  <si>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介護予防特定施設入所者生活介護の費用</t>
    <rPh sb="6" eb="8">
      <t>シセツ</t>
    </rPh>
    <rPh sb="16" eb="18">
      <t>ヒヨウ</t>
    </rPh>
    <phoneticPr fontId="2"/>
  </si>
  <si>
    <t>6級地</t>
    <rPh sb="1" eb="2">
      <t>キュウ</t>
    </rPh>
    <rPh sb="2" eb="3">
      <t>チ</t>
    </rPh>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</si>
  <si>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</si>
  <si>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</si>
  <si>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</si>
  <si>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</si>
  <si>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看取り１</t>
    <rPh sb="0" eb="2">
      <t>ミト</t>
    </rPh>
    <phoneticPr fontId="2"/>
  </si>
  <si>
    <t>看取り２</t>
    <rPh sb="0" eb="2">
      <t>ミト</t>
    </rPh>
    <phoneticPr fontId="2"/>
  </si>
  <si>
    <t>1月につき</t>
    <rPh sb="1" eb="2">
      <t>ツキ</t>
    </rPh>
    <phoneticPr fontId="2"/>
  </si>
  <si>
    <t>看取り３</t>
    <rPh sb="0" eb="2">
      <t>ミト</t>
    </rPh>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</si>
  <si>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</si>
  <si>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</si>
  <si>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</si>
  <si>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（（介護予防）特定施設入居者生活介護＋加算単位数）×3.4%の単位数の内80%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31" eb="34">
      <t>タンイスウ</t>
    </rPh>
    <rPh sb="35" eb="36">
      <t>ウチ</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</si>
  <si>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</si>
  <si>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</si>
  <si>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</si>
  <si>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</si>
  <si>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</si>
  <si>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</si>
  <si>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</si>
  <si>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</si>
  <si>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</si>
  <si>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・個別機能訓練加算【短期利用（地域密着含む）は除く】</t>
    <rPh sb="1" eb="3">
      <t>コベツ</t>
    </rPh>
    <rPh sb="3" eb="5">
      <t>キノウ</t>
    </rPh>
    <rPh sb="5" eb="7">
      <t>クンレン</t>
    </rPh>
    <rPh sb="7" eb="9">
      <t>カサン</t>
    </rPh>
    <rPh sb="10" eb="12">
      <t>タンキ</t>
    </rPh>
    <rPh sb="12" eb="14">
      <t>リヨウ</t>
    </rPh>
    <rPh sb="15" eb="17">
      <t>チイキ</t>
    </rPh>
    <rPh sb="17" eb="19">
      <t>ミッチャク</t>
    </rPh>
    <rPh sb="19" eb="20">
      <t>フク</t>
    </rPh>
    <rPh sb="23" eb="24">
      <t>ノゾ</t>
    </rPh>
    <phoneticPr fontId="2"/>
  </si>
  <si>
    <t>・認知症専門ケア加算（Ⅰ）【短期利用（地域密着含む）は除く】</t>
    <rPh sb="1" eb="4">
      <t>ニンチショウ</t>
    </rPh>
    <rPh sb="4" eb="6">
      <t>センモン</t>
    </rPh>
    <rPh sb="8" eb="10">
      <t>カサン</t>
    </rPh>
    <phoneticPr fontId="2"/>
  </si>
  <si>
    <t>・認知症専門ケア加算（Ⅱ）【短期利用（地域密着含む）は除く】</t>
    <rPh sb="1" eb="4">
      <t>ニンチショウ</t>
    </rPh>
    <rPh sb="4" eb="6">
      <t>センモン</t>
    </rPh>
    <rPh sb="8" eb="10">
      <t>カサン</t>
    </rPh>
    <phoneticPr fontId="2"/>
  </si>
  <si>
    <r>
      <rPr>
        <u/>
        <sz val="10"/>
        <rFont val="ＭＳ 明朝"/>
        <family val="1"/>
        <charset val="128"/>
      </rPr>
      <t>短期利用</t>
    </r>
    <r>
      <rPr>
        <sz val="10"/>
        <rFont val="ＭＳ 明朝"/>
        <family val="1"/>
        <charset val="128"/>
      </rPr>
      <t>特定施設入居者生活介護【地域密着型も含む】</t>
    </r>
    <r>
      <rPr>
        <u/>
        <sz val="10"/>
        <rFont val="ＭＳ 明朝"/>
        <family val="1"/>
        <charset val="128"/>
      </rPr>
      <t>も同額の費用</t>
    </r>
    <rPh sb="4" eb="6">
      <t>トクテイ</t>
    </rPh>
    <rPh sb="6" eb="8">
      <t>シセツ</t>
    </rPh>
    <rPh sb="8" eb="11">
      <t>ニュウキョシャ</t>
    </rPh>
    <rPh sb="11" eb="13">
      <t>セイカツ</t>
    </rPh>
    <rPh sb="13" eb="15">
      <t>カイゴ</t>
    </rPh>
    <rPh sb="26" eb="28">
      <t>ドウガク</t>
    </rPh>
    <rPh sb="29" eb="31">
      <t>ヒヨウ</t>
    </rPh>
    <phoneticPr fontId="2"/>
  </si>
  <si>
    <t>（ふりがな）</t>
  </si>
  <si>
    <t>賠償すべき事故が発生したときの対応</t>
    <rPh sb="0" eb="2">
      <t>バイショウ</t>
    </rPh>
    <rPh sb="5" eb="7">
      <t>ジコ</t>
    </rPh>
    <rPh sb="8" eb="10">
      <t>ハッセイ</t>
    </rPh>
    <rPh sb="15" eb="17">
      <t>タイオウ</t>
    </rPh>
    <phoneticPr fontId="2"/>
  </si>
  <si>
    <t>要支援１</t>
  </si>
  <si>
    <t>要支援２</t>
  </si>
  <si>
    <t>要介護１</t>
  </si>
  <si>
    <t>要介護２</t>
  </si>
  <si>
    <t>要介護３</t>
  </si>
  <si>
    <t>要介護４</t>
  </si>
  <si>
    <t>要介護５</t>
  </si>
  <si>
    <t>（1割の場合）</t>
  </si>
  <si>
    <t>（2割の場合）</t>
  </si>
  <si>
    <t>（入居一時金－初期償却率）×（契約終了日から想定居住期間満了日までの日数）÷（入居日の翌日から想定居住期間満了日までの日数）　</t>
    <rPh sb="1" eb="3">
      <t>ニュウキョ</t>
    </rPh>
    <rPh sb="3" eb="6">
      <t>イチジキン</t>
    </rPh>
    <rPh sb="7" eb="9">
      <t>ショキ</t>
    </rPh>
    <rPh sb="9" eb="11">
      <t>ショウキャク</t>
    </rPh>
    <rPh sb="11" eb="12">
      <t>リツ</t>
    </rPh>
    <rPh sb="15" eb="17">
      <t>ケイヤク</t>
    </rPh>
    <rPh sb="17" eb="20">
      <t>シュウリョウビ</t>
    </rPh>
    <rPh sb="22" eb="24">
      <t>ソウテイ</t>
    </rPh>
    <rPh sb="24" eb="26">
      <t>キョジュウ</t>
    </rPh>
    <rPh sb="26" eb="28">
      <t>キカン</t>
    </rPh>
    <rPh sb="28" eb="30">
      <t>マンリョウ</t>
    </rPh>
    <rPh sb="30" eb="31">
      <t>ヒ</t>
    </rPh>
    <rPh sb="34" eb="36">
      <t>ニッスウ</t>
    </rPh>
    <rPh sb="39" eb="42">
      <t>ニュウキョビ</t>
    </rPh>
    <rPh sb="43" eb="45">
      <t>ヨクジツ</t>
    </rPh>
    <rPh sb="47" eb="49">
      <t>ソウテイ</t>
    </rPh>
    <rPh sb="49" eb="51">
      <t>キョジュウ</t>
    </rPh>
    <rPh sb="51" eb="53">
      <t>キカン</t>
    </rPh>
    <rPh sb="53" eb="55">
      <t>マンリョウ</t>
    </rPh>
    <rPh sb="55" eb="56">
      <t>ヒ</t>
    </rPh>
    <rPh sb="59" eb="61">
      <t>ニッスウ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</si>
  <si>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</si>
  <si>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・事故・災害及び急病・負傷が発生した場合は、入居者の家族等及び関係機関へ迅速に連絡を行い適切に対応する。（緊急連絡体制・事故対応マニュアル等に基づく）
例）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rPh sb="14" eb="16">
      <t>ハッセイ</t>
    </rPh>
    <rPh sb="18" eb="20">
      <t>バアイ</t>
    </rPh>
    <rPh sb="22" eb="25">
      <t>ニュウキョシャ</t>
    </rPh>
    <rPh sb="26" eb="28">
      <t>カゾク</t>
    </rPh>
    <rPh sb="28" eb="29">
      <t>トウ</t>
    </rPh>
    <rPh sb="29" eb="30">
      <t>オヨ</t>
    </rPh>
    <rPh sb="31" eb="33">
      <t>カンケイ</t>
    </rPh>
    <rPh sb="33" eb="35">
      <t>キカン</t>
    </rPh>
    <rPh sb="36" eb="38">
      <t>ジンソク</t>
    </rPh>
    <rPh sb="39" eb="41">
      <t>レンラク</t>
    </rPh>
    <rPh sb="42" eb="43">
      <t>オコナ</t>
    </rPh>
    <rPh sb="76" eb="77">
      <t>レイ</t>
    </rPh>
    <rPh sb="80" eb="82">
      <t>ビョウキ</t>
    </rPh>
    <rPh sb="83" eb="85">
      <t>ハツネツ</t>
    </rPh>
    <rPh sb="88" eb="91">
      <t>ドイジョウ</t>
    </rPh>
    <rPh sb="93" eb="95">
      <t>ジコ</t>
    </rPh>
    <rPh sb="96" eb="98">
      <t>コッセツ</t>
    </rPh>
    <rPh sb="99" eb="101">
      <t>ホウゴウ</t>
    </rPh>
    <rPh sb="101" eb="102">
      <t>トウ</t>
    </rPh>
    <rPh sb="104" eb="106">
      <t>ハッセイ</t>
    </rPh>
    <rPh sb="108" eb="110">
      <t>バアイ</t>
    </rPh>
    <rPh sb="132" eb="133">
      <t>オヨ</t>
    </rPh>
    <rPh sb="140" eb="142">
      <t>レンラク</t>
    </rPh>
    <rPh sb="147" eb="149">
      <t>カクニン</t>
    </rPh>
    <rPh sb="154" eb="156">
      <t>レンラク</t>
    </rPh>
    <rPh sb="157" eb="158">
      <t>ト</t>
    </rPh>
    <rPh sb="161" eb="163">
      <t>バアイ</t>
    </rPh>
    <rPh sb="164" eb="167">
      <t>レンラクサキ</t>
    </rPh>
    <rPh sb="167" eb="168">
      <t>オヨ</t>
    </rPh>
    <rPh sb="169" eb="171">
      <t>タイオウ</t>
    </rPh>
    <rPh sb="176" eb="178">
      <t>カクニン</t>
    </rPh>
    <rPh sb="183" eb="185">
      <t>カンケイ</t>
    </rPh>
    <rPh sb="185" eb="188">
      <t>ギョウセイチョウ</t>
    </rPh>
    <rPh sb="189" eb="191">
      <t>ホウコク</t>
    </rPh>
    <rPh sb="192" eb="194">
      <t>ヒツヨウ</t>
    </rPh>
    <rPh sb="195" eb="197">
      <t>ジコ</t>
    </rPh>
    <rPh sb="197" eb="199">
      <t>ホウコク</t>
    </rPh>
    <rPh sb="200" eb="201">
      <t>スミ</t>
    </rPh>
    <rPh sb="204" eb="206">
      <t>ホウコク</t>
    </rPh>
    <rPh sb="211" eb="213">
      <t>バイショウ</t>
    </rPh>
    <rPh sb="216" eb="218">
      <t>モンダイ</t>
    </rPh>
    <rPh sb="219" eb="221">
      <t>ハッセイ</t>
    </rPh>
    <rPh sb="223" eb="225">
      <t>バアイ</t>
    </rPh>
    <rPh sb="226" eb="227">
      <t>スミ</t>
    </rPh>
    <rPh sb="230" eb="232">
      <t>タイオウ</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</si>
  <si>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</si>
  <si>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</si>
  <si>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</si>
  <si>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</si>
  <si>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人</t>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</si>
  <si>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</si>
  <si>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</si>
  <si>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</si>
  <si>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</si>
  <si>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</si>
  <si>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</si>
  <si>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</si>
  <si>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</si>
  <si>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</si>
  <si>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</si>
  <si>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</si>
  <si>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</si>
  <si>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</si>
  <si>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</si>
  <si>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</si>
  <si>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</si>
  <si>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</si>
  <si>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</si>
  <si>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</si>
  <si>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</si>
  <si>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　　　　　　　　　　　　　　　　　 　　</t>
    <phoneticPr fontId="2"/>
  </si>
  <si>
    <t>役所手続代行</t>
    <phoneticPr fontId="2"/>
  </si>
  <si>
    <t>必要に応じて実施（要相談）</t>
    <rPh sb="0" eb="2">
      <t>ヒツヨウ</t>
    </rPh>
    <rPh sb="3" eb="4">
      <t>オウ</t>
    </rPh>
    <rPh sb="6" eb="8">
      <t>ジッシ</t>
    </rPh>
    <rPh sb="9" eb="10">
      <t>ヨウ</t>
    </rPh>
    <rPh sb="10" eb="12">
      <t>ソウダン</t>
    </rPh>
    <phoneticPr fontId="2"/>
  </si>
  <si>
    <t>健康管理サービス</t>
    <phoneticPr fontId="2"/>
  </si>
  <si>
    <t>定期健康診断</t>
    <phoneticPr fontId="2"/>
  </si>
  <si>
    <t>希望により年2回</t>
    <rPh sb="0" eb="2">
      <t>キボウ</t>
    </rPh>
    <rPh sb="5" eb="6">
      <t>ネン</t>
    </rPh>
    <rPh sb="7" eb="8">
      <t>カイ</t>
    </rPh>
    <phoneticPr fontId="2"/>
  </si>
  <si>
    <t>健康相談</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</si>
  <si>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</si>
  <si>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</si>
  <si>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</si>
  <si>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</si>
  <si>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</si>
  <si>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</si>
  <si>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</si>
  <si>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800円/回</t>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</si>
  <si>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</si>
  <si>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</si>
  <si>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</si>
  <si>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自己負担分／月
（１割負担の場合）</t>
    <phoneticPr fontId="2"/>
  </si>
  <si>
    <t>自己負担分／月
（２割負担の場合）</t>
    <phoneticPr fontId="2"/>
  </si>
  <si>
    <t>備　　　　考</t>
    <rPh sb="0" eb="1">
      <t>ソナエ</t>
    </rPh>
    <rPh sb="5" eb="6">
      <t>コウ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</si>
  <si>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</si>
  <si>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</si>
  <si>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サービス提供体制強化加算（Ⅱ）</t>
    <phoneticPr fontId="2"/>
  </si>
  <si>
    <t>サービス提供体制強化加算（Ⅲ）</t>
    <phoneticPr fontId="2"/>
  </si>
  <si>
    <t>一時介護室</t>
  </si>
  <si>
    <t>介護職員初任者研修修了者</t>
  </si>
  <si>
    <t>算定の有無等</t>
    <phoneticPr fontId="2"/>
  </si>
  <si>
    <t>単位数</t>
    <phoneticPr fontId="2"/>
  </si>
  <si>
    <t>算定回数等</t>
    <phoneticPr fontId="2"/>
  </si>
  <si>
    <t>1</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</si>
  <si>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</si>
  <si>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機能訓練室</t>
    <rPh sb="0" eb="2">
      <t>キノウ</t>
    </rPh>
    <rPh sb="2" eb="4">
      <t>クンレン</t>
    </rPh>
    <rPh sb="4" eb="5">
      <t>シツ</t>
    </rPh>
    <phoneticPr fontId="2"/>
  </si>
  <si>
    <t>医務室（健康管理室）、談話室等</t>
    <rPh sb="14" eb="15">
      <t>トウ</t>
    </rPh>
    <phoneticPr fontId="2"/>
  </si>
  <si>
    <t>入居者や家族が利用できる調理設備</t>
    <phoneticPr fontId="2"/>
  </si>
  <si>
    <t>1～3分</t>
    <rPh sb="3" eb="4">
      <t>フン</t>
    </rPh>
    <phoneticPr fontId="2"/>
  </si>
  <si>
    <t>兼務している職種名及び人数</t>
    <rPh sb="0" eb="2">
      <t>ケンム</t>
    </rPh>
    <rPh sb="6" eb="8">
      <t>ショクシュ</t>
    </rPh>
    <rPh sb="8" eb="9">
      <t>メイ</t>
    </rPh>
    <rPh sb="9" eb="10">
      <t>オヨ</t>
    </rPh>
    <rPh sb="11" eb="13">
      <t>ニンズウ</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</si>
  <si>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</si>
  <si>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</si>
  <si>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</si>
  <si>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</si>
  <si>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</si>
  <si>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</si>
  <si>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日常生活上の世話</t>
    <rPh sb="0" eb="2">
      <t>ニチジョウ</t>
    </rPh>
    <rPh sb="2" eb="4">
      <t>セイカツ</t>
    </rPh>
    <rPh sb="4" eb="5">
      <t>ジョウ</t>
    </rPh>
    <rPh sb="6" eb="8">
      <t>セワ</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</si>
  <si>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</si>
  <si>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</si>
  <si>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</si>
  <si>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創作活動など</t>
    <rPh sb="0" eb="2">
      <t>ソウサク</t>
    </rPh>
    <rPh sb="2" eb="4">
      <t>カツドウ</t>
    </rPh>
    <phoneticPr fontId="2"/>
  </si>
  <si>
    <t>健康管理</t>
    <rPh sb="0" eb="2">
      <t>ケンコウ</t>
    </rPh>
    <rPh sb="2" eb="4">
      <t>カンリ</t>
    </rPh>
    <phoneticPr fontId="2"/>
  </si>
  <si>
    <t>機能訓練</t>
    <rPh sb="0" eb="2">
      <t>キノウ</t>
    </rPh>
    <rPh sb="2" eb="4">
      <t>クンレン</t>
    </rPh>
    <phoneticPr fontId="2"/>
  </si>
  <si>
    <t>その他</t>
    <phoneticPr fontId="2"/>
  </si>
  <si>
    <t>窓口の名称
（大阪府国民健康保険団体連合会）</t>
    <rPh sb="0" eb="2">
      <t>マドグチ</t>
    </rPh>
    <rPh sb="3" eb="5">
      <t>メイショウ</t>
    </rPh>
    <phoneticPr fontId="2"/>
  </si>
  <si>
    <t xml:space="preserve">
</t>
    <phoneticPr fontId="2"/>
  </si>
  <si>
    <t>食事の提供及び介助が必要な利用者に対して、介助を行います。
また嚥下困難者のためのきざみ食、流動食等の提供を行います。</t>
    <phoneticPr fontId="2"/>
  </si>
  <si>
    <t>介助が必要な利用者に対して、トイレ誘導、排泄の介助やおむつ交換を行います。</t>
    <phoneticPr fontId="2"/>
  </si>
  <si>
    <t>介助が必要な利用者に対して、上着、下着の更衣の介助を行います。</t>
    <phoneticPr fontId="2"/>
  </si>
  <si>
    <t>介助が必要な利用者に対して、室内の移動、車いすへ移乗の介助を行います。</t>
    <phoneticPr fontId="2"/>
  </si>
  <si>
    <t>介助が必要な利用者に対して、配剤された薬の確認、服薬のお手伝い、服薬の確認を行います。</t>
    <phoneticPr fontId="2"/>
  </si>
  <si>
    <t>利用者の能力に応じて、食事、入浴、排せつ、更衣などの日常生活動作を通じた訓練を行います。</t>
    <phoneticPr fontId="2"/>
  </si>
  <si>
    <t>利用者の能力に応じて、集団的に行うレクリエーションや歌唱、体操などを通じた訓練を行います。</t>
    <phoneticPr fontId="2"/>
  </si>
  <si>
    <t>利用者の能力に応じて、機能訓練指導員が専門的知識に基づき、器械・器具等を使用した訓練を行います。</t>
    <phoneticPr fontId="2"/>
  </si>
  <si>
    <t>利用者の選択に基づき、趣味･趣向に応じた創作活動等の場を提供します。</t>
    <phoneticPr fontId="2"/>
  </si>
  <si>
    <t>常に利用者の健康状況に注意するとともに、健康保持のための適切な措置を講じます。</t>
    <phoneticPr fontId="2"/>
  </si>
  <si>
    <t>届出又は登録（指定）をした室数</t>
    <rPh sb="0" eb="2">
      <t>トドケデ</t>
    </rPh>
    <rPh sb="2" eb="3">
      <t>マタ</t>
    </rPh>
    <rPh sb="7" eb="9">
      <t>シテイ</t>
    </rPh>
    <rPh sb="13" eb="14">
      <t>シツ</t>
    </rPh>
    <rPh sb="14" eb="15">
      <t>スウ</t>
    </rPh>
    <phoneticPr fontId="2"/>
  </si>
  <si>
    <t>窓口の名称（設置者）</t>
    <rPh sb="0" eb="2">
      <t>マドグチ</t>
    </rPh>
    <rPh sb="3" eb="5">
      <t>メイショウ</t>
    </rPh>
    <rPh sb="6" eb="8">
      <t>セッチ</t>
    </rPh>
    <rPh sb="8" eb="9">
      <t>シャ</t>
    </rPh>
    <phoneticPr fontId="2"/>
  </si>
  <si>
    <t>要介護2.37</t>
    <rPh sb="0" eb="3">
      <t>ヨウカイゴ</t>
    </rPh>
    <phoneticPr fontId="2"/>
  </si>
  <si>
    <t>25年7月1日</t>
    <rPh sb="2" eb="3">
      <t>ネン</t>
    </rPh>
    <rPh sb="4" eb="5">
      <t>ガツ</t>
    </rPh>
    <rPh sb="6" eb="7">
      <t>ヒ</t>
    </rPh>
    <phoneticPr fontId="2"/>
  </si>
  <si>
    <t>45年6月30日</t>
    <rPh sb="2" eb="3">
      <t>ネン</t>
    </rPh>
    <rPh sb="4" eb="5">
      <t>ガツ</t>
    </rPh>
    <rPh sb="7" eb="8">
      <t>ヒ</t>
    </rPh>
    <phoneticPr fontId="2"/>
  </si>
  <si>
    <t>25年3月1日</t>
    <rPh sb="2" eb="3">
      <t>ネン</t>
    </rPh>
    <rPh sb="4" eb="5">
      <t>ガツ</t>
    </rPh>
    <rPh sb="6" eb="7">
      <t>ヒ</t>
    </rPh>
    <phoneticPr fontId="2"/>
  </si>
  <si>
    <t>か所</t>
    <rPh sb="1" eb="2">
      <t>ショ</t>
    </rPh>
    <phoneticPr fontId="2"/>
  </si>
  <si>
    <t>か所</t>
    <phoneticPr fontId="2"/>
  </si>
  <si>
    <t>か所</t>
    <phoneticPr fontId="2"/>
  </si>
  <si>
    <t>なかさく病院</t>
    <rPh sb="4" eb="6">
      <t>ビョウイン</t>
    </rPh>
    <phoneticPr fontId="2"/>
  </si>
  <si>
    <t>自ら入浴が困難な利用者に対し、1週間に2回以上、入浴（全身浴・部分浴）の介助や清拭（身体を拭く）、洗髪などを行います。</t>
    <phoneticPr fontId="2"/>
  </si>
  <si>
    <t>①計画作成担当者は、指定特定施設入居者生活介護・指定介護予防特定施設入居者生活介護の提供開始前に、入居者の意向や心身の状況等のアセスメント等を行い、援助の目標に応じて具体的なサービス内容、サービス提供期間等を記載した特定施設サービス計画・介護予防特定施設サービス計画（以下、「計画」という。）を作成する。
②計画の作成にあたっては、多様なサービスの提供及び利用に努め、入居者及び家族等に対して、その内容を理解しやすいよう説明し、同意を得たうえで交付するものとする。
③計画に基づくサービスの提供の開始から、少なくとも１月に１回は、入居者の状況やサービスの提供状況について、計画作成担当者に報告する。
④【介護】サービスの目標及びその達成時期等を盛り込んだ計画の実施状況の把握（「モニタリング」という。）を行う。【介護予防】計画に記載しているサービス提供期間が終了するまでに、少なくとも1回は、計画の実施状況の把握（「モニタリング」という。）を行う。
⑤計画作成後は実施状況の把握を行い、必要に応じて計画の変更を行う。</t>
    <rPh sb="302" eb="304">
      <t>カイゴ</t>
    </rPh>
    <rPh sb="310" eb="312">
      <t>モクヒョウ</t>
    </rPh>
    <rPh sb="312" eb="313">
      <t>オヨ</t>
    </rPh>
    <rPh sb="316" eb="318">
      <t>タッセイ</t>
    </rPh>
    <rPh sb="318" eb="320">
      <t>ジキ</t>
    </rPh>
    <rPh sb="320" eb="321">
      <t>ナド</t>
    </rPh>
    <rPh sb="322" eb="323">
      <t>モ</t>
    </rPh>
    <rPh sb="324" eb="325">
      <t>コ</t>
    </rPh>
    <rPh sb="327" eb="329">
      <t>ケイカク</t>
    </rPh>
    <rPh sb="330" eb="332">
      <t>ジッシ</t>
    </rPh>
    <rPh sb="332" eb="334">
      <t>ジョウキョウ</t>
    </rPh>
    <rPh sb="335" eb="337">
      <t>ハアク</t>
    </rPh>
    <rPh sb="352" eb="353">
      <t>オコナ</t>
    </rPh>
    <rPh sb="356" eb="358">
      <t>カイゴ</t>
    </rPh>
    <rPh sb="358" eb="360">
      <t>ヨボウ</t>
    </rPh>
    <phoneticPr fontId="2"/>
  </si>
  <si>
    <t>①身体拘束は原則禁止としており、三原則（切迫性・非代替性・一時性）に照らし、緊急やむを得ず身体拘束を行う場合、入居者の身体状況に応じて、その方法、期間（最長で1か月）を定め、それらを含む入居者の状況、行う理由を記録する。また、家族等へ説明を行い、同意書をいただく。（継続して行う場合は概ね1か月毎行う。）
②経過観察及び記録をする。
③2週間に1回以上、ケ－ス検討会議等を開催し、入居者の状態、身体拘束等の廃止及び改善取組等について検討する。
④1か月に1回以上、身体拘束廃止委員会を開催し、施設全体で身体拘束等の廃止に取り組む。</t>
    <rPh sb="38" eb="40">
      <t>キンキュウ</t>
    </rPh>
    <rPh sb="43" eb="44">
      <t>エ</t>
    </rPh>
    <rPh sb="45" eb="47">
      <t>シンタイ</t>
    </rPh>
    <rPh sb="47" eb="49">
      <t>コウソク</t>
    </rPh>
    <rPh sb="50" eb="51">
      <t>オコナ</t>
    </rPh>
    <rPh sb="52" eb="54">
      <t>バアイ</t>
    </rPh>
    <rPh sb="70" eb="72">
      <t>ホウホウ</t>
    </rPh>
    <rPh sb="73" eb="75">
      <t>キカン</t>
    </rPh>
    <rPh sb="84" eb="85">
      <t>サダ</t>
    </rPh>
    <rPh sb="91" eb="92">
      <t>フク</t>
    </rPh>
    <rPh sb="93" eb="96">
      <t>ニュウキョシャ</t>
    </rPh>
    <rPh sb="97" eb="99">
      <t>ジョウキョウ</t>
    </rPh>
    <rPh sb="100" eb="101">
      <t>オコナ</t>
    </rPh>
    <rPh sb="102" eb="104">
      <t>リユウ</t>
    </rPh>
    <rPh sb="115" eb="116">
      <t>トウ</t>
    </rPh>
    <rPh sb="120" eb="121">
      <t>オコナ</t>
    </rPh>
    <rPh sb="142" eb="143">
      <t>オオム</t>
    </rPh>
    <rPh sb="148" eb="149">
      <t>オコナ</t>
    </rPh>
    <rPh sb="154" eb="156">
      <t>ケイカ</t>
    </rPh>
    <rPh sb="156" eb="158">
      <t>カンサツ</t>
    </rPh>
    <rPh sb="158" eb="159">
      <t>オヨ</t>
    </rPh>
    <rPh sb="160" eb="162">
      <t>キロク</t>
    </rPh>
    <rPh sb="169" eb="171">
      <t>シュウカン</t>
    </rPh>
    <rPh sb="173" eb="174">
      <t>カイ</t>
    </rPh>
    <rPh sb="174" eb="176">
      <t>イジョウ</t>
    </rPh>
    <rPh sb="186" eb="188">
      <t>カイサイ</t>
    </rPh>
    <rPh sb="190" eb="193">
      <t>ニュウキョシャ</t>
    </rPh>
    <rPh sb="197" eb="199">
      <t>シンタイ</t>
    </rPh>
    <rPh sb="199" eb="201">
      <t>コウソク</t>
    </rPh>
    <rPh sb="201" eb="202">
      <t>トウ</t>
    </rPh>
    <rPh sb="203" eb="205">
      <t>ハイシ</t>
    </rPh>
    <rPh sb="205" eb="206">
      <t>オヨ</t>
    </rPh>
    <rPh sb="207" eb="209">
      <t>カイゼン</t>
    </rPh>
    <rPh sb="209" eb="211">
      <t>トリクミ</t>
    </rPh>
    <rPh sb="211" eb="212">
      <t>トウ</t>
    </rPh>
    <rPh sb="216" eb="218">
      <t>ケントウ</t>
    </rPh>
    <rPh sb="229" eb="231">
      <t>イジョウ</t>
    </rPh>
    <rPh sb="242" eb="244">
      <t>カイサイ</t>
    </rPh>
    <phoneticPr fontId="2"/>
  </si>
  <si>
    <t>3か月</t>
    <rPh sb="2" eb="3">
      <t>ゲツ</t>
    </rPh>
    <phoneticPr fontId="2"/>
  </si>
  <si>
    <t>大阪府豊中市●●町●丁目●番●号</t>
    <rPh sb="0" eb="3">
      <t>オオサカフ</t>
    </rPh>
    <rPh sb="3" eb="6">
      <t>トヨナカシ</t>
    </rPh>
    <rPh sb="8" eb="9">
      <t>チョウ</t>
    </rPh>
    <rPh sb="10" eb="12">
      <t>チョウメ</t>
    </rPh>
    <rPh sb="13" eb="14">
      <t>バン</t>
    </rPh>
    <rPh sb="15" eb="16">
      <t>ゴウ</t>
    </rPh>
    <phoneticPr fontId="2"/>
  </si>
  <si>
    <t>当該施設の8割以上の職員が3年以上施設に従事している職員であり、前年度1年間の退職者2名は、当該施設に従事して1年未満の非常勤職員である。</t>
    <rPh sb="0" eb="2">
      <t>トウガイ</t>
    </rPh>
    <rPh sb="2" eb="4">
      <t>シセツ</t>
    </rPh>
    <rPh sb="6" eb="9">
      <t>ワリイジョウ</t>
    </rPh>
    <rPh sb="10" eb="12">
      <t>ショクイン</t>
    </rPh>
    <rPh sb="14" eb="17">
      <t>ネンイジョウ</t>
    </rPh>
    <rPh sb="17" eb="19">
      <t>シセツ</t>
    </rPh>
    <rPh sb="20" eb="22">
      <t>ジュウジ</t>
    </rPh>
    <rPh sb="26" eb="28">
      <t>ショクイン</t>
    </rPh>
    <rPh sb="43" eb="44">
      <t>メイ</t>
    </rPh>
    <rPh sb="46" eb="48">
      <t>トウガイ</t>
    </rPh>
    <rPh sb="48" eb="50">
      <t>シセツ</t>
    </rPh>
    <rPh sb="51" eb="53">
      <t>ジュウジ</t>
    </rPh>
    <rPh sb="60" eb="63">
      <t>ヒジョウキン</t>
    </rPh>
    <rPh sb="63" eb="65">
      <t>ショクイン</t>
    </rPh>
    <phoneticPr fontId="2"/>
  </si>
  <si>
    <t>前年度1年間の採用者数</t>
    <rPh sb="0" eb="3">
      <t>ゼンネンド</t>
    </rPh>
    <rPh sb="4" eb="6">
      <t>ネンカン</t>
    </rPh>
    <rPh sb="7" eb="10">
      <t>サイヨウシャ</t>
    </rPh>
    <rPh sb="10" eb="11">
      <t>スウ</t>
    </rPh>
    <phoneticPr fontId="2"/>
  </si>
  <si>
    <t>前年度1年間の退職者数</t>
    <rPh sb="0" eb="3">
      <t>ゼンネンド</t>
    </rPh>
    <rPh sb="4" eb="6">
      <t>ネンカン</t>
    </rPh>
    <rPh sb="7" eb="10">
      <t>タイショクシャ</t>
    </rPh>
    <rPh sb="10" eb="11">
      <t>スウ</t>
    </rPh>
    <phoneticPr fontId="2"/>
  </si>
  <si>
    <t>1年未満</t>
    <rPh sb="1" eb="2">
      <t>ネン</t>
    </rPh>
    <rPh sb="2" eb="4">
      <t>ミマン</t>
    </rPh>
    <phoneticPr fontId="2"/>
  </si>
  <si>
    <t>1年以上
3年未満</t>
    <rPh sb="1" eb="4">
      <t>ネンイジョウ</t>
    </rPh>
    <rPh sb="6" eb="7">
      <t>ネン</t>
    </rPh>
    <rPh sb="7" eb="9">
      <t>ミマン</t>
    </rPh>
    <phoneticPr fontId="2"/>
  </si>
  <si>
    <t>3年以上
5年未満</t>
    <rPh sb="1" eb="4">
      <t>ネンイジョウ</t>
    </rPh>
    <rPh sb="6" eb="7">
      <t>ネン</t>
    </rPh>
    <rPh sb="7" eb="9">
      <t>ミマン</t>
    </rPh>
    <phoneticPr fontId="2"/>
  </si>
  <si>
    <t>5年以上
10年未満</t>
    <rPh sb="1" eb="4">
      <t>ネンイジョウ</t>
    </rPh>
    <rPh sb="7" eb="8">
      <t>ネン</t>
    </rPh>
    <rPh sb="8" eb="10">
      <t>ミマン</t>
    </rPh>
    <phoneticPr fontId="2"/>
  </si>
  <si>
    <t>10年以上</t>
    <rPh sb="2" eb="3">
      <t>ネン</t>
    </rPh>
    <rPh sb="3" eb="5">
      <t>イジョウ</t>
    </rPh>
    <phoneticPr fontId="2"/>
  </si>
  <si>
    <t>か月分</t>
    <phoneticPr fontId="2"/>
  </si>
  <si>
    <t>建物の賃借料、設備備品費、借入利息等を基礎として、1室あたりの家賃を算定</t>
    <rPh sb="0" eb="2">
      <t>タテモノ</t>
    </rPh>
    <rPh sb="3" eb="5">
      <t>チンシャク</t>
    </rPh>
    <rPh sb="5" eb="6">
      <t>リョウ</t>
    </rPh>
    <rPh sb="7" eb="9">
      <t>セツビ</t>
    </rPh>
    <rPh sb="9" eb="11">
      <t>ビヒン</t>
    </rPh>
    <rPh sb="11" eb="12">
      <t>ヒ</t>
    </rPh>
    <rPh sb="13" eb="15">
      <t>カリイレ</t>
    </rPh>
    <rPh sb="15" eb="17">
      <t>リソク</t>
    </rPh>
    <rPh sb="17" eb="18">
      <t>トウ</t>
    </rPh>
    <rPh sb="19" eb="21">
      <t>キソ</t>
    </rPh>
    <rPh sb="26" eb="27">
      <t>シツ</t>
    </rPh>
    <rPh sb="31" eb="33">
      <t>ヤチン</t>
    </rPh>
    <rPh sb="34" eb="36">
      <t>サンテイ</t>
    </rPh>
    <phoneticPr fontId="2"/>
  </si>
  <si>
    <t>厨房維持費、及び1日3食を提供するための費用</t>
    <rPh sb="0" eb="2">
      <t>チュウボウ</t>
    </rPh>
    <rPh sb="2" eb="5">
      <t>イジヒ</t>
    </rPh>
    <rPh sb="6" eb="7">
      <t>オヨ</t>
    </rPh>
    <rPh sb="9" eb="10">
      <t>ニチ</t>
    </rPh>
    <rPh sb="11" eb="12">
      <t>ショク</t>
    </rPh>
    <rPh sb="13" eb="15">
      <t>テイキョウ</t>
    </rPh>
    <rPh sb="20" eb="22">
      <t>ヒヨウ</t>
    </rPh>
    <phoneticPr fontId="2"/>
  </si>
  <si>
    <t>自立120か月/要支援・要介護60か月</t>
    <rPh sb="0" eb="2">
      <t>ジリツ</t>
    </rPh>
    <rPh sb="6" eb="7">
      <t>ゲツ</t>
    </rPh>
    <rPh sb="8" eb="11">
      <t>ヨウシエン</t>
    </rPh>
    <rPh sb="12" eb="15">
      <t>ヨウカイゴ</t>
    </rPh>
    <rPh sb="18" eb="19">
      <t>ゲツ</t>
    </rPh>
    <phoneticPr fontId="2"/>
  </si>
  <si>
    <t>１　連帯保証を行う銀行等の名称</t>
  </si>
  <si>
    <t>○○銀行</t>
    <phoneticPr fontId="2"/>
  </si>
  <si>
    <t>入居後3月を超えた契約終了</t>
    <rPh sb="0" eb="2">
      <t>ニュウキョ</t>
    </rPh>
    <rPh sb="2" eb="3">
      <t>ゴ</t>
    </rPh>
    <rPh sb="4" eb="5">
      <t>ツキ</t>
    </rPh>
    <rPh sb="6" eb="7">
      <t>コ</t>
    </rPh>
    <rPh sb="9" eb="11">
      <t>ケイヤク</t>
    </rPh>
    <rPh sb="11" eb="13">
      <t>シュウリョウ</t>
    </rPh>
    <phoneticPr fontId="2"/>
  </si>
  <si>
    <t>入居後3月以内の契約終了</t>
    <rPh sb="0" eb="2">
      <t>ニュウキョ</t>
    </rPh>
    <rPh sb="2" eb="3">
      <t>ゴ</t>
    </rPh>
    <rPh sb="4" eb="5">
      <t>ツキ</t>
    </rPh>
    <rPh sb="5" eb="7">
      <t>イナイ</t>
    </rPh>
    <rPh sb="8" eb="10">
      <t>ケイヤク</t>
    </rPh>
    <rPh sb="10" eb="12">
      <t>シュウリョウ</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</si>
  <si>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</si>
  <si>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</si>
  <si>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8">
      <t>サイ</t>
    </rPh>
    <rPh sb="8" eb="10">
      <t>ミマン</t>
    </rPh>
    <phoneticPr fontId="2"/>
  </si>
  <si>
    <t>85歳以上</t>
    <rPh sb="2" eb="5">
      <t>サイイジョウ</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</si>
  <si>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</si>
  <si>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</si>
  <si>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</si>
  <si>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</si>
  <si>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</si>
  <si>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</si>
  <si>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</si>
  <si>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6か月未満</t>
    <rPh sb="2" eb="3">
      <t>ゲツ</t>
    </rPh>
    <rPh sb="3" eb="5">
      <t>ミマン</t>
    </rPh>
    <phoneticPr fontId="2"/>
  </si>
  <si>
    <t>6か月以上1年未満</t>
    <rPh sb="2" eb="5">
      <t>ゲツイジョウ</t>
    </rPh>
    <rPh sb="6" eb="7">
      <t>ネン</t>
    </rPh>
    <rPh sb="7" eb="9">
      <t>ミマン</t>
    </rPh>
    <phoneticPr fontId="2"/>
  </si>
  <si>
    <t>1年以上5年未満</t>
    <rPh sb="1" eb="4">
      <t>ネンイジョウ</t>
    </rPh>
    <rPh sb="5" eb="6">
      <t>ネン</t>
    </rPh>
    <rPh sb="6" eb="8">
      <t>ミマン</t>
    </rPh>
    <phoneticPr fontId="2"/>
  </si>
  <si>
    <t>5年以上10年未満</t>
    <rPh sb="1" eb="4">
      <t>ネンイジョウ</t>
    </rPh>
    <rPh sb="6" eb="7">
      <t>ネン</t>
    </rPh>
    <rPh sb="7" eb="9">
      <t>ミマン</t>
    </rPh>
    <phoneticPr fontId="2"/>
  </si>
  <si>
    <t>10年以上</t>
    <rPh sb="2" eb="5">
      <t>ネンイジョウ</t>
    </rPh>
    <phoneticPr fontId="2"/>
  </si>
  <si>
    <t>窓口の名称（有料所管庁）</t>
    <rPh sb="0" eb="2">
      <t>マドグチ</t>
    </rPh>
    <rPh sb="3" eb="5">
      <t>メイショウ</t>
    </rPh>
    <rPh sb="6" eb="8">
      <t>ユウリョウ</t>
    </rPh>
    <rPh sb="8" eb="10">
      <t>ショカン</t>
    </rPh>
    <rPh sb="10" eb="11">
      <t>チョウ</t>
    </rPh>
    <phoneticPr fontId="2"/>
  </si>
  <si>
    <t>／</t>
    <phoneticPr fontId="2"/>
  </si>
  <si>
    <t>06－6858－3146</t>
    <phoneticPr fontId="2"/>
  </si>
  <si>
    <t>8：45～17：15</t>
    <phoneticPr fontId="2"/>
  </si>
  <si>
    <t>窓口の名称（サ高住所管庁）</t>
    <rPh sb="0" eb="2">
      <t>マドグチ</t>
    </rPh>
    <rPh sb="3" eb="5">
      <t>メイショウ</t>
    </rPh>
    <rPh sb="9" eb="11">
      <t>ショカン</t>
    </rPh>
    <rPh sb="11" eb="12">
      <t>チョウ</t>
    </rPh>
    <phoneticPr fontId="2"/>
  </si>
  <si>
    <t>XXX－XXXX－XXXX</t>
    <phoneticPr fontId="2"/>
  </si>
  <si>
    <t>XXX－XXXX－XXXX</t>
  </si>
  <si>
    <t>9：00～18：00</t>
    <phoneticPr fontId="2"/>
  </si>
  <si>
    <t>―</t>
    <phoneticPr fontId="2"/>
  </si>
  <si>
    <r>
      <t xml:space="preserve">話して安心、困りごと相談
</t>
    </r>
    <r>
      <rPr>
        <sz val="9"/>
        <rFont val="ＭＳ 明朝"/>
        <family val="1"/>
        <charset val="128"/>
      </rPr>
      <t>（豊中市健康福祉サービス苦情調整委員会）</t>
    </r>
    <rPh sb="0" eb="1">
      <t>ハナ</t>
    </rPh>
    <rPh sb="3" eb="5">
      <t>アンシン</t>
    </rPh>
    <rPh sb="6" eb="7">
      <t>コマ</t>
    </rPh>
    <rPh sb="10" eb="12">
      <t>ソウダン</t>
    </rPh>
    <rPh sb="14" eb="17">
      <t>トヨナカシ</t>
    </rPh>
    <rPh sb="17" eb="19">
      <t>ケンコウ</t>
    </rPh>
    <rPh sb="19" eb="21">
      <t>フクシ</t>
    </rPh>
    <rPh sb="25" eb="27">
      <t>クジョウ</t>
    </rPh>
    <rPh sb="27" eb="29">
      <t>チョウセイ</t>
    </rPh>
    <rPh sb="29" eb="32">
      <t>イインカイ</t>
    </rPh>
    <phoneticPr fontId="2"/>
  </si>
  <si>
    <t>06－6858－2815</t>
    <phoneticPr fontId="2"/>
  </si>
  <si>
    <t>06－6854－4344</t>
    <phoneticPr fontId="2"/>
  </si>
  <si>
    <t>9：00～17：15</t>
    <phoneticPr fontId="2"/>
  </si>
  <si>
    <t>06－6858－2866</t>
    <phoneticPr fontId="2"/>
  </si>
  <si>
    <t>－</t>
    <phoneticPr fontId="2"/>
  </si>
  <si>
    <t>9：00～17：00</t>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</si>
  <si>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</si>
  <si>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添付書類：別添１　事業主体が豊中市で実施する他の介護保険事業所一覧表</t>
    <rPh sb="0" eb="2">
      <t>テンプ</t>
    </rPh>
    <rPh sb="2" eb="4">
      <t>ショルイ</t>
    </rPh>
    <rPh sb="5" eb="7">
      <t>ベッテン</t>
    </rPh>
    <rPh sb="9" eb="11">
      <t>ジギョウ</t>
    </rPh>
    <rPh sb="11" eb="13">
      <t>シュタイ</t>
    </rPh>
    <rPh sb="14" eb="17">
      <t>トヨナカシ</t>
    </rPh>
    <rPh sb="18" eb="20">
      <t>ジッシ</t>
    </rPh>
    <rPh sb="22" eb="23">
      <t>タ</t>
    </rPh>
    <rPh sb="24" eb="26">
      <t>カイゴ</t>
    </rPh>
    <rPh sb="26" eb="28">
      <t>ホケン</t>
    </rPh>
    <rPh sb="28" eb="30">
      <t>ジギョウ</t>
    </rPh>
    <rPh sb="30" eb="31">
      <t>ショ</t>
    </rPh>
    <rPh sb="31" eb="33">
      <t>イチラン</t>
    </rPh>
    <rPh sb="33" eb="34">
      <t>ヒョウ</t>
    </rPh>
    <phoneticPr fontId="2"/>
  </si>
  <si>
    <t>　　　　　別添２　有料老人ホーム・サービス付き高齢者向け住宅が提供するサービスの一覧表</t>
    <rPh sb="5" eb="7">
      <t>ベッテン</t>
    </rPh>
    <rPh sb="9" eb="11">
      <t>ユウリョウ</t>
    </rPh>
    <rPh sb="11" eb="13">
      <t>ロウジン</t>
    </rPh>
    <rPh sb="21" eb="22">
      <t>ツ</t>
    </rPh>
    <rPh sb="23" eb="26">
      <t>コウレイシャ</t>
    </rPh>
    <rPh sb="26" eb="27">
      <t>ム</t>
    </rPh>
    <rPh sb="28" eb="30">
      <t>ジュウタク</t>
    </rPh>
    <rPh sb="31" eb="33">
      <t>テイキョウ</t>
    </rPh>
    <rPh sb="40" eb="42">
      <t>イチラン</t>
    </rPh>
    <rPh sb="42" eb="43">
      <t>ヒョウ</t>
    </rPh>
    <phoneticPr fontId="2"/>
  </si>
  <si>
    <t>　　　　　別添３　特定施設入居者生活介護等に関する利用料金表</t>
    <rPh sb="5" eb="7">
      <t>ベッテン</t>
    </rPh>
    <rPh sb="20" eb="21">
      <t>トウ</t>
    </rPh>
    <rPh sb="29" eb="30">
      <t>ヒョウ</t>
    </rPh>
    <phoneticPr fontId="2"/>
  </si>
  <si>
    <t>　　　　　別添４　介護報酬額の自己負担基準表</t>
    <rPh sb="5" eb="7">
      <t>ベッテン</t>
    </rPh>
    <phoneticPr fontId="2"/>
  </si>
  <si>
    <t>（別添１）事業主体が豊中市で実施する他の介護保険事業所一覧表</t>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</si>
  <si>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1" eb="23">
      <t>イカ</t>
    </rPh>
    <rPh sb="24" eb="26">
      <t>ヨウケン</t>
    </rPh>
    <rPh sb="26" eb="27">
      <t>スベ</t>
    </rPh>
    <rPh sb="29" eb="31">
      <t>ガイトウ</t>
    </rPh>
    <rPh sb="36" eb="39">
      <t>ヨウシエン</t>
    </rPh>
    <rPh sb="40" eb="41">
      <t>ノゾ</t>
    </rPh>
    <phoneticPr fontId="2"/>
  </si>
  <si>
    <t>豊中　太郎</t>
    <rPh sb="0" eb="2">
      <t>トヨナカ</t>
    </rPh>
    <rPh sb="3" eb="5">
      <t>タロウ</t>
    </rPh>
    <phoneticPr fontId="2"/>
  </si>
  <si>
    <t>きんもくせい・施設長</t>
    <rPh sb="7" eb="9">
      <t>シセツ</t>
    </rPh>
    <rPh sb="9" eb="10">
      <t>チョウ</t>
    </rPh>
    <phoneticPr fontId="2"/>
  </si>
  <si>
    <t>かぶしきがいしゃ　まちかね</t>
    <phoneticPr fontId="2"/>
  </si>
  <si>
    <t>株式会社　まちかね</t>
    <rPh sb="0" eb="4">
      <t>カブシキガイシャ</t>
    </rPh>
    <phoneticPr fontId="2"/>
  </si>
  <si>
    <t>56X－00XX</t>
    <phoneticPr fontId="2"/>
  </si>
  <si>
    <t>大阪府豊中市○○町○丁目○番○号</t>
    <rPh sb="3" eb="5">
      <t>トヨナカ</t>
    </rPh>
    <rPh sb="8" eb="9">
      <t>チョウ</t>
    </rPh>
    <rPh sb="10" eb="12">
      <t>チョウメ</t>
    </rPh>
    <rPh sb="13" eb="14">
      <t>バン</t>
    </rPh>
    <rPh sb="15" eb="16">
      <t>ゴウ</t>
    </rPh>
    <phoneticPr fontId="2"/>
  </si>
  <si>
    <t>XX－XXXX－XXXX/XX-XXXX-XXXX</t>
    <phoneticPr fontId="2"/>
  </si>
  <si>
    <t>xxx．x＠xxxxxxxx.ne.jp</t>
    <phoneticPr fontId="2"/>
  </si>
  <si>
    <t>www.○○△△</t>
    <phoneticPr fontId="2"/>
  </si>
  <si>
    <t>利倉　花子</t>
    <rPh sb="0" eb="1">
      <t>リ</t>
    </rPh>
    <rPh sb="1" eb="2">
      <t>クラ</t>
    </rPh>
    <rPh sb="3" eb="5">
      <t>ハナコ</t>
    </rPh>
    <phoneticPr fontId="2"/>
  </si>
  <si>
    <t>20年7月1日</t>
    <rPh sb="2" eb="3">
      <t>ネン</t>
    </rPh>
    <rPh sb="4" eb="5">
      <t>ガツ</t>
    </rPh>
    <rPh sb="6" eb="7">
      <t>ヒ</t>
    </rPh>
    <phoneticPr fontId="2"/>
  </si>
  <si>
    <t>「別添１　事業主体が豊中市で実施する他の介護保険事業所一覧表」に掲げる介護保険事業、不動産業</t>
    <rPh sb="32" eb="33">
      <t>カカ</t>
    </rPh>
    <rPh sb="35" eb="37">
      <t>カイゴ</t>
    </rPh>
    <rPh sb="37" eb="39">
      <t>ホケン</t>
    </rPh>
    <rPh sb="39" eb="41">
      <t>ジギョウ</t>
    </rPh>
    <phoneticPr fontId="2"/>
  </si>
  <si>
    <t>（ふりがな）</t>
    <phoneticPr fontId="2"/>
  </si>
  <si>
    <t>住宅型</t>
  </si>
  <si>
    <t>〒</t>
    <phoneticPr fontId="2"/>
  </si>
  <si>
    <t>56X－00XX</t>
    <phoneticPr fontId="2"/>
  </si>
  <si>
    <t>阪急電車「岡町駅」より約○m（徒歩約○分）</t>
    <rPh sb="0" eb="2">
      <t>ハンキュウ</t>
    </rPh>
    <rPh sb="2" eb="4">
      <t>デンシャ</t>
    </rPh>
    <rPh sb="5" eb="7">
      <t>オカマチ</t>
    </rPh>
    <rPh sb="7" eb="8">
      <t>エキ</t>
    </rPh>
    <rPh sb="11" eb="12">
      <t>ヤク</t>
    </rPh>
    <rPh sb="15" eb="17">
      <t>トホ</t>
    </rPh>
    <rPh sb="17" eb="18">
      <t>ヤク</t>
    </rPh>
    <rPh sb="19" eb="20">
      <t>フン</t>
    </rPh>
    <phoneticPr fontId="2"/>
  </si>
  <si>
    <t>XX－XXXX－XXXX</t>
    <phoneticPr fontId="2"/>
  </si>
  <si>
    <t>ホームページアドレス</t>
    <phoneticPr fontId="2"/>
  </si>
  <si>
    <t>http://</t>
    <phoneticPr fontId="2"/>
  </si>
  <si>
    <t>www.○○△△</t>
    <phoneticPr fontId="2"/>
  </si>
  <si>
    <t>／</t>
    <phoneticPr fontId="2"/>
  </si>
  <si>
    <t>／</t>
    <phoneticPr fontId="2"/>
  </si>
  <si>
    <t>豊中市</t>
    <rPh sb="0" eb="3">
      <t>トヨナカシ</t>
    </rPh>
    <phoneticPr fontId="2"/>
  </si>
  <si>
    <t>2774001234</t>
    <phoneticPr fontId="2"/>
  </si>
  <si>
    <t>・1か月は30日で計算しています。</t>
    <phoneticPr fontId="2"/>
  </si>
  <si>
    <t>【記入例】特定施設入居者生活介護（介護予防含む）の指定を受けている場合</t>
    <rPh sb="1" eb="3">
      <t>キニュウ</t>
    </rPh>
    <rPh sb="3" eb="4">
      <t>レイ</t>
    </rPh>
    <rPh sb="5" eb="7">
      <t>トクテイ</t>
    </rPh>
    <rPh sb="7" eb="9">
      <t>シセツ</t>
    </rPh>
    <rPh sb="9" eb="12">
      <t>ニュウキョシャ</t>
    </rPh>
    <rPh sb="12" eb="14">
      <t>セイカツ</t>
    </rPh>
    <rPh sb="14" eb="16">
      <t>カイゴ</t>
    </rPh>
    <rPh sb="17" eb="19">
      <t>カイゴ</t>
    </rPh>
    <rPh sb="19" eb="21">
      <t>ヨボウ</t>
    </rPh>
    <rPh sb="21" eb="22">
      <t>フク</t>
    </rPh>
    <rPh sb="25" eb="27">
      <t>シテイ</t>
    </rPh>
    <rPh sb="28" eb="29">
      <t>ウ</t>
    </rPh>
    <rPh sb="33" eb="35">
      <t>バアイ</t>
    </rPh>
    <phoneticPr fontId="2"/>
  </si>
  <si>
    <t>介護付き有料老人ホーム　まちかね</t>
    <rPh sb="0" eb="2">
      <t>カイゴ</t>
    </rPh>
    <rPh sb="2" eb="3">
      <t>ツ</t>
    </rPh>
    <rPh sb="4" eb="6">
      <t>ユウリョウ</t>
    </rPh>
    <rPh sb="6" eb="8">
      <t>ロウジン</t>
    </rPh>
    <phoneticPr fontId="2"/>
  </si>
  <si>
    <t>かいごつきゆうりょうろうじんほーむ　まちかね</t>
    <phoneticPr fontId="2"/>
  </si>
  <si>
    <t>４</t>
    <phoneticPr fontId="2"/>
  </si>
  <si>
    <t>各サービスの提供形態</t>
    <rPh sb="0" eb="1">
      <t>カク</t>
    </rPh>
    <rPh sb="6" eb="8">
      <t>テイキョウ</t>
    </rPh>
    <rPh sb="8" eb="10">
      <t>ケイタイ</t>
    </rPh>
    <phoneticPr fontId="2"/>
  </si>
  <si>
    <t>サービス種類</t>
    <rPh sb="4" eb="6">
      <t>シュルイ</t>
    </rPh>
    <phoneticPr fontId="2"/>
  </si>
  <si>
    <t>入浴、排せつ又は食事の介護</t>
    <phoneticPr fontId="2"/>
  </si>
  <si>
    <t>食事の提供</t>
    <phoneticPr fontId="2"/>
  </si>
  <si>
    <t>調理、洗濯、掃除等の家事の供与</t>
    <phoneticPr fontId="2"/>
  </si>
  <si>
    <t>健康管理の支援（供与）</t>
    <phoneticPr fontId="2"/>
  </si>
  <si>
    <t>上記サービスの提供内容</t>
    <rPh sb="0" eb="2">
      <t>ジョウキ</t>
    </rPh>
    <rPh sb="7" eb="9">
      <t>テイキョウ</t>
    </rPh>
    <rPh sb="9" eb="11">
      <t>ナイヨウ</t>
    </rPh>
    <phoneticPr fontId="2"/>
  </si>
  <si>
    <t>「別添２　有料老人ホーム・サービス付き高齢者向け住宅が提供するサービスの一覧表」のとおり</t>
    <phoneticPr fontId="2"/>
  </si>
  <si>
    <t>状況把握・生活相談サービス</t>
    <phoneticPr fontId="2"/>
  </si>
  <si>
    <t>提供内容</t>
    <phoneticPr fontId="2"/>
  </si>
  <si>
    <t>サ高住の場合、常駐する者</t>
    <phoneticPr fontId="2"/>
  </si>
  <si>
    <t>健康診断の定期検診</t>
    <phoneticPr fontId="2"/>
  </si>
  <si>
    <t>提供方法</t>
    <phoneticPr fontId="2"/>
  </si>
  <si>
    <t>年２回健康診断の機会付与</t>
    <rPh sb="0" eb="1">
      <t>ネン</t>
    </rPh>
    <rPh sb="2" eb="3">
      <t>カイ</t>
    </rPh>
    <rPh sb="3" eb="5">
      <t>ケンコウ</t>
    </rPh>
    <rPh sb="5" eb="7">
      <t>シンダン</t>
    </rPh>
    <rPh sb="8" eb="10">
      <t>キカイ</t>
    </rPh>
    <rPh sb="10" eb="12">
      <t>フヨ</t>
    </rPh>
    <phoneticPr fontId="2"/>
  </si>
  <si>
    <t>①虐待防止に関する責任者は、管理者の豊中太郎です。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rPh sb="1" eb="3">
      <t>ギャクタイ</t>
    </rPh>
    <rPh sb="3" eb="5">
      <t>ボウシ</t>
    </rPh>
    <rPh sb="6" eb="7">
      <t>カン</t>
    </rPh>
    <rPh sb="9" eb="12">
      <t>セキニンシャ</t>
    </rPh>
    <rPh sb="14" eb="17">
      <t>カンリシャ</t>
    </rPh>
    <rPh sb="18" eb="20">
      <t>トヨナカ</t>
    </rPh>
    <rPh sb="20" eb="22">
      <t>タロウ</t>
    </rPh>
    <rPh sb="50" eb="53">
      <t>ニュウキョシャ</t>
    </rPh>
    <rPh sb="53" eb="54">
      <t>オヨ</t>
    </rPh>
    <rPh sb="55" eb="57">
      <t>カゾク</t>
    </rPh>
    <rPh sb="57" eb="58">
      <t>トウ</t>
    </rPh>
    <rPh sb="59" eb="61">
      <t>クジョウ</t>
    </rPh>
    <rPh sb="61" eb="63">
      <t>カイケツ</t>
    </rPh>
    <rPh sb="63" eb="65">
      <t>タイセイ</t>
    </rPh>
    <rPh sb="66" eb="68">
      <t>セイビ</t>
    </rPh>
    <rPh sb="75" eb="77">
      <t>ショクイン</t>
    </rPh>
    <rPh sb="77" eb="79">
      <t>カイギ</t>
    </rPh>
    <rPh sb="81" eb="84">
      <t>テイキテキ</t>
    </rPh>
    <rPh sb="85" eb="87">
      <t>ギャクタイ</t>
    </rPh>
    <rPh sb="87" eb="89">
      <t>ボウシ</t>
    </rPh>
    <rPh sb="93" eb="95">
      <t>ケイハツ</t>
    </rPh>
    <rPh sb="96" eb="98">
      <t>シュウチ</t>
    </rPh>
    <rPh sb="98" eb="99">
      <t>トウ</t>
    </rPh>
    <rPh sb="100" eb="101">
      <t>オコナ</t>
    </rPh>
    <phoneticPr fontId="2"/>
  </si>
  <si>
    <t>　</t>
    <phoneticPr fontId="2"/>
  </si>
  <si>
    <t>（ふりがな）</t>
    <phoneticPr fontId="2"/>
  </si>
  <si>
    <t>併設内容</t>
    <phoneticPr fontId="2"/>
  </si>
  <si>
    <t>なかさく病院（ホームから●km）</t>
    <rPh sb="4" eb="6">
      <t>ビョウイン</t>
    </rPh>
    <phoneticPr fontId="2"/>
  </si>
  <si>
    <t>みなさく病院（ホームから●km）</t>
    <rPh sb="4" eb="6">
      <t>ビョウイン</t>
    </rPh>
    <phoneticPr fontId="2"/>
  </si>
  <si>
    <t>大阪府豊中市●●町●丁目●番●号</t>
    <phoneticPr fontId="2"/>
  </si>
  <si>
    <t>まちかね歯科医院（ホームから●km）</t>
    <rPh sb="4" eb="6">
      <t>シカ</t>
    </rPh>
    <rPh sb="6" eb="8">
      <t>イイン</t>
    </rPh>
    <phoneticPr fontId="2"/>
  </si>
  <si>
    <t>月2回程度の訪問診療</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</si>
  <si>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</si>
  <si>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入居者の行動が、他の入居者・職員の生命に危害を及ぼすなどの恐れがあり、通常の介護・接遇では防止できない場合等</t>
    <rPh sb="0" eb="3">
      <t>ニュウキョシャ</t>
    </rPh>
    <rPh sb="4" eb="6">
      <t>コウドウ</t>
    </rPh>
    <rPh sb="8" eb="9">
      <t>ホカ</t>
    </rPh>
    <rPh sb="10" eb="13">
      <t>ニュウキョシャ</t>
    </rPh>
    <rPh sb="14" eb="16">
      <t>ショクイン</t>
    </rPh>
    <rPh sb="17" eb="19">
      <t>セイメイ</t>
    </rPh>
    <rPh sb="20" eb="22">
      <t>キガイ</t>
    </rPh>
    <rPh sb="23" eb="24">
      <t>オヨ</t>
    </rPh>
    <rPh sb="29" eb="30">
      <t>オソ</t>
    </rPh>
    <rPh sb="35" eb="37">
      <t>ツウジョウ</t>
    </rPh>
    <rPh sb="38" eb="40">
      <t>カイゴ</t>
    </rPh>
    <rPh sb="41" eb="43">
      <t>セツグウ</t>
    </rPh>
    <rPh sb="45" eb="47">
      <t>ボウシ</t>
    </rPh>
    <rPh sb="51" eb="53">
      <t>バアイ</t>
    </rPh>
    <rPh sb="53" eb="54">
      <t>トウ</t>
    </rPh>
    <phoneticPr fontId="2"/>
  </si>
  <si>
    <t>か月</t>
    <phoneticPr fontId="2"/>
  </si>
  <si>
    <t>要支援、要介護</t>
  </si>
  <si>
    <t>24</t>
    <phoneticPr fontId="2"/>
  </si>
  <si>
    <t>18</t>
    <phoneticPr fontId="2"/>
  </si>
  <si>
    <t>敷金</t>
  </si>
  <si>
    <t>長期推計に基づき、要介護者等２人に対し週38時間換算で介護・看護職員を１人以上配置するための費用として、介護保険給付及び利用者負担によって賄えない額に充当するものとして合理的な積算根拠に基づく。</t>
    <rPh sb="0" eb="2">
      <t>チョウキ</t>
    </rPh>
    <rPh sb="2" eb="4">
      <t>スイケイ</t>
    </rPh>
    <rPh sb="5" eb="6">
      <t>モト</t>
    </rPh>
    <rPh sb="9" eb="10">
      <t>ヨウ</t>
    </rPh>
    <rPh sb="10" eb="13">
      <t>カイゴシャ</t>
    </rPh>
    <rPh sb="13" eb="14">
      <t>トウ</t>
    </rPh>
    <rPh sb="15" eb="16">
      <t>ニン</t>
    </rPh>
    <rPh sb="17" eb="18">
      <t>タイ</t>
    </rPh>
    <rPh sb="19" eb="20">
      <t>シュウ</t>
    </rPh>
    <rPh sb="22" eb="24">
      <t>ジカン</t>
    </rPh>
    <rPh sb="24" eb="26">
      <t>カンサン</t>
    </rPh>
    <rPh sb="27" eb="29">
      <t>カイゴ</t>
    </rPh>
    <rPh sb="30" eb="32">
      <t>カンゴ</t>
    </rPh>
    <rPh sb="32" eb="34">
      <t>ショクイン</t>
    </rPh>
    <rPh sb="36" eb="37">
      <t>ニン</t>
    </rPh>
    <rPh sb="37" eb="39">
      <t>イジョウ</t>
    </rPh>
    <rPh sb="39" eb="41">
      <t>ハイチ</t>
    </rPh>
    <rPh sb="46" eb="48">
      <t>ヒヨウ</t>
    </rPh>
    <rPh sb="52" eb="54">
      <t>カイゴ</t>
    </rPh>
    <rPh sb="54" eb="56">
      <t>ホケン</t>
    </rPh>
    <rPh sb="56" eb="58">
      <t>キュウフ</t>
    </rPh>
    <rPh sb="58" eb="59">
      <t>オヨ</t>
    </rPh>
    <rPh sb="60" eb="63">
      <t>リヨウシャ</t>
    </rPh>
    <rPh sb="63" eb="65">
      <t>フタン</t>
    </rPh>
    <rPh sb="69" eb="70">
      <t>マカナ</t>
    </rPh>
    <rPh sb="73" eb="74">
      <t>ガク</t>
    </rPh>
    <rPh sb="75" eb="77">
      <t>ジュウトウ</t>
    </rPh>
    <rPh sb="84" eb="87">
      <t>ゴウリテキ</t>
    </rPh>
    <rPh sb="88" eb="90">
      <t>セキサン</t>
    </rPh>
    <rPh sb="90" eb="92">
      <t>コンキョ</t>
    </rPh>
    <rPh sb="93" eb="94">
      <t>モト</t>
    </rPh>
    <phoneticPr fontId="2"/>
  </si>
  <si>
    <t>06－6949－5418</t>
    <phoneticPr fontId="2"/>
  </si>
  <si>
    <t>8：45～17：15</t>
    <phoneticPr fontId="2"/>
  </si>
  <si>
    <t>施設内掲示</t>
    <rPh sb="0" eb="2">
      <t>シセツ</t>
    </rPh>
    <rPh sb="2" eb="3">
      <t>ナイ</t>
    </rPh>
    <rPh sb="3" eb="5">
      <t>ケイジ</t>
    </rPh>
    <phoneticPr fontId="2"/>
  </si>
  <si>
    <t>居室面積が13㎡未満である（居室面積12.8㎡・9室、一般居室相部屋、介護居室個室12.0㎡・1室）、廊下幅が1.8㎡未満である（片廊下1.7ｍ）</t>
    <rPh sb="0" eb="2">
      <t>キョシツ</t>
    </rPh>
    <rPh sb="2" eb="4">
      <t>メンセキ</t>
    </rPh>
    <rPh sb="8" eb="10">
      <t>ミマン</t>
    </rPh>
    <rPh sb="14" eb="16">
      <t>キョシツ</t>
    </rPh>
    <rPh sb="16" eb="18">
      <t>メンセキ</t>
    </rPh>
    <rPh sb="25" eb="26">
      <t>シツ</t>
    </rPh>
    <rPh sb="35" eb="37">
      <t>カイゴ</t>
    </rPh>
    <rPh sb="37" eb="39">
      <t>キョシツ</t>
    </rPh>
    <rPh sb="39" eb="41">
      <t>コシツ</t>
    </rPh>
    <rPh sb="48" eb="49">
      <t>シツ</t>
    </rPh>
    <rPh sb="51" eb="53">
      <t>ロウカ</t>
    </rPh>
    <rPh sb="53" eb="54">
      <t>ハバ</t>
    </rPh>
    <rPh sb="59" eb="61">
      <t>ミマン</t>
    </rPh>
    <rPh sb="65" eb="66">
      <t>カタ</t>
    </rPh>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</si>
  <si>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rPh sb="1" eb="3">
      <t>カイシュウ</t>
    </rPh>
    <rPh sb="3" eb="5">
      <t>ヒヨウ</t>
    </rPh>
    <rPh sb="6" eb="8">
      <t>ベット</t>
    </rPh>
    <rPh sb="8" eb="10">
      <t>ツミタテ</t>
    </rPh>
    <rPh sb="16" eb="18">
      <t>ネンゴ</t>
    </rPh>
    <rPh sb="23" eb="25">
      <t>テキゴウ</t>
    </rPh>
    <rPh sb="27" eb="29">
      <t>カイシュウ</t>
    </rPh>
    <rPh sb="29" eb="31">
      <t>ケイカク</t>
    </rPh>
    <rPh sb="32" eb="34">
      <t>サクセイ</t>
    </rPh>
    <rPh sb="37" eb="40">
      <t>アイベヤ</t>
    </rPh>
    <rPh sb="46" eb="49">
      <t>ニュウキョシャ</t>
    </rPh>
    <rPh sb="50" eb="53">
      <t>カンセンショウ</t>
    </rPh>
    <rPh sb="53" eb="54">
      <t>トウ</t>
    </rPh>
    <rPh sb="55" eb="57">
      <t>リカン</t>
    </rPh>
    <rPh sb="59" eb="61">
      <t>バアイ</t>
    </rPh>
    <rPh sb="62" eb="63">
      <t>ソナ</t>
    </rPh>
    <rPh sb="66" eb="69">
      <t>カンセンショウ</t>
    </rPh>
    <rPh sb="69" eb="70">
      <t>トウ</t>
    </rPh>
    <rPh sb="71" eb="73">
      <t>カクダイ</t>
    </rPh>
    <rPh sb="73" eb="75">
      <t>ボウシ</t>
    </rPh>
    <rPh sb="94" eb="95">
      <t>カタ</t>
    </rPh>
    <rPh sb="95" eb="97">
      <t>ロウカ</t>
    </rPh>
    <rPh sb="102" eb="105">
      <t>クルマイス</t>
    </rPh>
    <rPh sb="108" eb="109">
      <t>チガ</t>
    </rPh>
    <rPh sb="115" eb="117">
      <t>バアイ</t>
    </rPh>
    <rPh sb="118" eb="119">
      <t>ソナ</t>
    </rPh>
    <rPh sb="122" eb="124">
      <t>ツウコウ</t>
    </rPh>
    <rPh sb="125" eb="127">
      <t>ユウセン</t>
    </rPh>
    <rPh sb="127" eb="129">
      <t>ジュンイ</t>
    </rPh>
    <rPh sb="130" eb="131">
      <t>キ</t>
    </rPh>
    <phoneticPr fontId="2"/>
  </si>
  <si>
    <t>ケアプランに基づいて介護保険内で提供されるサービス</t>
    <rPh sb="6" eb="7">
      <t>モト</t>
    </rPh>
    <rPh sb="10" eb="12">
      <t>カイゴ</t>
    </rPh>
    <rPh sb="12" eb="14">
      <t>ホケン</t>
    </rPh>
    <rPh sb="14" eb="15">
      <t>ナイ</t>
    </rPh>
    <rPh sb="16" eb="18">
      <t>テイキョウ</t>
    </rPh>
    <phoneticPr fontId="2"/>
  </si>
  <si>
    <t>実施の有無</t>
    <rPh sb="0" eb="2">
      <t>ジッシ</t>
    </rPh>
    <rPh sb="3" eb="5">
      <t>ウム</t>
    </rPh>
    <phoneticPr fontId="2"/>
  </si>
  <si>
    <t>特定施設入居者生活介護の費用に含む</t>
    <rPh sb="0" eb="2">
      <t>トクテイ</t>
    </rPh>
    <rPh sb="2" eb="4">
      <t>シセツ</t>
    </rPh>
    <rPh sb="4" eb="7">
      <t>ニュウキョシャ</t>
    </rPh>
    <rPh sb="7" eb="9">
      <t>セイカツ</t>
    </rPh>
    <rPh sb="9" eb="11">
      <t>カイゴ</t>
    </rPh>
    <rPh sb="12" eb="14">
      <t>ヒヨウ</t>
    </rPh>
    <rPh sb="15" eb="16">
      <t>フク</t>
    </rPh>
    <phoneticPr fontId="2"/>
  </si>
  <si>
    <t>特定施設入居者生活介護の費用に含む</t>
    <phoneticPr fontId="2"/>
  </si>
  <si>
    <t>特定施設入居者生活介護の費用に含む</t>
    <phoneticPr fontId="2"/>
  </si>
  <si>
    <t>特定施設入居者生活介護の費用に含む</t>
    <phoneticPr fontId="2"/>
  </si>
  <si>
    <t>2,000円/回</t>
    <phoneticPr fontId="2"/>
  </si>
  <si>
    <t>1,500円/回</t>
    <phoneticPr fontId="2"/>
  </si>
  <si>
    <t>　</t>
    <phoneticPr fontId="2"/>
  </si>
  <si>
    <t>食費</t>
    <phoneticPr fontId="2"/>
  </si>
  <si>
    <t>共益費</t>
    <phoneticPr fontId="2"/>
  </si>
  <si>
    <t>状況把握・生活相談サービス費</t>
    <rPh sb="0" eb="2">
      <t>ジョウキョウ</t>
    </rPh>
    <rPh sb="2" eb="4">
      <t>ハアク</t>
    </rPh>
    <rPh sb="5" eb="7">
      <t>セイカツ</t>
    </rPh>
    <rPh sb="7" eb="9">
      <t>ソウダン</t>
    </rPh>
    <rPh sb="13" eb="14">
      <t>ヒ</t>
    </rPh>
    <phoneticPr fontId="2"/>
  </si>
  <si>
    <t>特定施設入居者生活介護の費用（※）</t>
    <rPh sb="0" eb="2">
      <t>トクテイ</t>
    </rPh>
    <rPh sb="2" eb="4">
      <t>シセツ</t>
    </rPh>
    <rPh sb="4" eb="7">
      <t>ニュウキョシャ</t>
    </rPh>
    <rPh sb="7" eb="9">
      <t>セイカツ</t>
    </rPh>
    <rPh sb="9" eb="11">
      <t>カイゴ</t>
    </rPh>
    <rPh sb="12" eb="14">
      <t>ヒヨウ</t>
    </rPh>
    <phoneticPr fontId="2"/>
  </si>
  <si>
    <t>介護保険外サービスの費用</t>
    <rPh sb="0" eb="2">
      <t>カイゴ</t>
    </rPh>
    <rPh sb="2" eb="4">
      <t>ホケン</t>
    </rPh>
    <rPh sb="4" eb="5">
      <t>ガイ</t>
    </rPh>
    <rPh sb="10" eb="12">
      <t>ヒヨウ</t>
    </rPh>
    <phoneticPr fontId="2"/>
  </si>
  <si>
    <t>月額費用の内訳</t>
    <rPh sb="0" eb="2">
      <t>ゲツガク</t>
    </rPh>
    <rPh sb="2" eb="4">
      <t>ヒヨウ</t>
    </rPh>
    <rPh sb="5" eb="7">
      <t>ウチワケ</t>
    </rPh>
    <phoneticPr fontId="2"/>
  </si>
  <si>
    <t>別添3・4のとおり</t>
    <rPh sb="0" eb="2">
      <t>ベッテン</t>
    </rPh>
    <phoneticPr fontId="2"/>
  </si>
  <si>
    <t>別添2のとおり</t>
    <phoneticPr fontId="2"/>
  </si>
  <si>
    <t>介護保険外で個別の希望等に基づき提供されるサービス</t>
    <rPh sb="0" eb="2">
      <t>カイゴ</t>
    </rPh>
    <rPh sb="2" eb="4">
      <t>ホケン</t>
    </rPh>
    <rPh sb="4" eb="5">
      <t>ガイ</t>
    </rPh>
    <rPh sb="6" eb="8">
      <t>コベツ</t>
    </rPh>
    <rPh sb="9" eb="11">
      <t>キボウ</t>
    </rPh>
    <rPh sb="11" eb="12">
      <t>ナド</t>
    </rPh>
    <rPh sb="13" eb="14">
      <t>モト</t>
    </rPh>
    <rPh sb="16" eb="18">
      <t>テイキョウ</t>
    </rPh>
    <phoneticPr fontId="2"/>
  </si>
  <si>
    <t>介護報酬額／月</t>
    <phoneticPr fontId="2"/>
  </si>
  <si>
    <t>単位</t>
    <phoneticPr fontId="2"/>
  </si>
  <si>
    <t>虐待防止に関する方針</t>
    <rPh sb="0" eb="2">
      <t>ギャクタイ</t>
    </rPh>
    <rPh sb="2" eb="4">
      <t>ボウシ</t>
    </rPh>
    <rPh sb="5" eb="6">
      <t>カン</t>
    </rPh>
    <rPh sb="8" eb="10">
      <t>ホウシン</t>
    </rPh>
    <phoneticPr fontId="2"/>
  </si>
  <si>
    <t>身体的拘束に関する方針</t>
    <rPh sb="0" eb="3">
      <t>シンタイテキ</t>
    </rPh>
    <rPh sb="3" eb="5">
      <t>コウソク</t>
    </rPh>
    <phoneticPr fontId="2"/>
  </si>
  <si>
    <t>土日祝日</t>
    <rPh sb="0" eb="2">
      <t>ドニチ</t>
    </rPh>
    <rPh sb="2" eb="4">
      <t>シュクジツ</t>
    </rPh>
    <phoneticPr fontId="2"/>
  </si>
  <si>
    <t>土日祝日</t>
    <phoneticPr fontId="2"/>
  </si>
  <si>
    <t>06－6858－2838</t>
    <phoneticPr fontId="2"/>
  </si>
  <si>
    <t>＜介護予防サービス＞</t>
    <rPh sb="1" eb="3">
      <t>カイゴ</t>
    </rPh>
    <rPh sb="3" eb="5">
      <t>ヨボウ</t>
    </rPh>
    <phoneticPr fontId="2"/>
  </si>
  <si>
    <t>○「重要事項説明書」及び「重要事項説明書兼登録事項等についての説明（高齢者住まい法第17条
  関係）」（以下、「重要事項説明書等」という。）の作成にあたっての注意事項</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phoneticPr fontId="2"/>
  </si>
  <si>
    <t xml:space="preserve"> </t>
    <phoneticPr fontId="2"/>
  </si>
  <si>
    <t xml:space="preserve">               </t>
    <phoneticPr fontId="2"/>
  </si>
  <si>
    <r>
      <rPr>
        <sz val="12"/>
        <rFont val="ＭＳ ゴシック"/>
        <family val="3"/>
        <charset val="128"/>
      </rPr>
      <t>1  重要事項説明書等を作成するにあたっての心構え</t>
    </r>
    <r>
      <rPr>
        <sz val="11"/>
        <rFont val="ＭＳ 明朝"/>
        <family val="1"/>
        <charset val="128"/>
      </rPr>
      <t xml:space="preserve">
（1）重要事項説明書等は、入居契約に関する重要な事項を説明するためのものであり、入居者及び家族等（以下、
　　「入居者等」という。）に誤解を与えることがないよう必要な事項を実態に即して正確に記載すること。
（2）入居者等が理解しやすいよう丁寧な表現に努めること。
（3）別添1「事業主体が豊中市で実施する他の介護保険事業所一覧表」、別添2「有料老人ホーム・サービス付き高齢
　　 者向け住宅が提供するサービスの一覧表」、別添3「特定施設入居者生活介護等に関する利用料金表」及び別添4
　　「介護報酬額の自己負担基準表」は重要事項説明書等の一部であるため、必ず添付すること。
（4）豊中市有料老人ホーム設置運営指導指針（以下、「指針」という。）に基づく指導を受けている場合及び当該指針
　　 で不適合事項がある場合、重要事項説明書等にその旨を記載すること。
（5）不当景品類及び不当表示防止法（昭和37年法律第134号。以下、「景品表示法」という。）第5条第1項3号に基づく
　　「有料老人ホーム等に関する不当な表示」を行わないこと。</t>
    </r>
    <rPh sb="316" eb="319">
      <t>トヨナカシ</t>
    </rPh>
    <rPh sb="335" eb="337">
      <t>イカ</t>
    </rPh>
    <rPh sb="339" eb="341">
      <t>シシン</t>
    </rPh>
    <rPh sb="407" eb="409">
      <t>フトウ</t>
    </rPh>
    <rPh sb="409" eb="411">
      <t>ケイヒン</t>
    </rPh>
    <rPh sb="411" eb="412">
      <t>ルイ</t>
    </rPh>
    <rPh sb="412" eb="413">
      <t>オヨ</t>
    </rPh>
    <rPh sb="414" eb="416">
      <t>フトウ</t>
    </rPh>
    <rPh sb="416" eb="418">
      <t>ヒョウジ</t>
    </rPh>
    <rPh sb="418" eb="421">
      <t>ボウシホウ</t>
    </rPh>
    <rPh sb="422" eb="424">
      <t>ショウワ</t>
    </rPh>
    <rPh sb="426" eb="427">
      <t>ネン</t>
    </rPh>
    <rPh sb="427" eb="429">
      <t>ホウリツ</t>
    </rPh>
    <rPh sb="429" eb="430">
      <t>ダイ</t>
    </rPh>
    <rPh sb="433" eb="434">
      <t>ゴウ</t>
    </rPh>
    <rPh sb="435" eb="437">
      <t>イカ</t>
    </rPh>
    <phoneticPr fontId="2"/>
  </si>
  <si>
    <t>（事業者）</t>
    <rPh sb="1" eb="4">
      <t>ジギョウシャ</t>
    </rPh>
    <phoneticPr fontId="2"/>
  </si>
  <si>
    <t>説明者氏名</t>
    <rPh sb="0" eb="3">
      <t>セツメイシャ</t>
    </rPh>
    <rPh sb="3" eb="5">
      <t>シメイ</t>
    </rPh>
    <phoneticPr fontId="2"/>
  </si>
  <si>
    <t>生活サポート費</t>
  </si>
  <si>
    <t>生活サポート費に含む</t>
    <rPh sb="0" eb="2">
      <t>セイカツ</t>
    </rPh>
    <phoneticPr fontId="2"/>
  </si>
  <si>
    <t>生活サポート費に含む</t>
    <phoneticPr fontId="2"/>
  </si>
  <si>
    <t>生活指導・栄養指導</t>
    <phoneticPr fontId="2"/>
  </si>
  <si>
    <t>生活サポート費に含む</t>
    <phoneticPr fontId="2"/>
  </si>
  <si>
    <t>金銭・貯金管理</t>
    <phoneticPr fontId="2"/>
  </si>
  <si>
    <t>生活サポート費に含む</t>
    <phoneticPr fontId="2"/>
  </si>
  <si>
    <t>特定施設入居者生活介護の費用に含む</t>
    <phoneticPr fontId="2"/>
  </si>
  <si>
    <t>1,500円/回　</t>
    <phoneticPr fontId="2"/>
  </si>
  <si>
    <t>ケアプランで定める回数（週2回）を超える場合は、介護保険外サービスとする</t>
    <rPh sb="6" eb="7">
      <t>サダ</t>
    </rPh>
    <rPh sb="9" eb="11">
      <t>カイスウ</t>
    </rPh>
    <rPh sb="12" eb="13">
      <t>シュウ</t>
    </rPh>
    <rPh sb="17" eb="18">
      <t>コ</t>
    </rPh>
    <rPh sb="20" eb="22">
      <t>バアイ</t>
    </rPh>
    <rPh sb="24" eb="26">
      <t>カイゴ</t>
    </rPh>
    <rPh sb="26" eb="28">
      <t>ホケン</t>
    </rPh>
    <rPh sb="28" eb="29">
      <t>ガイ</t>
    </rPh>
    <phoneticPr fontId="2"/>
  </si>
  <si>
    <t>料金（税抜）※2</t>
    <phoneticPr fontId="2"/>
  </si>
  <si>
    <t>週2回までは1,000/回、週3回以上は1,500/回</t>
    <rPh sb="0" eb="1">
      <t>シュウ</t>
    </rPh>
    <rPh sb="2" eb="3">
      <t>カイ</t>
    </rPh>
    <rPh sb="12" eb="13">
      <t>カイ</t>
    </rPh>
    <rPh sb="14" eb="15">
      <t>シュウ</t>
    </rPh>
    <rPh sb="16" eb="17">
      <t>カイ</t>
    </rPh>
    <rPh sb="17" eb="19">
      <t>イジョウ</t>
    </rPh>
    <rPh sb="26" eb="27">
      <t>カイ</t>
    </rPh>
    <phoneticPr fontId="2"/>
  </si>
  <si>
    <t>金銭・貯金管理、健康相談、生活指導・栄養指導、生活リズムの記録（排便・睡眠等）、介護保険外サービスにおける月1回の買い物代行</t>
    <rPh sb="8" eb="10">
      <t>ケンコウ</t>
    </rPh>
    <rPh sb="10" eb="12">
      <t>ソウダン</t>
    </rPh>
    <rPh sb="40" eb="42">
      <t>カイゴ</t>
    </rPh>
    <rPh sb="42" eb="44">
      <t>ホケン</t>
    </rPh>
    <rPh sb="44" eb="45">
      <t>ガイ</t>
    </rPh>
    <rPh sb="53" eb="54">
      <t>ツキ</t>
    </rPh>
    <rPh sb="55" eb="56">
      <t>カイ</t>
    </rPh>
    <rPh sb="57" eb="58">
      <t>カ</t>
    </rPh>
    <rPh sb="59" eb="60">
      <t>モノ</t>
    </rPh>
    <rPh sb="60" eb="62">
      <t>ダイコウ</t>
    </rPh>
    <phoneticPr fontId="2"/>
  </si>
  <si>
    <t>月1回までは生活サポート費に含む。月2回以上の場合は1,500/回</t>
    <rPh sb="0" eb="1">
      <t>ツキ</t>
    </rPh>
    <rPh sb="2" eb="3">
      <t>カイ</t>
    </rPh>
    <rPh sb="6" eb="8">
      <t>セイカツ</t>
    </rPh>
    <rPh sb="12" eb="13">
      <t>ヒ</t>
    </rPh>
    <rPh sb="14" eb="15">
      <t>フク</t>
    </rPh>
    <rPh sb="17" eb="18">
      <t>ツキ</t>
    </rPh>
    <rPh sb="19" eb="22">
      <t>カイイジョウ</t>
    </rPh>
    <rPh sb="23" eb="25">
      <t>バアイ</t>
    </rPh>
    <rPh sb="32" eb="33">
      <t>カイ</t>
    </rPh>
    <phoneticPr fontId="2"/>
  </si>
  <si>
    <t>市内の医療機関の場合のみ</t>
    <rPh sb="0" eb="2">
      <t>シナイ</t>
    </rPh>
    <rPh sb="3" eb="5">
      <t>イリョウ</t>
    </rPh>
    <rPh sb="5" eb="7">
      <t>キカン</t>
    </rPh>
    <rPh sb="8" eb="10">
      <t>バアイ</t>
    </rPh>
    <phoneticPr fontId="2"/>
  </si>
  <si>
    <t>「別添2　有料老人ホーム・サービス付き高齢者向け住宅が提供するサービスの一覧表」のとおり</t>
    <phoneticPr fontId="2"/>
  </si>
  <si>
    <t>随時対応</t>
    <rPh sb="0" eb="2">
      <t>ズイジ</t>
    </rPh>
    <rPh sb="2" eb="4">
      <t>タイオウ</t>
    </rPh>
    <phoneticPr fontId="2"/>
  </si>
  <si>
    <t>料金　※1</t>
    <phoneticPr fontId="2"/>
  </si>
  <si>
    <r>
      <t xml:space="preserve">窓口の名称
</t>
    </r>
    <r>
      <rPr>
        <sz val="9"/>
        <rFont val="ＭＳ 明朝"/>
        <family val="1"/>
        <charset val="128"/>
      </rPr>
      <t>（豊中市健康福祉サービス苦情調整委員会）</t>
    </r>
    <rPh sb="0" eb="2">
      <t>マドグチ</t>
    </rPh>
    <rPh sb="3" eb="5">
      <t>メイショウ</t>
    </rPh>
    <phoneticPr fontId="2"/>
  </si>
  <si>
    <t>①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こと。
②指定特定施設の入居定員の範囲内で、空いている居室等(定員が1人であるものに限る。)を利用するものであること。ただし、短期利用特定施設入居者生活介護の提供を受ける入居者(利用者)の数は、当該指定特定施設の入居定員の100分の10以下であること。
③利用の開始に当たって、あらかじめ30日以内の利用期間を定めること。
④家賃、敷金、介護等その他の日常生活上必要な便宜の供与の対価として受領する費用を除き、権利金その他の金品を受領しないこと。
・介護保険法等に基づく勧告、命令、指示を受けたことがある場合にあっては、当該勧告等を受けた日から起算して5年以上の期間が経過していること。</t>
    <phoneticPr fontId="2"/>
  </si>
  <si>
    <t>（加算の概要）※以下の要件全てに該当すること　</t>
    <rPh sb="1" eb="3">
      <t>カサン</t>
    </rPh>
    <rPh sb="4" eb="6">
      <t>ガイヨウ</t>
    </rPh>
    <phoneticPr fontId="2"/>
  </si>
  <si>
    <t>・看取り介護加算【要支援と短期利用（地域密着含む）は除く】</t>
    <rPh sb="1" eb="3">
      <t>ミト</t>
    </rPh>
    <rPh sb="4" eb="6">
      <t>カイゴ</t>
    </rPh>
    <rPh sb="6" eb="8">
      <t>カサン</t>
    </rPh>
    <rPh sb="9" eb="12">
      <t>ヨウシエン</t>
    </rPh>
    <phoneticPr fontId="2"/>
  </si>
  <si>
    <t>①認知症専門ケア加算（Ⅰ）の算定要件をいずれも満たすこと。
②認知症介護の指導に係る専門的な研修（認知症介護指導者研修）を終了している者を1名以上配置し、施設全体の認知症ケアの指導等を実施していること。
③介護職員、看護職員ごとの認知症ケアの指導を関する研修計画を作成し、当該計画に従い、研修を実施又は実施を予定していること。</t>
    <rPh sb="1" eb="4">
      <t>ニンチショウ</t>
    </rPh>
    <rPh sb="4" eb="6">
      <t>センモン</t>
    </rPh>
    <rPh sb="8" eb="10">
      <t>カサン</t>
    </rPh>
    <rPh sb="14" eb="16">
      <t>サンテイ</t>
    </rPh>
    <rPh sb="16" eb="18">
      <t>ヨウケン</t>
    </rPh>
    <rPh sb="23" eb="24">
      <t>ミ</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4" eb="57">
      <t>シドウシャ</t>
    </rPh>
    <rPh sb="57" eb="59">
      <t>ケンシュウ</t>
    </rPh>
    <rPh sb="61" eb="63">
      <t>シュウリョウ</t>
    </rPh>
    <rPh sb="67" eb="68">
      <t>モノ</t>
    </rPh>
    <rPh sb="70" eb="71">
      <t>メイ</t>
    </rPh>
    <rPh sb="71" eb="73">
      <t>イジョウ</t>
    </rPh>
    <rPh sb="73" eb="75">
      <t>ハイチ</t>
    </rPh>
    <rPh sb="77" eb="79">
      <t>シセツ</t>
    </rPh>
    <rPh sb="79" eb="81">
      <t>ゼンタイ</t>
    </rPh>
    <rPh sb="82" eb="85">
      <t>ニンチショウ</t>
    </rPh>
    <rPh sb="88" eb="90">
      <t>シドウ</t>
    </rPh>
    <rPh sb="90" eb="91">
      <t>トウ</t>
    </rPh>
    <rPh sb="92" eb="94">
      <t>ジッシ</t>
    </rPh>
    <rPh sb="103" eb="105">
      <t>カイゴ</t>
    </rPh>
    <rPh sb="105" eb="107">
      <t>ショクイン</t>
    </rPh>
    <rPh sb="108" eb="110">
      <t>カンゴ</t>
    </rPh>
    <rPh sb="110" eb="112">
      <t>ショクイン</t>
    </rPh>
    <rPh sb="115" eb="118">
      <t>ニンチショウ</t>
    </rPh>
    <rPh sb="121" eb="123">
      <t>シドウ</t>
    </rPh>
    <rPh sb="124" eb="125">
      <t>カン</t>
    </rPh>
    <rPh sb="127" eb="129">
      <t>ケンシュウ</t>
    </rPh>
    <rPh sb="129" eb="131">
      <t>ケイカク</t>
    </rPh>
    <rPh sb="132" eb="134">
      <t>サクセイ</t>
    </rPh>
    <rPh sb="136" eb="138">
      <t>トウガイ</t>
    </rPh>
    <rPh sb="138" eb="140">
      <t>ケイカク</t>
    </rPh>
    <rPh sb="141" eb="142">
      <t>シタガ</t>
    </rPh>
    <rPh sb="144" eb="146">
      <t>ケンシュウ</t>
    </rPh>
    <rPh sb="147" eb="149">
      <t>ジッシ</t>
    </rPh>
    <rPh sb="149" eb="150">
      <t>マタ</t>
    </rPh>
    <rPh sb="151" eb="153">
      <t>ジッシ</t>
    </rPh>
    <rPh sb="154" eb="156">
      <t>ヨテイ</t>
    </rPh>
    <phoneticPr fontId="2"/>
  </si>
  <si>
    <t>加入先</t>
    <rPh sb="0" eb="2">
      <t>カニュウ</t>
    </rPh>
    <rPh sb="2" eb="3">
      <t>サキ</t>
    </rPh>
    <phoneticPr fontId="2"/>
  </si>
  <si>
    <t>全国有料老人ホーム協会</t>
    <phoneticPr fontId="2"/>
  </si>
  <si>
    <t>加入内容</t>
    <rPh sb="0" eb="2">
      <t>カニュウ</t>
    </rPh>
    <rPh sb="2" eb="4">
      <t>ナイヨウ</t>
    </rPh>
    <phoneticPr fontId="2"/>
  </si>
  <si>
    <t>施設で提供しているサービス</t>
    <rPh sb="0" eb="2">
      <t>シセツ</t>
    </rPh>
    <rPh sb="3" eb="5">
      <t>テイキョウ</t>
    </rPh>
    <phoneticPr fontId="2"/>
  </si>
  <si>
    <t>事故対応マニュアルに基づき、速やかに対応します。</t>
    <rPh sb="14" eb="15">
      <t>スミ</t>
    </rPh>
    <rPh sb="18" eb="20">
      <t>タイオウ</t>
    </rPh>
    <phoneticPr fontId="2"/>
  </si>
  <si>
    <r>
      <rPr>
        <sz val="12"/>
        <rFont val="ＭＳ ゴシック"/>
        <family val="3"/>
        <charset val="128"/>
      </rPr>
      <t>3　重要事項説明書等を入居者等に交付及び説明するにあたっての注意事項</t>
    </r>
    <r>
      <rPr>
        <sz val="11"/>
        <rFont val="ＭＳ 明朝"/>
        <family val="1"/>
        <charset val="128"/>
      </rPr>
      <t xml:space="preserve">
（1）重要事項説明書等は、老人福祉法第29条第5項の規定により、入居相談があったときに交付するほか、求めに応
     じ交付すること。 
（2）入居希望者が、入居契約内容について十分理解した上で契約を締結できるよう、契約締結前に十分な時間的余裕
     をもって入居契約書及び重要事項説明書等について説明を行うこと。また、入居希望者が希望する介護サービス
     等（医療サービス等、その他のサービス</t>
    </r>
    <r>
      <rPr>
        <sz val="11"/>
        <rFont val="ＭＳ ゴシック"/>
        <family val="3"/>
        <charset val="128"/>
      </rPr>
      <t>※</t>
    </r>
    <r>
      <rPr>
        <sz val="11"/>
        <rFont val="ＭＳ 明朝"/>
        <family val="1"/>
        <charset val="128"/>
      </rPr>
      <t xml:space="preserve">）の利用を妨げないこととし、その際には説明を行った者及び説明を
     受けた者の署名及び押印を行うこと。
（3）指針に基づく指導を受けている場合は、入居希望者に対して丁寧かつ理解しやすいよう説明すること。
 </t>
    </r>
    <r>
      <rPr>
        <sz val="11"/>
        <rFont val="ＭＳ ゴシック"/>
        <family val="3"/>
        <charset val="128"/>
      </rPr>
      <t>※
・医療サービス等
　</t>
    </r>
    <r>
      <rPr>
        <sz val="11"/>
        <rFont val="ＭＳ 明朝"/>
        <family val="1"/>
        <charset val="128"/>
      </rPr>
      <t xml:space="preserve">…医療、歯科医療、あん摩マッサージ指圧、はり、きゅう、柔道整復等
</t>
    </r>
    <r>
      <rPr>
        <sz val="11"/>
        <rFont val="ＭＳ ゴシック"/>
        <family val="3"/>
        <charset val="128"/>
      </rPr>
      <t>・その他のサービス
　</t>
    </r>
    <r>
      <rPr>
        <sz val="11"/>
        <rFont val="ＭＳ 明朝"/>
        <family val="1"/>
        <charset val="128"/>
      </rPr>
      <t>…金銭・貯金管理、理美容サービス等</t>
    </r>
    <rPh sb="283" eb="284">
      <t>オヨ</t>
    </rPh>
    <rPh sb="285" eb="287">
      <t>オウイン</t>
    </rPh>
    <rPh sb="324" eb="326">
      <t>テイネイ</t>
    </rPh>
    <rPh sb="328" eb="330">
      <t>リカイ</t>
    </rPh>
    <rPh sb="406" eb="408">
      <t>チョキン</t>
    </rPh>
    <rPh sb="411" eb="414">
      <t>リビヨウ</t>
    </rPh>
    <rPh sb="418" eb="419">
      <t>ナド</t>
    </rPh>
    <phoneticPr fontId="2"/>
  </si>
  <si>
    <t>介護保険外で個別の希望等に基づき提供されるサービス
（介護保険外）</t>
    <phoneticPr fontId="2"/>
  </si>
  <si>
    <t xml:space="preserve">
上乗せ介護費（介護保険外）</t>
    <phoneticPr fontId="2"/>
  </si>
  <si>
    <r>
      <rPr>
        <sz val="12"/>
        <rFont val="ＭＳ ゴシック"/>
        <family val="3"/>
        <charset val="128"/>
      </rPr>
      <t>2　重要事項説明書等を入力するにあたっての注意事項及び記入例の解説</t>
    </r>
    <r>
      <rPr>
        <sz val="11"/>
        <rFont val="ＭＳ 明朝"/>
        <family val="1"/>
        <charset val="128"/>
      </rPr>
      <t xml:space="preserve">
（1）届出している有料老人ホーム及び当該事業者を総称して「有料」という。
（2）サービス付き高齢者向け住宅に登録している有料老人ホーム及び当該事業者を総称して「サ高住」という。
（3）有料及びサ高住を総称して「ホーム」という。
（4）サ高住において、「重要事項説明書」を「重要事項説明書兼登録事項等についての説明（高齢者住まい法第17条
　　 関係）」と表記できる。
（5）原則として、重要事項説明書等において記載の省略はしないこと。
（6）サ高住においては、重要事項説明書等の内容とサ高住登録の申請内容との整合性を図ること。
（7）「省略」と記載されている項目、「色帯のない（背景が白色）」項目及び該当しない項目がある場合は、「削除、
　　 斜線、空欄、塗りつぶし」をすること。それ以外の項目で削除する場合は、豊中市に確認すること。
（8）重要事項説明書等以外で入居者等への説明で重要かつ説明を要すると考える場合は、当該様式に項目を追加する
　　 こと。
（9）薄黄色の色帯のある項目は入力すること。
（10）薄緑色の色帯のある項目はプルダウンリストから選択すること。（選択肢が当該リストにない場合は、新たに
      入力すること。）
（11）重要事項説明書等にある「生活相談員」とは、サ高住の登録を受けている場合は、国土交通省・厚生労働省関
      係高齢者の居住の安定確保に関する法律施行規則（平成23年厚生労働省・国土交通省令第2号）第11条第１号の
      規定に基づく状況把握サービス及び生活相談サービスを提供する職員をいう。
（12）「有料」又は「サ高住」と限定して入力をする項目は、基本的に限定している主体者のみの入力すること。
　　　ただし、その他の主体者で入力する方が良いと判断する場合は入力すること。</t>
    </r>
    <rPh sb="128" eb="129">
      <t>オヨ</t>
    </rPh>
    <rPh sb="332" eb="333">
      <t>オヨ</t>
    </rPh>
    <rPh sb="349" eb="351">
      <t>サクジョ</t>
    </rPh>
    <rPh sb="390" eb="393">
      <t>トヨナカシ</t>
    </rPh>
    <rPh sb="735" eb="737">
      <t>コウモク</t>
    </rPh>
    <phoneticPr fontId="2"/>
  </si>
  <si>
    <t>①06－6858－3146
②06－6854－9534</t>
    <phoneticPr fontId="2"/>
  </si>
  <si>
    <t>06－6858－3611</t>
    <phoneticPr fontId="2"/>
  </si>
  <si>
    <t>　上記の重要事項の内容、並びに、医療サービス等及びその他のサービスの提供事業者を自由に選択できることについて、事業者より説明を受けました。</t>
    <rPh sb="1" eb="3">
      <t>ジョウキ</t>
    </rPh>
    <rPh sb="4" eb="6">
      <t>ジュウヨウ</t>
    </rPh>
    <rPh sb="6" eb="8">
      <t>ジコウ</t>
    </rPh>
    <rPh sb="9" eb="11">
      <t>ナイヨウ</t>
    </rPh>
    <rPh sb="12" eb="13">
      <t>ナラ</t>
    </rPh>
    <rPh sb="16" eb="18">
      <t>イリョウ</t>
    </rPh>
    <rPh sb="22" eb="23">
      <t>ナド</t>
    </rPh>
    <rPh sb="23" eb="24">
      <t>オヨ</t>
    </rPh>
    <rPh sb="27" eb="28">
      <t>タ</t>
    </rPh>
    <rPh sb="34" eb="36">
      <t>テイキョウ</t>
    </rPh>
    <rPh sb="36" eb="39">
      <t>ジギョウシャ</t>
    </rPh>
    <rPh sb="40" eb="42">
      <t>ジユウ</t>
    </rPh>
    <rPh sb="43" eb="45">
      <t>センタク</t>
    </rPh>
    <rPh sb="55" eb="58">
      <t>ジギョウシャ</t>
    </rPh>
    <rPh sb="60" eb="62">
      <t>セツメイ</t>
    </rPh>
    <rPh sb="63" eb="64">
      <t>ウ</t>
    </rPh>
    <phoneticPr fontId="2"/>
  </si>
  <si>
    <t>　上記の重要事項の内容、並びに、医療サービス等及びその他のサービスの提供事業者を自由に選択できることについて、入居者、入居者代理人に説明しました。</t>
    <phoneticPr fontId="2"/>
  </si>
  <si>
    <t>①利用者の総数のうち、日常生活に支障を来すおそれのある症状若しくは行動が認められることから介護を必要とする認知症の者（日常生活自立度ランクⅢ、Ⅳ又はＭに該当する者。以下「対象者」という）の占める割合が50％以上であること。
②認知症介護に係る専門的な研修（認知症介護実践リーダー研修）を終了している者を、対象者の数が20人未満の場合は1以上、20人以上の場合は、1に当該対象者の数19を超えて10又はその端数を増すごとに1を加えた数以上配置し、チームとして認知症ケアを実施していること。
③従業者に対して、認知症ケアに関する留意事項の伝達又は技術的指導に係る会議を定期的に開催していること。</t>
    <rPh sb="11" eb="13">
      <t>ニチジョウ</t>
    </rPh>
    <rPh sb="13" eb="15">
      <t>セイカツ</t>
    </rPh>
    <rPh sb="16" eb="18">
      <t>シショウ</t>
    </rPh>
    <rPh sb="19" eb="20">
      <t>キタ</t>
    </rPh>
    <rPh sb="27" eb="29">
      <t>ショウジョウ</t>
    </rPh>
    <rPh sb="29" eb="30">
      <t>モ</t>
    </rPh>
    <rPh sb="33" eb="35">
      <t>コウドウ</t>
    </rPh>
    <rPh sb="36" eb="37">
      <t>ミト</t>
    </rPh>
    <rPh sb="45" eb="47">
      <t>カイゴ</t>
    </rPh>
    <rPh sb="48" eb="50">
      <t>ヒツヨウ</t>
    </rPh>
    <rPh sb="53" eb="56">
      <t>ニンチショウ</t>
    </rPh>
    <rPh sb="57" eb="58">
      <t>モノ</t>
    </rPh>
    <rPh sb="80" eb="81">
      <t>モノ</t>
    </rPh>
    <rPh sb="82" eb="84">
      <t>イカ</t>
    </rPh>
    <rPh sb="85" eb="87">
      <t>タイショウ</t>
    </rPh>
    <rPh sb="87" eb="88">
      <t>シャ</t>
    </rPh>
    <rPh sb="94" eb="95">
      <t>シ</t>
    </rPh>
    <rPh sb="97" eb="99">
      <t>ワリアイ</t>
    </rPh>
    <rPh sb="103" eb="105">
      <t>イジョウ</t>
    </rPh>
    <rPh sb="113" eb="116">
      <t>ニンチショウ</t>
    </rPh>
    <rPh sb="116" eb="118">
      <t>カイゴ</t>
    </rPh>
    <rPh sb="119" eb="120">
      <t>カカ</t>
    </rPh>
    <rPh sb="121" eb="124">
      <t>センモンテキ</t>
    </rPh>
    <rPh sb="125" eb="127">
      <t>ケンシュウ</t>
    </rPh>
    <phoneticPr fontId="2"/>
  </si>
  <si>
    <t>①看取りに関する指針を定め、入居の際に、利用者又はその家族等に対して、当該指針の内容を説明し、同意を得ていること。
②医師、看護職員、介護職員、介護支援専門員その他の職種の者による協議の上、当該特定施設における看取りの実績等を踏まえ、適宜、看取りに関する指針の見直しを行うこと。
③看取りに関する職員研修を行っていること。
【対象となる利用者】
①医師が一般に認められている医学的知見に基づき、回復の見込みがないと判断した者。
②医師、看護職員、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をしている者を含む）。
③看取りに関する指針に基づき、利用者の状態又は家族の求め等に応じ、随時医師等の相互の連携の下、介護記録等利用者に関する記録を活用し行われる介護についての説明を受け、同意をした上で介護を受けている者（その家族等が説明を受けた上で、同意をしている者を含む）。</t>
    <rPh sb="1" eb="3">
      <t>ミト</t>
    </rPh>
    <rPh sb="5" eb="6">
      <t>カン</t>
    </rPh>
    <rPh sb="8" eb="10">
      <t>シシン</t>
    </rPh>
    <rPh sb="11" eb="12">
      <t>サダ</t>
    </rPh>
    <rPh sb="14" eb="16">
      <t>ニュウキョ</t>
    </rPh>
    <rPh sb="17" eb="18">
      <t>サイ</t>
    </rPh>
    <rPh sb="20" eb="23">
      <t>リヨウシャ</t>
    </rPh>
    <rPh sb="23" eb="24">
      <t>マタ</t>
    </rPh>
    <rPh sb="27" eb="29">
      <t>カゾク</t>
    </rPh>
    <rPh sb="29" eb="30">
      <t>ナド</t>
    </rPh>
    <rPh sb="31" eb="32">
      <t>タイ</t>
    </rPh>
    <rPh sb="35" eb="37">
      <t>トウガイ</t>
    </rPh>
    <rPh sb="37" eb="39">
      <t>シシン</t>
    </rPh>
    <rPh sb="40" eb="42">
      <t>ナイヨウ</t>
    </rPh>
    <rPh sb="43" eb="45">
      <t>セツメイ</t>
    </rPh>
    <rPh sb="47" eb="49">
      <t>ドウイ</t>
    </rPh>
    <rPh sb="50" eb="51">
      <t>エ</t>
    </rPh>
    <rPh sb="59" eb="61">
      <t>イシ</t>
    </rPh>
    <rPh sb="62" eb="64">
      <t>カンゴ</t>
    </rPh>
    <rPh sb="64" eb="66">
      <t>ショクイン</t>
    </rPh>
    <rPh sb="67" eb="69">
      <t>カイゴ</t>
    </rPh>
    <rPh sb="69" eb="71">
      <t>ショクイン</t>
    </rPh>
    <rPh sb="72" eb="74">
      <t>カイゴ</t>
    </rPh>
    <rPh sb="74" eb="76">
      <t>シエン</t>
    </rPh>
    <rPh sb="76" eb="79">
      <t>センモンイン</t>
    </rPh>
    <rPh sb="81" eb="82">
      <t>タ</t>
    </rPh>
    <rPh sb="83" eb="85">
      <t>ショクシュ</t>
    </rPh>
    <rPh sb="86" eb="87">
      <t>モノ</t>
    </rPh>
    <rPh sb="90" eb="92">
      <t>キョウギ</t>
    </rPh>
    <rPh sb="93" eb="94">
      <t>ウエ</t>
    </rPh>
    <rPh sb="95" eb="97">
      <t>トウガイ</t>
    </rPh>
    <rPh sb="97" eb="99">
      <t>トクテイ</t>
    </rPh>
    <rPh sb="99" eb="101">
      <t>シセツ</t>
    </rPh>
    <rPh sb="105" eb="107">
      <t>ミト</t>
    </rPh>
    <rPh sb="109" eb="111">
      <t>ジッセキ</t>
    </rPh>
    <rPh sb="111" eb="112">
      <t>ナド</t>
    </rPh>
    <rPh sb="113" eb="114">
      <t>フ</t>
    </rPh>
    <rPh sb="117" eb="119">
      <t>テキギ</t>
    </rPh>
    <rPh sb="120" eb="122">
      <t>ミト</t>
    </rPh>
    <rPh sb="124" eb="125">
      <t>カン</t>
    </rPh>
    <rPh sb="127" eb="129">
      <t>シシン</t>
    </rPh>
    <rPh sb="130" eb="132">
      <t>ミナオ</t>
    </rPh>
    <rPh sb="134" eb="135">
      <t>オコナ</t>
    </rPh>
    <rPh sb="141" eb="143">
      <t>ミト</t>
    </rPh>
    <rPh sb="145" eb="146">
      <t>カン</t>
    </rPh>
    <rPh sb="148" eb="150">
      <t>ショクイン</t>
    </rPh>
    <rPh sb="150" eb="152">
      <t>ケンシュウ</t>
    </rPh>
    <rPh sb="153" eb="154">
      <t>オコナ</t>
    </rPh>
    <rPh sb="164" eb="166">
      <t>タイショウ</t>
    </rPh>
    <rPh sb="169" eb="172">
      <t>リヨウシャ</t>
    </rPh>
    <rPh sb="175" eb="177">
      <t>イシ</t>
    </rPh>
    <rPh sb="178" eb="180">
      <t>イッパン</t>
    </rPh>
    <rPh sb="181" eb="182">
      <t>ミト</t>
    </rPh>
    <rPh sb="188" eb="191">
      <t>イガクテキ</t>
    </rPh>
    <rPh sb="191" eb="193">
      <t>チケン</t>
    </rPh>
    <rPh sb="194" eb="195">
      <t>モト</t>
    </rPh>
    <rPh sb="198" eb="200">
      <t>カイフク</t>
    </rPh>
    <rPh sb="201" eb="203">
      <t>ミコ</t>
    </rPh>
    <rPh sb="208" eb="210">
      <t>ハンダン</t>
    </rPh>
    <rPh sb="212" eb="213">
      <t>モノ</t>
    </rPh>
    <rPh sb="216" eb="218">
      <t>イシ</t>
    </rPh>
    <rPh sb="219" eb="221">
      <t>カンゴ</t>
    </rPh>
    <rPh sb="221" eb="223">
      <t>ショクイン</t>
    </rPh>
    <rPh sb="224" eb="226">
      <t>カイゴ</t>
    </rPh>
    <rPh sb="226" eb="228">
      <t>シエン</t>
    </rPh>
    <rPh sb="228" eb="231">
      <t>センモンイン</t>
    </rPh>
    <rPh sb="233" eb="234">
      <t>タ</t>
    </rPh>
    <rPh sb="235" eb="237">
      <t>ショクシュ</t>
    </rPh>
    <rPh sb="238" eb="239">
      <t>モノ</t>
    </rPh>
    <rPh sb="240" eb="242">
      <t>イカ</t>
    </rPh>
    <rPh sb="243" eb="246">
      <t>イシナド</t>
    </rPh>
    <rPh sb="252" eb="254">
      <t>キョウドウ</t>
    </rPh>
    <rPh sb="255" eb="257">
      <t>サクセイ</t>
    </rPh>
    <rPh sb="259" eb="262">
      <t>リヨウシャ</t>
    </rPh>
    <rPh sb="263" eb="265">
      <t>カイゴ</t>
    </rPh>
    <rPh sb="266" eb="267">
      <t>カカ</t>
    </rPh>
    <rPh sb="268" eb="270">
      <t>ケイカク</t>
    </rPh>
    <rPh sb="275" eb="278">
      <t>イシナド</t>
    </rPh>
    <rPh sb="283" eb="285">
      <t>ナイヨウ</t>
    </rPh>
    <rPh sb="286" eb="287">
      <t>オウ</t>
    </rPh>
    <rPh sb="289" eb="291">
      <t>テキトウ</t>
    </rPh>
    <rPh sb="292" eb="293">
      <t>モノ</t>
    </rPh>
    <rPh sb="295" eb="297">
      <t>セツメイ</t>
    </rPh>
    <rPh sb="298" eb="299">
      <t>ウ</t>
    </rPh>
    <rPh sb="301" eb="303">
      <t>トウガイ</t>
    </rPh>
    <rPh sb="303" eb="305">
      <t>ケイカク</t>
    </rPh>
    <rPh sb="309" eb="311">
      <t>ドウイ</t>
    </rPh>
    <rPh sb="315" eb="316">
      <t>モノ</t>
    </rPh>
    <rPh sb="319" eb="321">
      <t>カゾク</t>
    </rPh>
    <rPh sb="321" eb="322">
      <t>ナド</t>
    </rPh>
    <rPh sb="323" eb="325">
      <t>セツメイ</t>
    </rPh>
    <rPh sb="326" eb="327">
      <t>ウ</t>
    </rPh>
    <rPh sb="329" eb="330">
      <t>ウエ</t>
    </rPh>
    <rPh sb="332" eb="334">
      <t>ドウイ</t>
    </rPh>
    <rPh sb="339" eb="340">
      <t>モノ</t>
    </rPh>
    <rPh sb="341" eb="342">
      <t>フク</t>
    </rPh>
    <rPh sb="347" eb="349">
      <t>ミト</t>
    </rPh>
    <rPh sb="351" eb="352">
      <t>カン</t>
    </rPh>
    <rPh sb="354" eb="356">
      <t>シシン</t>
    </rPh>
    <rPh sb="357" eb="358">
      <t>モト</t>
    </rPh>
    <rPh sb="361" eb="364">
      <t>リヨウシャ</t>
    </rPh>
    <rPh sb="365" eb="367">
      <t>ジョウタイ</t>
    </rPh>
    <rPh sb="367" eb="368">
      <t>マタ</t>
    </rPh>
    <rPh sb="369" eb="371">
      <t>カゾク</t>
    </rPh>
    <rPh sb="372" eb="373">
      <t>モト</t>
    </rPh>
    <rPh sb="374" eb="375">
      <t>ナド</t>
    </rPh>
    <rPh sb="376" eb="377">
      <t>オウ</t>
    </rPh>
    <rPh sb="379" eb="381">
      <t>ズイジ</t>
    </rPh>
    <rPh sb="381" eb="384">
      <t>イシナド</t>
    </rPh>
    <rPh sb="385" eb="387">
      <t>ソウゴ</t>
    </rPh>
    <rPh sb="388" eb="390">
      <t>レンケイ</t>
    </rPh>
    <rPh sb="391" eb="392">
      <t>シタ</t>
    </rPh>
    <rPh sb="393" eb="395">
      <t>カイゴ</t>
    </rPh>
    <rPh sb="395" eb="397">
      <t>キロク</t>
    </rPh>
    <rPh sb="397" eb="398">
      <t>ナド</t>
    </rPh>
    <rPh sb="398" eb="401">
      <t>リヨウシャ</t>
    </rPh>
    <rPh sb="402" eb="403">
      <t>カン</t>
    </rPh>
    <rPh sb="405" eb="407">
      <t>キロク</t>
    </rPh>
    <rPh sb="408" eb="410">
      <t>カツヨウ</t>
    </rPh>
    <rPh sb="411" eb="412">
      <t>オコナ</t>
    </rPh>
    <rPh sb="415" eb="417">
      <t>カイゴ</t>
    </rPh>
    <rPh sb="422" eb="424">
      <t>セツメイ</t>
    </rPh>
    <rPh sb="425" eb="426">
      <t>ウ</t>
    </rPh>
    <rPh sb="428" eb="430">
      <t>ドウイ</t>
    </rPh>
    <rPh sb="433" eb="434">
      <t>ウエ</t>
    </rPh>
    <rPh sb="435" eb="437">
      <t>カイゴ</t>
    </rPh>
    <rPh sb="438" eb="439">
      <t>ウ</t>
    </rPh>
    <rPh sb="443" eb="444">
      <t>モノ</t>
    </rPh>
    <phoneticPr fontId="2"/>
  </si>
  <si>
    <t>25年6月15日</t>
    <rPh sb="2" eb="3">
      <t>ネン</t>
    </rPh>
    <rPh sb="4" eb="5">
      <t>ガツ</t>
    </rPh>
    <rPh sb="7" eb="8">
      <t>ニチ</t>
    </rPh>
    <phoneticPr fontId="2"/>
  </si>
  <si>
    <t>開設日／届出受理日・登録日（登録番号）</t>
    <rPh sb="0" eb="2">
      <t>カイセツ</t>
    </rPh>
    <phoneticPr fontId="2"/>
  </si>
  <si>
    <r>
      <t xml:space="preserve">25年7月1日
</t>
    </r>
    <r>
      <rPr>
        <sz val="9"/>
        <rFont val="ＭＳ 明朝"/>
        <family val="1"/>
        <charset val="128"/>
      </rPr>
      <t>事業主体変更による再設置。（当初開設日：平成22年12月1日）</t>
    </r>
    <rPh sb="2" eb="3">
      <t>ネン</t>
    </rPh>
    <rPh sb="4" eb="5">
      <t>ガツ</t>
    </rPh>
    <rPh sb="6" eb="7">
      <t>ヒ</t>
    </rPh>
    <rPh sb="8" eb="10">
      <t>ジギョウ</t>
    </rPh>
    <rPh sb="10" eb="12">
      <t>シュタイ</t>
    </rPh>
    <rPh sb="12" eb="14">
      <t>ヘンコウ</t>
    </rPh>
    <rPh sb="17" eb="18">
      <t>サイ</t>
    </rPh>
    <rPh sb="18" eb="20">
      <t>セッチ</t>
    </rPh>
    <rPh sb="22" eb="24">
      <t>トウショ</t>
    </rPh>
    <rPh sb="24" eb="26">
      <t>カイセツ</t>
    </rPh>
    <rPh sb="26" eb="27">
      <t>ビ</t>
    </rPh>
    <rPh sb="28" eb="30">
      <t>ヘイセイ</t>
    </rPh>
    <rPh sb="32" eb="33">
      <t>ネン</t>
    </rPh>
    <rPh sb="35" eb="36">
      <t>ガツ</t>
    </rPh>
    <rPh sb="37" eb="38">
      <t>ニチ</t>
    </rPh>
    <phoneticPr fontId="2"/>
  </si>
  <si>
    <t>はり師</t>
    <rPh sb="2" eb="3">
      <t>シ</t>
    </rPh>
    <phoneticPr fontId="2"/>
  </si>
  <si>
    <t>きゅう師</t>
    <rPh sb="3" eb="4">
      <t>シ</t>
    </rPh>
    <phoneticPr fontId="2"/>
  </si>
  <si>
    <t>介護医療院</t>
    <rPh sb="0" eb="2">
      <t>カイゴ</t>
    </rPh>
    <rPh sb="2" eb="4">
      <t>イリョウ</t>
    </rPh>
    <rPh sb="4" eb="5">
      <t>イン</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</si>
  <si>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</si>
  <si>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</si>
  <si>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</si>
  <si>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退院・退所時連携加算</t>
    <rPh sb="0" eb="2">
      <t>タイイン</t>
    </rPh>
    <rPh sb="3" eb="5">
      <t>タイショ</t>
    </rPh>
    <rPh sb="5" eb="6">
      <t>ジ</t>
    </rPh>
    <rPh sb="6" eb="8">
      <t>レンケイ</t>
    </rPh>
    <rPh sb="8" eb="10">
      <t>カサン</t>
    </rPh>
    <phoneticPr fontId="2"/>
  </si>
  <si>
    <t>入居継続支援</t>
    <rPh sb="0" eb="2">
      <t>ニュウキョ</t>
    </rPh>
    <rPh sb="2" eb="4">
      <t>ケイゾク</t>
    </rPh>
    <rPh sb="4" eb="6">
      <t>シエン</t>
    </rPh>
    <phoneticPr fontId="2"/>
  </si>
  <si>
    <t>生活機能向上連携</t>
    <rPh sb="0" eb="2">
      <t>セイカツ</t>
    </rPh>
    <rPh sb="2" eb="4">
      <t>キノウ</t>
    </rPh>
    <rPh sb="4" eb="6">
      <t>コウジョウ</t>
    </rPh>
    <rPh sb="6" eb="8">
      <t>レンケイ</t>
    </rPh>
    <phoneticPr fontId="2"/>
  </si>
  <si>
    <t>若年性認知症入居者受入</t>
    <rPh sb="0" eb="3">
      <t>ジャクネンセイ</t>
    </rPh>
    <rPh sb="3" eb="6">
      <t>ニンチショウ</t>
    </rPh>
    <rPh sb="6" eb="9">
      <t>ニュウキョシャ</t>
    </rPh>
    <rPh sb="9" eb="11">
      <t>ウケイレ</t>
    </rPh>
    <phoneticPr fontId="2"/>
  </si>
  <si>
    <t>退院・退所時連携</t>
    <rPh sb="0" eb="2">
      <t>タイイン</t>
    </rPh>
    <rPh sb="3" eb="5">
      <t>タイショ</t>
    </rPh>
    <rPh sb="5" eb="6">
      <t>ジ</t>
    </rPh>
    <rPh sb="6" eb="8">
      <t>レンケイ</t>
    </rPh>
    <phoneticPr fontId="2"/>
  </si>
  <si>
    <t>・生活機能向上連携加算</t>
    <rPh sb="1" eb="3">
      <t>セイカツ</t>
    </rPh>
    <rPh sb="3" eb="5">
      <t>キノウ</t>
    </rPh>
    <rPh sb="5" eb="7">
      <t>コウジョウ</t>
    </rPh>
    <rPh sb="7" eb="9">
      <t>レンケイ</t>
    </rPh>
    <rPh sb="9" eb="11">
      <t>カサン</t>
    </rPh>
    <phoneticPr fontId="2"/>
  </si>
  <si>
    <t>・若年性認知症入居者受入加算</t>
    <rPh sb="1" eb="4">
      <t>ジャクネンセイ</t>
    </rPh>
    <rPh sb="4" eb="7">
      <t>ニンチショウ</t>
    </rPh>
    <rPh sb="7" eb="10">
      <t>ニュウキョシャ</t>
    </rPh>
    <rPh sb="10" eb="12">
      <t>ウケイレ</t>
    </rPh>
    <rPh sb="12" eb="14">
      <t>カサン</t>
    </rPh>
    <phoneticPr fontId="2"/>
  </si>
  <si>
    <t>・退院・退所時連携加算</t>
    <rPh sb="1" eb="3">
      <t>タイイン</t>
    </rPh>
    <rPh sb="4" eb="6">
      <t>タイショ</t>
    </rPh>
    <rPh sb="6" eb="7">
      <t>ジ</t>
    </rPh>
    <rPh sb="7" eb="9">
      <t>レンケイ</t>
    </rPh>
    <rPh sb="9" eb="11">
      <t>カサン</t>
    </rPh>
    <phoneticPr fontId="2"/>
  </si>
  <si>
    <t xml:space="preserve">病院、診療所、介護老人保健施設又は介護医療院から指定特定施設に入居した場合は、入居した日から起算して30日以内の期間については、退院・退所時連携加算として、1日につき所定単位するを加算する。30日を超える病院若しくは診療所への入院又は介護老人保健施設若しくは介護医療院への入所後に該当指定特定施設に再び入居した場合も、同様とする。
</t>
    <rPh sb="0" eb="2">
      <t>ビョウイン</t>
    </rPh>
    <rPh sb="3" eb="5">
      <t>シンリョウ</t>
    </rPh>
    <rPh sb="5" eb="6">
      <t>ショ</t>
    </rPh>
    <rPh sb="7" eb="9">
      <t>カイゴ</t>
    </rPh>
    <rPh sb="9" eb="11">
      <t>ロウジン</t>
    </rPh>
    <rPh sb="11" eb="13">
      <t>ホケン</t>
    </rPh>
    <rPh sb="13" eb="15">
      <t>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4" eb="66">
      <t>タイイン</t>
    </rPh>
    <rPh sb="67" eb="69">
      <t>タイショ</t>
    </rPh>
    <rPh sb="69" eb="70">
      <t>ジ</t>
    </rPh>
    <rPh sb="70" eb="72">
      <t>レンケイ</t>
    </rPh>
    <rPh sb="72" eb="74">
      <t>カサン</t>
    </rPh>
    <rPh sb="79" eb="80">
      <t>ニチ</t>
    </rPh>
    <rPh sb="83" eb="85">
      <t>ショテイ</t>
    </rPh>
    <rPh sb="85" eb="87">
      <t>タンイ</t>
    </rPh>
    <rPh sb="90" eb="92">
      <t>カサン</t>
    </rPh>
    <rPh sb="97" eb="98">
      <t>ニチ</t>
    </rPh>
    <rPh sb="99" eb="100">
      <t>コ</t>
    </rPh>
    <rPh sb="102" eb="104">
      <t>ビョウイン</t>
    </rPh>
    <rPh sb="104" eb="105">
      <t>モ</t>
    </rPh>
    <rPh sb="108" eb="110">
      <t>シンリョウ</t>
    </rPh>
    <rPh sb="110" eb="111">
      <t>ショ</t>
    </rPh>
    <rPh sb="113" eb="115">
      <t>ニュウイン</t>
    </rPh>
    <rPh sb="115" eb="116">
      <t>マタ</t>
    </rPh>
    <rPh sb="117" eb="119">
      <t>カイゴ</t>
    </rPh>
    <rPh sb="119" eb="121">
      <t>ロウジン</t>
    </rPh>
    <rPh sb="121" eb="123">
      <t>ホケン</t>
    </rPh>
    <rPh sb="123" eb="125">
      <t>シセツ</t>
    </rPh>
    <rPh sb="125" eb="126">
      <t>モ</t>
    </rPh>
    <rPh sb="129" eb="131">
      <t>カイゴ</t>
    </rPh>
    <rPh sb="131" eb="133">
      <t>イリョウ</t>
    </rPh>
    <rPh sb="133" eb="134">
      <t>イン</t>
    </rPh>
    <rPh sb="136" eb="138">
      <t>ニュウショ</t>
    </rPh>
    <rPh sb="138" eb="139">
      <t>ゴ</t>
    </rPh>
    <rPh sb="140" eb="142">
      <t>ガイトウ</t>
    </rPh>
    <rPh sb="142" eb="144">
      <t>シテイ</t>
    </rPh>
    <rPh sb="144" eb="146">
      <t>トクテイ</t>
    </rPh>
    <rPh sb="146" eb="148">
      <t>シセツ</t>
    </rPh>
    <rPh sb="149" eb="150">
      <t>フタタ</t>
    </rPh>
    <rPh sb="151" eb="153">
      <t>ニュウキョ</t>
    </rPh>
    <rPh sb="155" eb="157">
      <t>バアイ</t>
    </rPh>
    <rPh sb="159" eb="161">
      <t>ドウヨウ</t>
    </rPh>
    <phoneticPr fontId="2"/>
  </si>
  <si>
    <t>退院・退所時連携加算
（入居後30日以内）</t>
    <rPh sb="0" eb="2">
      <t>タイイン</t>
    </rPh>
    <rPh sb="3" eb="5">
      <t>タイショ</t>
    </rPh>
    <rPh sb="5" eb="6">
      <t>ジ</t>
    </rPh>
    <rPh sb="6" eb="8">
      <t>レンケイ</t>
    </rPh>
    <rPh sb="8" eb="10">
      <t>カサン</t>
    </rPh>
    <rPh sb="12" eb="14">
      <t>ニュウキョ</t>
    </rPh>
    <rPh sb="14" eb="15">
      <t>ゴ</t>
    </rPh>
    <rPh sb="17" eb="18">
      <t>ヒ</t>
    </rPh>
    <rPh sb="18" eb="20">
      <t>イナイ</t>
    </rPh>
    <phoneticPr fontId="2"/>
  </si>
  <si>
    <t>‐</t>
    <phoneticPr fontId="2"/>
  </si>
  <si>
    <t>自己負担分／月
（３割負担の場合）</t>
  </si>
  <si>
    <t>（3割の場合）</t>
    <rPh sb="2" eb="3">
      <t>ワリ</t>
    </rPh>
    <rPh sb="4" eb="6">
      <t>バアイ</t>
    </rPh>
    <phoneticPr fontId="2"/>
  </si>
  <si>
    <t>若年性認知症入居者受入加算</t>
    <rPh sb="0" eb="3">
      <t>ジャクネンセイ</t>
    </rPh>
    <rPh sb="3" eb="6">
      <t>ニンチショウ</t>
    </rPh>
    <rPh sb="6" eb="8">
      <t>ニュウキョ</t>
    </rPh>
    <rPh sb="8" eb="9">
      <t>シャ</t>
    </rPh>
    <rPh sb="9" eb="11">
      <t>ウケイレ</t>
    </rPh>
    <rPh sb="11" eb="13">
      <t>カサン</t>
    </rPh>
    <phoneticPr fontId="2"/>
  </si>
  <si>
    <r>
      <rPr>
        <sz val="10"/>
        <rFont val="ＭＳ 明朝"/>
        <family val="1"/>
        <charset val="128"/>
      </rPr>
      <t>・上乗せ介護費25,000円</t>
    </r>
    <r>
      <rPr>
        <sz val="11"/>
        <rFont val="ＭＳ 明朝"/>
        <family val="1"/>
        <charset val="128"/>
      </rPr>
      <t xml:space="preserve">
・</t>
    </r>
    <r>
      <rPr>
        <sz val="10"/>
        <rFont val="ＭＳ 明朝"/>
        <family val="1"/>
        <charset val="128"/>
      </rPr>
      <t>別添2のとおり</t>
    </r>
    <phoneticPr fontId="2"/>
  </si>
  <si>
    <r>
      <t>備考　
※介護保険費用1割、2割又は3割の利用者負担（利用者の所得等に応じて負担割合が変わ
　る。）
　</t>
    </r>
    <r>
      <rPr>
        <sz val="10"/>
        <rFont val="ＭＳ 明朝"/>
        <family val="1"/>
        <charset val="128"/>
      </rPr>
      <t>　　</t>
    </r>
    <rPh sb="0" eb="2">
      <t>ビコウ</t>
    </rPh>
    <rPh sb="16" eb="17">
      <t>マタ</t>
    </rPh>
    <rPh sb="19" eb="20">
      <t>ワリ</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</si>
  <si>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ダンス」並びに、豊中市個人情報保護条例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・事業者は、会議等において入居者及び家族の個人情報を利用する場合は、あらかじめ文書にて入居者及び家族等の同意を得る。</t>
    <rPh sb="1" eb="4">
      <t>ニュウキョシャ</t>
    </rPh>
    <rPh sb="99" eb="102">
      <t>トヨナカシ</t>
    </rPh>
    <rPh sb="118" eb="121">
      <t>ジギョウシャ</t>
    </rPh>
    <rPh sb="121" eb="122">
      <t>オヨ</t>
    </rPh>
    <rPh sb="123" eb="125">
      <t>ショクイン</t>
    </rPh>
    <rPh sb="131" eb="133">
      <t>テイキョウ</t>
    </rPh>
    <rPh sb="139" eb="140">
      <t>シ</t>
    </rPh>
    <rPh sb="143" eb="146">
      <t>ニュウキョシャ</t>
    </rPh>
    <rPh sb="146" eb="147">
      <t>オヨ</t>
    </rPh>
    <rPh sb="148" eb="150">
      <t>カゾク</t>
    </rPh>
    <rPh sb="150" eb="151">
      <t>トウ</t>
    </rPh>
    <rPh sb="152" eb="154">
      <t>ヒミツ</t>
    </rPh>
    <rPh sb="155" eb="157">
      <t>セイトウ</t>
    </rPh>
    <rPh sb="158" eb="160">
      <t>リユウ</t>
    </rPh>
    <rPh sb="163" eb="164">
      <t>ダイ</t>
    </rPh>
    <rPh sb="164" eb="166">
      <t>サンシャ</t>
    </rPh>
    <rPh sb="167" eb="168">
      <t>モ</t>
    </rPh>
    <rPh sb="181" eb="183">
      <t>テイキョウ</t>
    </rPh>
    <rPh sb="183" eb="185">
      <t>ケイヤク</t>
    </rPh>
    <rPh sb="185" eb="187">
      <t>カンリョウ</t>
    </rPh>
    <rPh sb="187" eb="188">
      <t>ゴ</t>
    </rPh>
    <rPh sb="194" eb="196">
      <t>ジョウキ</t>
    </rPh>
    <rPh sb="197" eb="199">
      <t>ヒミツ</t>
    </rPh>
    <rPh sb="200" eb="202">
      <t>ホジ</t>
    </rPh>
    <rPh sb="207" eb="210">
      <t>ジギョウシャ</t>
    </rPh>
    <rPh sb="212" eb="214">
      <t>ショクイン</t>
    </rPh>
    <rPh sb="215" eb="217">
      <t>タイショク</t>
    </rPh>
    <rPh sb="217" eb="218">
      <t>ゴ</t>
    </rPh>
    <rPh sb="219" eb="221">
      <t>ジョウキ</t>
    </rPh>
    <rPh sb="222" eb="224">
      <t>ヒミツ</t>
    </rPh>
    <rPh sb="225" eb="227">
      <t>ホジ</t>
    </rPh>
    <rPh sb="229" eb="231">
      <t>コヨウ</t>
    </rPh>
    <rPh sb="231" eb="233">
      <t>ケイヤク</t>
    </rPh>
    <phoneticPr fontId="2"/>
  </si>
  <si>
    <t>※１利用者の所得等に応じて負担割合が変わる（１割、２割又は３割の利用者負担）。
※２ケアプランに定められた回数を超える分や個人の希望によるサービスは介護保険外サービス。</t>
    <rPh sb="27" eb="28">
      <t>マタ</t>
    </rPh>
    <rPh sb="30" eb="31">
      <t>ワリ</t>
    </rPh>
    <rPh sb="61" eb="63">
      <t>コジン</t>
    </rPh>
    <rPh sb="64" eb="66">
      <t>キボウ</t>
    </rPh>
    <phoneticPr fontId="2"/>
  </si>
  <si>
    <t>・介護職員処遇改善加算（Ⅰ）～（Ⅴ）</t>
    <rPh sb="1" eb="3">
      <t>カイゴ</t>
    </rPh>
    <rPh sb="3" eb="5">
      <t>ショクイン</t>
    </rPh>
    <rPh sb="5" eb="7">
      <t>ショグウ</t>
    </rPh>
    <rPh sb="7" eb="9">
      <t>カイゼン</t>
    </rPh>
    <rPh sb="9" eb="11">
      <t>カサン</t>
    </rPh>
    <phoneticPr fontId="2"/>
  </si>
  <si>
    <t>豊中市福祉部長寿社会政策課</t>
    <rPh sb="0" eb="3">
      <t>トヨナカシ</t>
    </rPh>
    <rPh sb="3" eb="5">
      <t>フクシ</t>
    </rPh>
    <rPh sb="5" eb="6">
      <t>ブ</t>
    </rPh>
    <rPh sb="6" eb="8">
      <t>チョウジュ</t>
    </rPh>
    <rPh sb="8" eb="10">
      <t>シャカイ</t>
    </rPh>
    <rPh sb="10" eb="12">
      <t>セイサク</t>
    </rPh>
    <rPh sb="12" eb="13">
      <t>カ</t>
    </rPh>
    <phoneticPr fontId="2"/>
  </si>
  <si>
    <t>①豊中市福祉部長寿社会政策課
②豊中市都市計画推進部住宅課</t>
    <rPh sb="16" eb="19">
      <t>トヨナカシ</t>
    </rPh>
    <rPh sb="19" eb="21">
      <t>トシ</t>
    </rPh>
    <rPh sb="21" eb="23">
      <t>ケイカク</t>
    </rPh>
    <rPh sb="23" eb="25">
      <t>スイシン</t>
    </rPh>
    <rPh sb="25" eb="26">
      <t>ブ</t>
    </rPh>
    <rPh sb="26" eb="28">
      <t>ジュウタク</t>
    </rPh>
    <rPh sb="28" eb="29">
      <t>カ</t>
    </rPh>
    <phoneticPr fontId="2"/>
  </si>
  <si>
    <t>豊中市福祉部長寿安心課</t>
    <rPh sb="0" eb="3">
      <t>トヨナカシ</t>
    </rPh>
    <rPh sb="3" eb="5">
      <t>フクシ</t>
    </rPh>
    <rPh sb="5" eb="6">
      <t>ブ</t>
    </rPh>
    <rPh sb="6" eb="8">
      <t>チョウジュ</t>
    </rPh>
    <rPh sb="8" eb="10">
      <t>アンシン</t>
    </rPh>
    <rPh sb="10" eb="11">
      <t>カ</t>
    </rPh>
    <phoneticPr fontId="2"/>
  </si>
  <si>
    <t>土日祝日、12/29～1/3</t>
    <rPh sb="0" eb="2">
      <t>ドニチ</t>
    </rPh>
    <rPh sb="2" eb="4">
      <t>シュクジツ</t>
    </rPh>
    <phoneticPr fontId="2"/>
  </si>
  <si>
    <t>令和　　　年（　　　　年）　　　月　　　　日</t>
    <rPh sb="0" eb="2">
      <t>レイワ</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</si>
  <si>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</si>
  <si>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豊中市有料老人ホーム設置運営指導指針「７．規模及び構造設備」に合致しない事項</t>
    <rPh sb="0" eb="3">
      <t>トヨナカシ</t>
    </rPh>
    <rPh sb="3" eb="5">
      <t>ユウリョウ</t>
    </rPh>
    <rPh sb="5" eb="7">
      <t>ロウジン</t>
    </rPh>
    <rPh sb="10" eb="12">
      <t>セッチ</t>
    </rPh>
    <rPh sb="12" eb="14">
      <t>ウンエイ</t>
    </rPh>
    <rPh sb="14" eb="16">
      <t>シドウ</t>
    </rPh>
    <rPh sb="16" eb="18">
      <t>シシン</t>
    </rPh>
    <rPh sb="21" eb="23">
      <t>キボ</t>
    </rPh>
    <rPh sb="23" eb="24">
      <t>オヨ</t>
    </rPh>
    <rPh sb="25" eb="27">
      <t>コウゾウ</t>
    </rPh>
    <rPh sb="27" eb="29">
      <t>セツビ</t>
    </rPh>
    <rPh sb="31" eb="33">
      <t>ガッチ</t>
    </rPh>
    <rPh sb="36" eb="38">
      <t>ジコウ</t>
    </rPh>
    <phoneticPr fontId="2"/>
  </si>
  <si>
    <t>令和元年10月1日</t>
    <rPh sb="0" eb="2">
      <t>レイワ</t>
    </rPh>
    <rPh sb="2" eb="4">
      <t>ガンネン</t>
    </rPh>
    <rPh sb="6" eb="7">
      <t>ガツ</t>
    </rPh>
    <rPh sb="8" eb="9">
      <t>ヒ</t>
    </rPh>
    <phoneticPr fontId="2"/>
  </si>
  <si>
    <t>（Ⅱ）</t>
  </si>
  <si>
    <t>利用者負担額は、1割を表示しています。</t>
    <rPh sb="0" eb="3">
      <t>リヨウシャ</t>
    </rPh>
    <rPh sb="3" eb="5">
      <t>フタン</t>
    </rPh>
    <rPh sb="5" eb="6">
      <t>ガク</t>
    </rPh>
    <rPh sb="9" eb="10">
      <t>ワリ</t>
    </rPh>
    <rPh sb="11" eb="13">
      <t>ヒョウジ</t>
    </rPh>
    <phoneticPr fontId="2"/>
  </si>
  <si>
    <t>ADL維持</t>
    <phoneticPr fontId="2"/>
  </si>
  <si>
    <t>個別機能訓練加算（Ⅰ）</t>
    <rPh sb="0" eb="2">
      <t>コベツ</t>
    </rPh>
    <rPh sb="2" eb="4">
      <t>キノウ</t>
    </rPh>
    <rPh sb="4" eb="6">
      <t>クンレン</t>
    </rPh>
    <rPh sb="6" eb="8">
      <t>カサン</t>
    </rPh>
    <phoneticPr fontId="2"/>
  </si>
  <si>
    <t>1日につき</t>
    <rPh sb="1" eb="2">
      <t>ニチ</t>
    </rPh>
    <phoneticPr fontId="2"/>
  </si>
  <si>
    <t>個別機能訓練加算（Ⅱ）</t>
    <rPh sb="0" eb="2">
      <t>コベツ</t>
    </rPh>
    <rPh sb="2" eb="4">
      <t>キノウ</t>
    </rPh>
    <rPh sb="4" eb="6">
      <t>クンレン</t>
    </rPh>
    <rPh sb="6" eb="8">
      <t>カサン</t>
    </rPh>
    <phoneticPr fontId="2"/>
  </si>
  <si>
    <t>ＡＤＬ維持等加算</t>
    <rPh sb="3" eb="5">
      <t>イジ</t>
    </rPh>
    <rPh sb="5" eb="6">
      <t>トウ</t>
    </rPh>
    <rPh sb="6" eb="8">
      <t>カサン</t>
    </rPh>
    <phoneticPr fontId="2"/>
  </si>
  <si>
    <t>看取り４</t>
    <rPh sb="0" eb="2">
      <t>ミト</t>
    </rPh>
    <phoneticPr fontId="2"/>
  </si>
  <si>
    <t>口腔・栄養スクリーニング加算</t>
    <rPh sb="0" eb="2">
      <t>コウクウ</t>
    </rPh>
    <rPh sb="3" eb="5">
      <t>エイヨウ</t>
    </rPh>
    <rPh sb="12" eb="14">
      <t>カサン</t>
    </rPh>
    <phoneticPr fontId="2"/>
  </si>
  <si>
    <t>1回につき</t>
    <rPh sb="1" eb="2">
      <t>カイ</t>
    </rPh>
    <phoneticPr fontId="2"/>
  </si>
  <si>
    <t>口腔・栄養スクリーニング</t>
    <rPh sb="0" eb="2">
      <t>コウクウ</t>
    </rPh>
    <rPh sb="3" eb="5">
      <t>エイヨウ</t>
    </rPh>
    <phoneticPr fontId="2"/>
  </si>
  <si>
    <t>①専ら機能訓練指導員の職務に従事する常勤の理学療法士等（理学療法士、作業療法士、言語聴覚士、看護職員、柔道整復師、あん摩マッサージ指圧師、はり師、きゅう師）を1名以上配置していること。（利用者の数が100を超える場合は、専ら機能訓練指導員の職務に従事する常勤の理学療法士等を1名以上配置し、かつ、理学療法士等である従業者を機能訓練指導員として常勤換算方法で利用者の数を100で除した数以上配置していること）
※はり師・きゅう師については理学療法士、作業療法士、言語聴覚士、看護職員、柔道整復師又はあん摩マッサージ師圧師の資格を有する機能訓練指導員を配置した事業所で6月以上機能訓練指導に従事した経験を有するものに限る。
②利用者に対して、機能訓練指導員、看護職員、介護職員、生活相談員その他の職種のものが共同して、利用者ごとに個別機能訓練計画を作成し、当該計画に基づき、計画的に機能訓練を行っていること。</t>
    <phoneticPr fontId="2"/>
  </si>
  <si>
    <t>・ＡＤＬ維持等加算【要支援は除く】</t>
    <rPh sb="4" eb="6">
      <t>イジ</t>
    </rPh>
    <rPh sb="6" eb="7">
      <t>トウ</t>
    </rPh>
    <rPh sb="7" eb="9">
      <t>カサン</t>
    </rPh>
    <rPh sb="10" eb="13">
      <t>ヨウシエン</t>
    </rPh>
    <rPh sb="14" eb="15">
      <t>ノゾ</t>
    </rPh>
    <phoneticPr fontId="2"/>
  </si>
  <si>
    <t>①評価対象者の総数が十人以上であること。
②評価対象者全員について、評価対象利用期間の初月と、当該月の翌月から起算して六月目において、ＡＤＬを評価し、その評価に基づく値を測定し、測定した日が属する月ごとに厚生労働省に当該測定を提出していること。
③評価対象者の評価対象利用開始月の翌月から起算して六月目の月に測定したＡＤＬ値から評価対象利用開始月に測定したＡＤＬ値を控除して得た値を用いて一定の基準に基づき算出した値の平均値が一以上であること。</t>
    <rPh sb="1" eb="3">
      <t>ヒョウカ</t>
    </rPh>
    <rPh sb="3" eb="5">
      <t>タイショウ</t>
    </rPh>
    <rPh sb="5" eb="6">
      <t>シャ</t>
    </rPh>
    <rPh sb="7" eb="9">
      <t>ソウスウ</t>
    </rPh>
    <rPh sb="10" eb="12">
      <t>ジュウニン</t>
    </rPh>
    <rPh sb="12" eb="14">
      <t>イジョウ</t>
    </rPh>
    <rPh sb="22" eb="24">
      <t>ヒョウカ</t>
    </rPh>
    <rPh sb="24" eb="27">
      <t>タイショウシャ</t>
    </rPh>
    <rPh sb="27" eb="29">
      <t>ゼンイン</t>
    </rPh>
    <rPh sb="34" eb="36">
      <t>ヒョウカ</t>
    </rPh>
    <rPh sb="36" eb="38">
      <t>タイショウ</t>
    </rPh>
    <rPh sb="38" eb="40">
      <t>リヨウ</t>
    </rPh>
    <rPh sb="40" eb="42">
      <t>キカン</t>
    </rPh>
    <rPh sb="43" eb="45">
      <t>ショゲツ</t>
    </rPh>
    <rPh sb="47" eb="49">
      <t>トウガイ</t>
    </rPh>
    <rPh sb="49" eb="50">
      <t>ツキ</t>
    </rPh>
    <rPh sb="51" eb="53">
      <t>ヨクゲツ</t>
    </rPh>
    <rPh sb="55" eb="57">
      <t>キサン</t>
    </rPh>
    <rPh sb="59" eb="61">
      <t>ムツキ</t>
    </rPh>
    <rPh sb="61" eb="62">
      <t>メ</t>
    </rPh>
    <rPh sb="71" eb="73">
      <t>ヒョウカ</t>
    </rPh>
    <rPh sb="77" eb="79">
      <t>ヒョウカ</t>
    </rPh>
    <rPh sb="80" eb="81">
      <t>モト</t>
    </rPh>
    <rPh sb="83" eb="84">
      <t>アタイ</t>
    </rPh>
    <rPh sb="85" eb="87">
      <t>ソクテイ</t>
    </rPh>
    <rPh sb="89" eb="91">
      <t>ソクテイ</t>
    </rPh>
    <rPh sb="93" eb="94">
      <t>ヒ</t>
    </rPh>
    <rPh sb="95" eb="96">
      <t>ゾク</t>
    </rPh>
    <rPh sb="98" eb="99">
      <t>ツキ</t>
    </rPh>
    <rPh sb="102" eb="104">
      <t>コウセイ</t>
    </rPh>
    <rPh sb="104" eb="107">
      <t>ロウドウショウ</t>
    </rPh>
    <rPh sb="108" eb="110">
      <t>トウガイ</t>
    </rPh>
    <rPh sb="110" eb="112">
      <t>ソクテイ</t>
    </rPh>
    <rPh sb="113" eb="115">
      <t>テイシュツ</t>
    </rPh>
    <rPh sb="130" eb="132">
      <t>ヒョウカ</t>
    </rPh>
    <rPh sb="132" eb="134">
      <t>タイショウ</t>
    </rPh>
    <rPh sb="136" eb="138">
      <t>カイシ</t>
    </rPh>
    <rPh sb="138" eb="139">
      <t>ツキ</t>
    </rPh>
    <rPh sb="140" eb="142">
      <t>ヨクゲツ</t>
    </rPh>
    <rPh sb="144" eb="146">
      <t>キサン</t>
    </rPh>
    <rPh sb="148" eb="150">
      <t>ムツキ</t>
    </rPh>
    <rPh sb="150" eb="151">
      <t>メ</t>
    </rPh>
    <rPh sb="152" eb="153">
      <t>ツキ</t>
    </rPh>
    <rPh sb="154" eb="156">
      <t>ソクテイ</t>
    </rPh>
    <rPh sb="161" eb="162">
      <t>チ</t>
    </rPh>
    <rPh sb="164" eb="166">
      <t>ヒョウカ</t>
    </rPh>
    <rPh sb="166" eb="168">
      <t>タイショウ</t>
    </rPh>
    <rPh sb="168" eb="170">
      <t>リヨウ</t>
    </rPh>
    <rPh sb="170" eb="172">
      <t>カイシ</t>
    </rPh>
    <rPh sb="172" eb="173">
      <t>ツキ</t>
    </rPh>
    <rPh sb="181" eb="182">
      <t>チ</t>
    </rPh>
    <rPh sb="183" eb="185">
      <t>コウジョ</t>
    </rPh>
    <rPh sb="187" eb="188">
      <t>エ</t>
    </rPh>
    <rPh sb="189" eb="190">
      <t>アタイ</t>
    </rPh>
    <rPh sb="191" eb="192">
      <t>モチ</t>
    </rPh>
    <rPh sb="194" eb="196">
      <t>イッテイ</t>
    </rPh>
    <rPh sb="197" eb="199">
      <t>キジュン</t>
    </rPh>
    <rPh sb="200" eb="201">
      <t>モト</t>
    </rPh>
    <rPh sb="203" eb="205">
      <t>サンシュツ</t>
    </rPh>
    <rPh sb="207" eb="208">
      <t>アタイ</t>
    </rPh>
    <rPh sb="209" eb="212">
      <t>ヘイキンチ</t>
    </rPh>
    <phoneticPr fontId="2"/>
  </si>
  <si>
    <t xml:space="preserve">別に厚生労働大臣が定める基準に対して適合しているものとして豊中市長に届け出た指定特定施設において、利用者に対して機能訓練を行った場合。ただし、個別機能訓練加算を算定している場合は、1月につき100単位を所定単位数に加算する。
</t>
    <rPh sb="29" eb="32">
      <t>トヨナカシ</t>
    </rPh>
    <rPh sb="32" eb="33">
      <t>オサ</t>
    </rPh>
    <rPh sb="34" eb="35">
      <t>トド</t>
    </rPh>
    <rPh sb="36" eb="37">
      <t>デ</t>
    </rPh>
    <rPh sb="38" eb="40">
      <t>シテイ</t>
    </rPh>
    <rPh sb="40" eb="42">
      <t>トクテイ</t>
    </rPh>
    <rPh sb="42" eb="44">
      <t>シセツ</t>
    </rPh>
    <rPh sb="49" eb="52">
      <t>リヨウシャ</t>
    </rPh>
    <rPh sb="53" eb="54">
      <t>タイ</t>
    </rPh>
    <rPh sb="56" eb="58">
      <t>キノウ</t>
    </rPh>
    <rPh sb="58" eb="60">
      <t>クンレン</t>
    </rPh>
    <rPh sb="61" eb="62">
      <t>オコナ</t>
    </rPh>
    <rPh sb="64" eb="66">
      <t>バアイ</t>
    </rPh>
    <rPh sb="71" eb="73">
      <t>コベツ</t>
    </rPh>
    <rPh sb="73" eb="75">
      <t>キノウ</t>
    </rPh>
    <rPh sb="75" eb="77">
      <t>クンレン</t>
    </rPh>
    <rPh sb="77" eb="79">
      <t>カサン</t>
    </rPh>
    <rPh sb="80" eb="82">
      <t>サンテイ</t>
    </rPh>
    <rPh sb="86" eb="88">
      <t>バアイ</t>
    </rPh>
    <rPh sb="91" eb="92">
      <t>ツキ</t>
    </rPh>
    <rPh sb="98" eb="100">
      <t>タンイ</t>
    </rPh>
    <rPh sb="101" eb="103">
      <t>ショテイ</t>
    </rPh>
    <rPh sb="103" eb="106">
      <t>タンイスウ</t>
    </rPh>
    <rPh sb="107" eb="109">
      <t>カサン</t>
    </rPh>
    <phoneticPr fontId="2"/>
  </si>
  <si>
    <t xml:space="preserve">別に厚生労働大臣が定める基準に対して適合しているものとして豊中市長に届け出た指定特定施設において、若年性認知症入居者（介護保険法施行令第2条第6号に規定する初老期における認知症によって要介護者となった入居者をいう。）に対して指定特定施設入居者生活介護を行った場合。
</t>
    <rPh sb="29" eb="32">
      <t>トヨナカシ</t>
    </rPh>
    <rPh sb="32" eb="33">
      <t>オサ</t>
    </rPh>
    <rPh sb="34" eb="35">
      <t>トド</t>
    </rPh>
    <rPh sb="36" eb="37">
      <t>デ</t>
    </rPh>
    <rPh sb="38" eb="40">
      <t>シテイ</t>
    </rPh>
    <rPh sb="40" eb="42">
      <t>トクテイ</t>
    </rPh>
    <rPh sb="42" eb="44">
      <t>シセツ</t>
    </rPh>
    <rPh sb="49" eb="52">
      <t>ジャクネンセイ</t>
    </rPh>
    <rPh sb="52" eb="55">
      <t>ニンチショウ</t>
    </rPh>
    <rPh sb="55" eb="58">
      <t>ニュウキョシャ</t>
    </rPh>
    <rPh sb="59" eb="61">
      <t>カイゴ</t>
    </rPh>
    <rPh sb="61" eb="63">
      <t>ホケン</t>
    </rPh>
    <rPh sb="63" eb="64">
      <t>ホウ</t>
    </rPh>
    <rPh sb="64" eb="67">
      <t>セコウレイ</t>
    </rPh>
    <rPh sb="67" eb="68">
      <t>ダイ</t>
    </rPh>
    <rPh sb="69" eb="70">
      <t>ジョウ</t>
    </rPh>
    <rPh sb="70" eb="71">
      <t>ダイ</t>
    </rPh>
    <rPh sb="72" eb="73">
      <t>ゴウ</t>
    </rPh>
    <rPh sb="74" eb="76">
      <t>キテイ</t>
    </rPh>
    <rPh sb="78" eb="80">
      <t>ショロウ</t>
    </rPh>
    <rPh sb="80" eb="81">
      <t>キ</t>
    </rPh>
    <rPh sb="85" eb="88">
      <t>ニンチショウ</t>
    </rPh>
    <rPh sb="92" eb="93">
      <t>ヨウ</t>
    </rPh>
    <rPh sb="93" eb="95">
      <t>カイゴ</t>
    </rPh>
    <rPh sb="95" eb="96">
      <t>シャ</t>
    </rPh>
    <rPh sb="100" eb="103">
      <t>ニュウキョシャ</t>
    </rPh>
    <rPh sb="109" eb="110">
      <t>タイ</t>
    </rPh>
    <rPh sb="112" eb="114">
      <t>シテイ</t>
    </rPh>
    <rPh sb="114" eb="116">
      <t>トクテイ</t>
    </rPh>
    <rPh sb="116" eb="118">
      <t>シセツ</t>
    </rPh>
    <rPh sb="118" eb="120">
      <t>ニュウキョ</t>
    </rPh>
    <rPh sb="120" eb="121">
      <t>シャ</t>
    </rPh>
    <rPh sb="121" eb="123">
      <t>セイカツ</t>
    </rPh>
    <rPh sb="123" eb="125">
      <t>カイゴ</t>
    </rPh>
    <rPh sb="126" eb="127">
      <t>オコナ</t>
    </rPh>
    <rPh sb="129" eb="131">
      <t>バアイ</t>
    </rPh>
    <phoneticPr fontId="2"/>
  </si>
  <si>
    <t>・口腔・栄養スクリーニング加算</t>
    <rPh sb="1" eb="3">
      <t>コウクウ</t>
    </rPh>
    <rPh sb="4" eb="6">
      <t>エイヨウ</t>
    </rPh>
    <rPh sb="13" eb="15">
      <t>カサン</t>
    </rPh>
    <phoneticPr fontId="2"/>
  </si>
  <si>
    <t>別に厚生労働大臣が定める基準に対して適合する指定特定施設の従業者が、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た場合。ただし、当該利用者について、当該事業所以外で既に栄養スクリーニング加算を算定している場合は算定しない。</t>
    <rPh sb="29" eb="32">
      <t>ジュウギョウシャ</t>
    </rPh>
    <rPh sb="34" eb="36">
      <t>リヨウ</t>
    </rPh>
    <rPh sb="36" eb="38">
      <t>カイシ</t>
    </rPh>
    <rPh sb="38" eb="39">
      <t>ジ</t>
    </rPh>
    <rPh sb="39" eb="40">
      <t>オヨ</t>
    </rPh>
    <rPh sb="41" eb="44">
      <t>リヨウチュウ</t>
    </rPh>
    <rPh sb="45" eb="46">
      <t>ツキ</t>
    </rPh>
    <rPh sb="49" eb="52">
      <t>リヨウシャ</t>
    </rPh>
    <rPh sb="53" eb="55">
      <t>エイヨウ</t>
    </rPh>
    <rPh sb="55" eb="57">
      <t>ジョウタイ</t>
    </rPh>
    <rPh sb="61" eb="63">
      <t>カクニン</t>
    </rPh>
    <rPh sb="64" eb="65">
      <t>オコナ</t>
    </rPh>
    <rPh sb="67" eb="69">
      <t>トウガイ</t>
    </rPh>
    <rPh sb="69" eb="72">
      <t>リヨウシャ</t>
    </rPh>
    <rPh sb="73" eb="75">
      <t>エイヨウ</t>
    </rPh>
    <rPh sb="75" eb="77">
      <t>ジョウタイ</t>
    </rPh>
    <rPh sb="78" eb="79">
      <t>カン</t>
    </rPh>
    <rPh sb="81" eb="83">
      <t>ジョウホウ</t>
    </rPh>
    <rPh sb="84" eb="86">
      <t>トウガイ</t>
    </rPh>
    <rPh sb="86" eb="89">
      <t>リヨウシャ</t>
    </rPh>
    <rPh sb="90" eb="91">
      <t>テイ</t>
    </rPh>
    <rPh sb="91" eb="93">
      <t>エイヨウ</t>
    </rPh>
    <rPh sb="93" eb="95">
      <t>ジョウタイ</t>
    </rPh>
    <rPh sb="96" eb="98">
      <t>バアイ</t>
    </rPh>
    <rPh sb="104" eb="107">
      <t>テイエイヨウ</t>
    </rPh>
    <rPh sb="107" eb="109">
      <t>ジョウタイ</t>
    </rPh>
    <rPh sb="110" eb="112">
      <t>カイゼン</t>
    </rPh>
    <rPh sb="113" eb="115">
      <t>ヒツヨウ</t>
    </rPh>
    <rPh sb="116" eb="118">
      <t>ジョウホウ</t>
    </rPh>
    <rPh sb="119" eb="120">
      <t>フク</t>
    </rPh>
    <rPh sb="124" eb="126">
      <t>トウガイ</t>
    </rPh>
    <rPh sb="126" eb="129">
      <t>リヨウシャ</t>
    </rPh>
    <rPh sb="130" eb="132">
      <t>タントウ</t>
    </rPh>
    <rPh sb="134" eb="136">
      <t>カイゴ</t>
    </rPh>
    <rPh sb="136" eb="138">
      <t>シエン</t>
    </rPh>
    <rPh sb="138" eb="141">
      <t>センモンイン</t>
    </rPh>
    <rPh sb="142" eb="144">
      <t>テイキョウ</t>
    </rPh>
    <rPh sb="146" eb="148">
      <t>バアイ</t>
    </rPh>
    <rPh sb="153" eb="155">
      <t>トウガイ</t>
    </rPh>
    <rPh sb="155" eb="158">
      <t>リヨウシャ</t>
    </rPh>
    <rPh sb="163" eb="165">
      <t>トウガイ</t>
    </rPh>
    <rPh sb="165" eb="167">
      <t>ジギョウ</t>
    </rPh>
    <rPh sb="167" eb="168">
      <t>ショ</t>
    </rPh>
    <rPh sb="168" eb="170">
      <t>イガイ</t>
    </rPh>
    <rPh sb="171" eb="172">
      <t>スデ</t>
    </rPh>
    <rPh sb="173" eb="175">
      <t>エイヨウ</t>
    </rPh>
    <rPh sb="182" eb="184">
      <t>カサン</t>
    </rPh>
    <rPh sb="185" eb="187">
      <t>サンテイ</t>
    </rPh>
    <rPh sb="191" eb="193">
      <t>バアイ</t>
    </rPh>
    <rPh sb="194" eb="196">
      <t>サンテイ</t>
    </rPh>
    <phoneticPr fontId="2"/>
  </si>
  <si>
    <t xml:space="preserve">別に厚生労働大臣が定める基準に対して適合している介護職員の賃金の改善等を実施しているものとして、豊中市長に届け出ること。
</t>
    <rPh sb="48" eb="52">
      <t>トヨナカシチョウ</t>
    </rPh>
    <phoneticPr fontId="2"/>
  </si>
  <si>
    <t>＜特定施設入居者生活介護費・特定施設入居者生活介護費＞</t>
    <rPh sb="1" eb="3">
      <t>トクテイ</t>
    </rPh>
    <rPh sb="3" eb="5">
      <t>シセツ</t>
    </rPh>
    <rPh sb="5" eb="8">
      <t>ニュウキョシャ</t>
    </rPh>
    <rPh sb="8" eb="10">
      <t>セイカツ</t>
    </rPh>
    <rPh sb="10" eb="12">
      <t>カイゴ</t>
    </rPh>
    <rPh sb="12" eb="13">
      <t>ヒ</t>
    </rPh>
    <phoneticPr fontId="2"/>
  </si>
  <si>
    <t>1　割</t>
    <rPh sb="2" eb="3">
      <t>ワリ</t>
    </rPh>
    <phoneticPr fontId="2"/>
  </si>
  <si>
    <t>2　割</t>
    <rPh sb="2" eb="3">
      <t>ワリ</t>
    </rPh>
    <phoneticPr fontId="2"/>
  </si>
  <si>
    <t>3　割</t>
    <rPh sb="2" eb="3">
      <t>ワリ</t>
    </rPh>
    <phoneticPr fontId="2"/>
  </si>
  <si>
    <t>要　支　援　１</t>
    <phoneticPr fontId="2"/>
  </si>
  <si>
    <t>単位/日</t>
    <phoneticPr fontId="2"/>
  </si>
  <si>
    <t>要　支　援　２</t>
    <phoneticPr fontId="2"/>
  </si>
  <si>
    <t>要　介　護　１</t>
    <phoneticPr fontId="2"/>
  </si>
  <si>
    <t>要　介　護　２</t>
    <phoneticPr fontId="2"/>
  </si>
  <si>
    <t>要　介　護　３</t>
    <phoneticPr fontId="2"/>
  </si>
  <si>
    <t>要　介　護　４</t>
    <phoneticPr fontId="2"/>
  </si>
  <si>
    <t>要　介　護　５</t>
    <phoneticPr fontId="2"/>
  </si>
  <si>
    <t>＜各種加算＞</t>
    <rPh sb="1" eb="3">
      <t>カクシュ</t>
    </rPh>
    <rPh sb="3" eb="5">
      <t>カサン</t>
    </rPh>
    <phoneticPr fontId="2"/>
  </si>
  <si>
    <t>個別機能訓練加算（Ⅰ）</t>
    <phoneticPr fontId="2"/>
  </si>
  <si>
    <t>個別機能訓練加算（Ⅱ）</t>
    <phoneticPr fontId="2"/>
  </si>
  <si>
    <t>単位/月</t>
    <phoneticPr fontId="2"/>
  </si>
  <si>
    <t>ＡＤＬ維持等加算（Ⅰ）</t>
    <phoneticPr fontId="2"/>
  </si>
  <si>
    <t>ＡＤＬ維持等加算（Ⅱ）</t>
    <phoneticPr fontId="2"/>
  </si>
  <si>
    <r>
      <t xml:space="preserve">生活機能向上連携加算（Ⅰ）
</t>
    </r>
    <r>
      <rPr>
        <sz val="8"/>
        <rFont val="ＭＳ 明朝"/>
        <family val="1"/>
        <charset val="128"/>
      </rPr>
      <t>（個別機能訓練加算を算定する場合は
1月につき100単位）</t>
    </r>
    <rPh sb="0" eb="2">
      <t>セイカツ</t>
    </rPh>
    <rPh sb="2" eb="4">
      <t>キノウ</t>
    </rPh>
    <rPh sb="4" eb="6">
      <t>コウジョウ</t>
    </rPh>
    <rPh sb="6" eb="8">
      <t>レンケイ</t>
    </rPh>
    <rPh sb="8" eb="10">
      <t>カサン</t>
    </rPh>
    <phoneticPr fontId="2"/>
  </si>
  <si>
    <r>
      <t xml:space="preserve">生活機能向上連携加算（Ⅱ）
</t>
    </r>
    <r>
      <rPr>
        <sz val="8"/>
        <rFont val="ＭＳ 明朝"/>
        <family val="1"/>
        <charset val="128"/>
      </rPr>
      <t>（個別機能訓練加算を算定する場合は
1月につき100単位）</t>
    </r>
    <rPh sb="0" eb="2">
      <t>セイカツ</t>
    </rPh>
    <rPh sb="2" eb="4">
      <t>キノウ</t>
    </rPh>
    <rPh sb="4" eb="6">
      <t>コウジョウ</t>
    </rPh>
    <rPh sb="6" eb="8">
      <t>レンケイ</t>
    </rPh>
    <rPh sb="8" eb="10">
      <t>カサン</t>
    </rPh>
    <phoneticPr fontId="2"/>
  </si>
  <si>
    <t>口腔・栄養スクリーニング加算</t>
    <rPh sb="3" eb="5">
      <t>エイヨウ</t>
    </rPh>
    <rPh sb="12" eb="14">
      <t>カサン</t>
    </rPh>
    <phoneticPr fontId="2"/>
  </si>
  <si>
    <t>単位/回</t>
    <phoneticPr fontId="2"/>
  </si>
  <si>
    <t>サービス提供体制強化加算（Ⅰ）</t>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</si>
  <si>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</si>
  <si>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</si>
  <si>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看取り介護加算（Ⅰ）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</si>
  <si>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看取り介護加算（Ⅰ）
（死亡日）</t>
    <rPh sb="0" eb="2">
      <t>ミト</t>
    </rPh>
    <rPh sb="3" eb="5">
      <t>カイゴ</t>
    </rPh>
    <rPh sb="5" eb="7">
      <t>カサン</t>
    </rPh>
    <rPh sb="12" eb="14">
      <t>シボウ</t>
    </rPh>
    <rPh sb="14" eb="15">
      <t>ビ</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</si>
  <si>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</si>
  <si>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</si>
  <si>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</si>
  <si>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看取り介護加算（Ⅱ）
（死亡日）</t>
    <rPh sb="0" eb="2">
      <t>ミト</t>
    </rPh>
    <rPh sb="3" eb="5">
      <t>カイゴ</t>
    </rPh>
    <rPh sb="5" eb="7">
      <t>カサン</t>
    </rPh>
    <rPh sb="12" eb="14">
      <t>シボウ</t>
    </rPh>
    <rPh sb="14" eb="15">
      <t>ビ</t>
    </rPh>
    <phoneticPr fontId="2"/>
  </si>
  <si>
    <t>②　要支援･要介護別介護報酬と自己負担</t>
    <phoneticPr fontId="2"/>
  </si>
  <si>
    <t>①06－6858－2838
②06－6858－2391</t>
    <phoneticPr fontId="2"/>
  </si>
  <si>
    <t>但し、法令で定める額以上の所得のある方は、2割又は3割負担となります。</t>
  </si>
  <si>
    <t>介護報酬</t>
  </si>
  <si>
    <t>自己負担</t>
  </si>
  <si>
    <t>・上記は、　　　　　　　　　　　を算定の場合の例です。</t>
    <rPh sb="1" eb="3">
      <t>ジョウキ</t>
    </rPh>
    <rPh sb="17" eb="19">
      <t>サンテイ</t>
    </rPh>
    <rPh sb="20" eb="22">
      <t>バアイ</t>
    </rPh>
    <rPh sb="23" eb="24">
      <t>レイ</t>
    </rPh>
    <phoneticPr fontId="2"/>
  </si>
  <si>
    <t>（別添３）特定施設入居者生活介護等に関する利用料金表（介護保険自己負担額）【自動計算】
　　</t>
    <rPh sb="1" eb="3">
      <t>ベッテン</t>
    </rPh>
    <rPh sb="35" eb="36">
      <t>ガク</t>
    </rPh>
    <rPh sb="38" eb="40">
      <t>ジドウ</t>
    </rPh>
    <rPh sb="40" eb="42">
      <t>ケイサン</t>
    </rPh>
    <phoneticPr fontId="2"/>
  </si>
  <si>
    <t xml:space="preserve">（別添４）介護報酬額の自己負担基準表（地域区分別１単位の単価　4級地　10.54円）
</t>
    <rPh sb="1" eb="3">
      <t>ベッテン</t>
    </rPh>
    <rPh sb="40" eb="41">
      <t>エン</t>
    </rPh>
    <phoneticPr fontId="2"/>
  </si>
  <si>
    <t>あり①</t>
    <phoneticPr fontId="2"/>
  </si>
  <si>
    <t>科学的介護推進体制加算</t>
    <rPh sb="0" eb="3">
      <t>カガクテキ</t>
    </rPh>
    <rPh sb="3" eb="5">
      <t>カイゴ</t>
    </rPh>
    <rPh sb="5" eb="7">
      <t>スイシン</t>
    </rPh>
    <rPh sb="7" eb="9">
      <t>タイセイ</t>
    </rPh>
    <rPh sb="9" eb="11">
      <t>カサン</t>
    </rPh>
    <phoneticPr fontId="2"/>
  </si>
  <si>
    <t>退去時情報提供加算</t>
  </si>
  <si>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</si>
  <si>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rPh sb="0" eb="3">
      <t>セイサンセイ</t>
    </rPh>
    <rPh sb="3" eb="5">
      <t>コウジョウ</t>
    </rPh>
    <rPh sb="5" eb="7">
      <t>スイシン</t>
    </rPh>
    <rPh sb="7" eb="9">
      <t>タイセイ</t>
    </rPh>
    <rPh sb="9" eb="11">
      <t>カサン</t>
    </rPh>
    <phoneticPr fontId="2"/>
  </si>
  <si>
    <t>・夜間看護体制加算（Ⅰ）【要支援は除く】</t>
    <rPh sb="1" eb="3">
      <t>ヤカン</t>
    </rPh>
    <rPh sb="3" eb="5">
      <t>カンゴ</t>
    </rPh>
    <rPh sb="5" eb="7">
      <t>タイセイ</t>
    </rPh>
    <rPh sb="7" eb="9">
      <t>カサン</t>
    </rPh>
    <rPh sb="13" eb="16">
      <t>ヨウシエン</t>
    </rPh>
    <rPh sb="17" eb="18">
      <t>ノゾ</t>
    </rPh>
    <phoneticPr fontId="2"/>
  </si>
  <si>
    <t>・夜間看護体制加算（Ⅱ）【要支援は除く】</t>
    <rPh sb="1" eb="3">
      <t>ヤカン</t>
    </rPh>
    <rPh sb="3" eb="5">
      <t>カンゴ</t>
    </rPh>
    <rPh sb="5" eb="7">
      <t>タイセイ</t>
    </rPh>
    <rPh sb="7" eb="9">
      <t>カサン</t>
    </rPh>
    <rPh sb="13" eb="16">
      <t>ヨウシエン</t>
    </rPh>
    <rPh sb="17" eb="18">
      <t>ノゾ</t>
    </rPh>
    <phoneticPr fontId="2"/>
  </si>
  <si>
    <t>・科学的介護推進体制加算</t>
    <rPh sb="1" eb="4">
      <t>カガクテキ</t>
    </rPh>
    <rPh sb="4" eb="6">
      <t>カイゴ</t>
    </rPh>
    <rPh sb="6" eb="8">
      <t>スイシン</t>
    </rPh>
    <rPh sb="8" eb="10">
      <t>タイセイ</t>
    </rPh>
    <rPh sb="10" eb="12">
      <t>カサン</t>
    </rPh>
    <phoneticPr fontId="2"/>
  </si>
  <si>
    <t>①利用者ごとのＡＤＬ値、栄養状態、口腔機能、認知症の状況その他の利用者の心身の状況等に係る基本的な情報を、厚生労働省に提出していること。
②必要に応じて特定施設サービス計画を見直すなど、指定特定施設入居者生活介護の提供に当たって、①に規定する情報その他指定特定施設入居者生活介護を適切かつ有効に提供するために必要な情報を活用していること。</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2">
      <t>ジョウキョウトウ</t>
    </rPh>
    <rPh sb="43" eb="44">
      <t>カカ</t>
    </rPh>
    <rPh sb="45" eb="48">
      <t>キホンテキ</t>
    </rPh>
    <rPh sb="49" eb="51">
      <t>ジョウホウ</t>
    </rPh>
    <rPh sb="53" eb="58">
      <t>コウセイロウドウショウ</t>
    </rPh>
    <rPh sb="59" eb="61">
      <t>テイシュツ</t>
    </rPh>
    <rPh sb="70" eb="72">
      <t>ヒツヨウ</t>
    </rPh>
    <rPh sb="73" eb="74">
      <t>オウ</t>
    </rPh>
    <rPh sb="76" eb="78">
      <t>トクテイ</t>
    </rPh>
    <rPh sb="78" eb="80">
      <t>シセツ</t>
    </rPh>
    <rPh sb="84" eb="86">
      <t>ケイカク</t>
    </rPh>
    <rPh sb="87" eb="89">
      <t>ミナオ</t>
    </rPh>
    <rPh sb="93" eb="95">
      <t>シテイ</t>
    </rPh>
    <rPh sb="95" eb="97">
      <t>トクテイ</t>
    </rPh>
    <rPh sb="97" eb="99">
      <t>シセツ</t>
    </rPh>
    <rPh sb="99" eb="106">
      <t>ニュウキョシャセイカツカイゴ</t>
    </rPh>
    <rPh sb="107" eb="109">
      <t>テイキョウ</t>
    </rPh>
    <rPh sb="110" eb="111">
      <t>ア</t>
    </rPh>
    <rPh sb="117" eb="119">
      <t>キテイ</t>
    </rPh>
    <rPh sb="121" eb="123">
      <t>ジョウホウ</t>
    </rPh>
    <rPh sb="125" eb="126">
      <t>タ</t>
    </rPh>
    <rPh sb="126" eb="132">
      <t>シテイトクテイシセツ</t>
    </rPh>
    <rPh sb="132" eb="139">
      <t>ニュウキョシャセイカツカイゴ</t>
    </rPh>
    <rPh sb="140" eb="142">
      <t>テキセツ</t>
    </rPh>
    <rPh sb="144" eb="146">
      <t>ユウコウ</t>
    </rPh>
    <rPh sb="147" eb="149">
      <t>テイキョウ</t>
    </rPh>
    <rPh sb="154" eb="156">
      <t>ヒツヨウ</t>
    </rPh>
    <rPh sb="157" eb="159">
      <t>ジョウホウ</t>
    </rPh>
    <rPh sb="160" eb="162">
      <t>カツヨウ</t>
    </rPh>
    <phoneticPr fontId="2"/>
  </si>
  <si>
    <t>・高齢者施設等感染対策向上加算（Ⅰ）</t>
    <rPh sb="1" eb="4">
      <t>コウレイシャ</t>
    </rPh>
    <rPh sb="4" eb="6">
      <t>シセツ</t>
    </rPh>
    <rPh sb="6" eb="7">
      <t>トウ</t>
    </rPh>
    <rPh sb="7" eb="9">
      <t>カンセン</t>
    </rPh>
    <rPh sb="9" eb="11">
      <t>タイサク</t>
    </rPh>
    <rPh sb="11" eb="13">
      <t>コウジョウ</t>
    </rPh>
    <rPh sb="13" eb="15">
      <t>カサン</t>
    </rPh>
    <phoneticPr fontId="2"/>
  </si>
  <si>
    <t>①感染症法第６条第 17 項に規定する第二種協定指定医療機関との間で、新興感染症の発生時等の対応を行う体制を確保していること。
②協力医療機関等との間で新興感染症以外の一般的な感染症の発生時等の対応を取り決めるとともに、感染症の発生時等に協力医療機関等と連携し適切に対応していること。
③診療報酬における感染対策向上加算又は外来感染対策向上加算に係る届出を行った医療機関又は地域の医師会が定期的に行う院内感染対策に関する研修又は訓練に１年に１回以上参加していること。</t>
    <phoneticPr fontId="2"/>
  </si>
  <si>
    <t>・高齢者施設等感染対策向上加算（Ⅱ）</t>
    <rPh sb="1" eb="4">
      <t>コウレイシャ</t>
    </rPh>
    <rPh sb="4" eb="6">
      <t>シセツ</t>
    </rPh>
    <rPh sb="6" eb="7">
      <t>トウ</t>
    </rPh>
    <rPh sb="7" eb="9">
      <t>カンセン</t>
    </rPh>
    <rPh sb="9" eb="11">
      <t>タイサク</t>
    </rPh>
    <rPh sb="11" eb="13">
      <t>コウジョウ</t>
    </rPh>
    <rPh sb="13" eb="15">
      <t>カサン</t>
    </rPh>
    <phoneticPr fontId="2"/>
  </si>
  <si>
    <t>①診療報酬における感染対策向上加算に係る届出を行った医療機関から、３年に１回以上施設内で感染者が発生した場合の感染制御等に係る実地指導を受けていること。</t>
    <phoneticPr fontId="2"/>
  </si>
  <si>
    <t>・生産性向上推進体制加算（Ⅰ）</t>
    <rPh sb="1" eb="4">
      <t>セイサンセイ</t>
    </rPh>
    <rPh sb="4" eb="6">
      <t>コウジョウ</t>
    </rPh>
    <rPh sb="6" eb="8">
      <t>スイシン</t>
    </rPh>
    <rPh sb="8" eb="10">
      <t>タイセイ</t>
    </rPh>
    <rPh sb="10" eb="12">
      <t>カサン</t>
    </rPh>
    <phoneticPr fontId="2"/>
  </si>
  <si>
    <t>・生産性向上推進体制加算（Ⅱ）</t>
    <rPh sb="1" eb="4">
      <t>セイサンセイ</t>
    </rPh>
    <rPh sb="4" eb="6">
      <t>コウジョウ</t>
    </rPh>
    <rPh sb="6" eb="8">
      <t>スイシン</t>
    </rPh>
    <rPh sb="8" eb="10">
      <t>タイセイ</t>
    </rPh>
    <rPh sb="10" eb="12">
      <t>カサン</t>
    </rPh>
    <phoneticPr fontId="2"/>
  </si>
  <si>
    <t>①生産性向上推進体制加算（Ⅱ）の要件を満たし、（Ⅱ）のデータにより業務改善の取組による成果が確認されていること。
②見守り機器等のテクノロジーを複数導入していること。
③職員間の適切な役割分担（いわゆる介護助手の活用等）の取組等を行っていること。
④１年以内ごとに１回、業務改善の取組による効果を示すデータの提供（オンラインによる提出）を行うこと。</t>
    <phoneticPr fontId="2"/>
  </si>
  <si>
    <t>①利用者の安全並びに介護サービスの質の確保及び職員の負担軽減に資する方策を検討するための委員会の開催や必要な安全対策を講じた上で、生産性向上ガイドラインに基づいた改善活動を継続的に行っていること。
②見守り機器等のテクノロジーを１つ以上導入していること。
③１年以内ごとに１回、業務改善の取組による効果を示すデータの提供（オンラインによる提出）を行うこと。</t>
    <phoneticPr fontId="2"/>
  </si>
  <si>
    <t>・サービス提供体制強化加算（Ⅰ）</t>
    <rPh sb="5" eb="7">
      <t>テイキョウ</t>
    </rPh>
    <rPh sb="7" eb="9">
      <t>タイセイ</t>
    </rPh>
    <rPh sb="9" eb="11">
      <t>キョウカ</t>
    </rPh>
    <rPh sb="11" eb="13">
      <t>カサン</t>
    </rPh>
    <phoneticPr fontId="2"/>
  </si>
  <si>
    <t>退居時情報提供加算</t>
    <rPh sb="0" eb="2">
      <t>タイキョ</t>
    </rPh>
    <rPh sb="2" eb="3">
      <t>ジ</t>
    </rPh>
    <rPh sb="3" eb="5">
      <t>ジョウホウ</t>
    </rPh>
    <rPh sb="5" eb="7">
      <t>テイキョウ</t>
    </rPh>
    <rPh sb="7" eb="9">
      <t>カサン</t>
    </rPh>
    <phoneticPr fontId="2"/>
  </si>
  <si>
    <t>・退居時情報提供加算</t>
    <rPh sb="1" eb="3">
      <t>タイキョ</t>
    </rPh>
    <rPh sb="3" eb="4">
      <t>ジ</t>
    </rPh>
    <rPh sb="4" eb="6">
      <t>ジョウホウ</t>
    </rPh>
    <rPh sb="6" eb="8">
      <t>テイキョウ</t>
    </rPh>
    <rPh sb="8" eb="10">
      <t>カサン</t>
    </rPh>
    <phoneticPr fontId="2"/>
  </si>
  <si>
    <t>医療機関へ退所する入所者等について、退所後の医療機関に対して入所者等を紹介する際、入所者等の同意を得て、当該入所者等の心身の状況、生活歴等を示す情報を提供した場合に、入所者等１人につき１回に限り算定する。</t>
    <phoneticPr fontId="2"/>
  </si>
  <si>
    <t>夜間看護体制加算（Ⅰ）</t>
    <phoneticPr fontId="2"/>
  </si>
  <si>
    <t>夜間看護体制加算（Ⅱ）</t>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</si>
  <si>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</si>
  <si>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</si>
  <si>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</si>
  <si>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</si>
  <si>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生産性向上推進体制加算（Ⅰ）</t>
    <rPh sb="0" eb="3">
      <t>セイサンセイ</t>
    </rPh>
    <rPh sb="3" eb="5">
      <t>コウジョウ</t>
    </rPh>
    <rPh sb="5" eb="7">
      <t>スイシン</t>
    </rPh>
    <rPh sb="7" eb="9">
      <t>タイセイ</t>
    </rPh>
    <rPh sb="9" eb="11">
      <t>カサン</t>
    </rPh>
    <phoneticPr fontId="2"/>
  </si>
  <si>
    <t>生産性向上推進体制加算（Ⅱ）</t>
    <rPh sb="0" eb="3">
      <t>セイサンセイ</t>
    </rPh>
    <rPh sb="3" eb="5">
      <t>コウジョウ</t>
    </rPh>
    <rPh sb="5" eb="7">
      <t>スイシン</t>
    </rPh>
    <rPh sb="7" eb="9">
      <t>タイセイ</t>
    </rPh>
    <rPh sb="9" eb="11">
      <t>カサン</t>
    </rPh>
    <phoneticPr fontId="2"/>
  </si>
  <si>
    <t>ＡＤＬ維持等加算</t>
    <phoneticPr fontId="2"/>
  </si>
  <si>
    <t>協力医療機関連携加算</t>
    <rPh sb="0" eb="2">
      <t>キョウリョク</t>
    </rPh>
    <rPh sb="2" eb="4">
      <t>イリョウ</t>
    </rPh>
    <rPh sb="4" eb="6">
      <t>キカン</t>
    </rPh>
    <rPh sb="6" eb="8">
      <t>レンケイ</t>
    </rPh>
    <rPh sb="8" eb="10">
      <t>カサン</t>
    </rPh>
    <phoneticPr fontId="2"/>
  </si>
  <si>
    <t>介護職員等処遇改善加算</t>
    <rPh sb="4" eb="5">
      <t>トウ</t>
    </rPh>
    <phoneticPr fontId="2"/>
  </si>
  <si>
    <t>（（介護予防）特定施設入居者生活介護＋加算単位数）×12.8%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</si>
  <si>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</si>
  <si>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（（介護予防）特定施設入居者生活介護＋加算単位数）×11.0%</t>
    <phoneticPr fontId="2"/>
  </si>
  <si>
    <t>（（介護予防）特定施設入居者生活介護＋加算単位数）×8.8%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</si>
  <si>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介護職員等処遇改善加算</t>
    <rPh sb="0" eb="2">
      <t>カイゴ</t>
    </rPh>
    <rPh sb="2" eb="4">
      <t>ショクイン</t>
    </rPh>
    <rPh sb="4" eb="5">
      <t>トウ</t>
    </rPh>
    <rPh sb="5" eb="7">
      <t>ショグウ</t>
    </rPh>
    <rPh sb="7" eb="9">
      <t>カイゼン</t>
    </rPh>
    <rPh sb="9" eb="11">
      <t>カサン</t>
    </rPh>
    <phoneticPr fontId="2"/>
  </si>
  <si>
    <t>①常勤の看護師を1名以上配置し、看護に係る責任者を定めていること。
②夜勤又は宿直を行う看護職員の数が１名以上であって、かつ、必要に応じて健康上の管理等を行う体制を確保していること。
③重度化した場合における対応に係る指針を定め、入居の際に、利用者又はその家族等に対して、当該指針の内容を説明し、同意を得ていること。</t>
    <phoneticPr fontId="2"/>
  </si>
  <si>
    <t>①夜間看護体制加算（Ⅰ）の①及び③に該当すること。
②看護職員により又は病院若しくは診療所若しくは訪問看護ステーションとの連携により、利用者に対して、24時間連絡できる体制を確保し、かつ、必要に応じて健康上の管理等を行う体制を確保していること。</t>
    <rPh sb="14" eb="15">
      <t>オヨ</t>
    </rPh>
    <rPh sb="18" eb="20">
      <t>ガイトウ</t>
    </rPh>
    <phoneticPr fontId="2"/>
  </si>
  <si>
    <t>・協力医療機関連携加算【短期利用（地域密着含む）は除く】</t>
    <rPh sb="1" eb="3">
      <t>キョウリョク</t>
    </rPh>
    <rPh sb="3" eb="5">
      <t>イリョウ</t>
    </rPh>
    <rPh sb="5" eb="7">
      <t>キカン</t>
    </rPh>
    <rPh sb="7" eb="9">
      <t>レンケイ</t>
    </rPh>
    <rPh sb="9" eb="11">
      <t>カサン</t>
    </rPh>
    <phoneticPr fontId="2"/>
  </si>
  <si>
    <t>①入所者等の病状が急変した場合等において、医師又は看護職員が相談対応を行う体制を常時確保していること。
②高齢者施設等からの診療の求めがあった場合において、診療を行う体制を常時確保していること。
③入所者等の病状が急変した場合等において、入院を要すると認められた入所者等の入院を原則として受け入れる体制を確保していること。
※①、②の要件を満たす場合は100単位/月、それ以外の場合は40単位/月</t>
    <rPh sb="167" eb="169">
      <t>ヨウケン</t>
    </rPh>
    <rPh sb="170" eb="171">
      <t>ミ</t>
    </rPh>
    <rPh sb="173" eb="175">
      <t>バアイ</t>
    </rPh>
    <rPh sb="179" eb="181">
      <t>タンイ</t>
    </rPh>
    <rPh sb="182" eb="183">
      <t>ツキ</t>
    </rPh>
    <rPh sb="186" eb="188">
      <t>イガイ</t>
    </rPh>
    <rPh sb="189" eb="191">
      <t>バアイ</t>
    </rPh>
    <rPh sb="194" eb="196">
      <t>タンイ</t>
    </rPh>
    <rPh sb="197" eb="198">
      <t>ツキ</t>
    </rPh>
    <phoneticPr fontId="2"/>
  </si>
  <si>
    <t>・入居継続支援加算（Ⅰ）（Ⅱ）【要支援は除く】</t>
    <rPh sb="1" eb="3">
      <t>ニュウキョ</t>
    </rPh>
    <rPh sb="3" eb="5">
      <t>ケイゾク</t>
    </rPh>
    <rPh sb="5" eb="7">
      <t>シエン</t>
    </rPh>
    <rPh sb="7" eb="9">
      <t>カサン</t>
    </rPh>
    <phoneticPr fontId="2"/>
  </si>
  <si>
    <t xml:space="preserve">①社会福祉士及び介護福祉法施行規則第1条各号に掲げる行為を必要とする者の占める割合が利用者の100分の15以上であること。
②社会福祉士及び介護福祉士法施行規則第１条各号に掲げる行為を必要とする者及び次のいずれかに該当する状態の者の占める割合が入居者の100分の15以上であり、かつ、常勤の看護師を１名以上配置し、看護に係る責任者を定めていること。
③介護福祉士の数が、常勤換算方法で、利用者の数が６又はその端数を増すごとに1以上であること
④人員基準欠如に該当していないこと。
※①又は②のいずれかに適合し、かつ、③及び④のいずれにも適合する場合は（Ⅰ）、入居継続支援加算（Ⅰ）の①又は②のいずれかに適合し、かつ、③及び④いずれにも適合する場合は（Ⅱ）
</t>
    <rPh sb="1" eb="3">
      <t>シャカイ</t>
    </rPh>
    <rPh sb="3" eb="5">
      <t>フクシ</t>
    </rPh>
    <rPh sb="5" eb="6">
      <t>シ</t>
    </rPh>
    <rPh sb="6" eb="7">
      <t>オヨ</t>
    </rPh>
    <rPh sb="8" eb="10">
      <t>カイゴ</t>
    </rPh>
    <rPh sb="10" eb="12">
      <t>フクシ</t>
    </rPh>
    <rPh sb="12" eb="13">
      <t>ホウ</t>
    </rPh>
    <rPh sb="13" eb="15">
      <t>セコウ</t>
    </rPh>
    <rPh sb="15" eb="17">
      <t>キソク</t>
    </rPh>
    <rPh sb="17" eb="18">
      <t>ダイ</t>
    </rPh>
    <rPh sb="19" eb="20">
      <t>ジョウ</t>
    </rPh>
    <rPh sb="20" eb="21">
      <t>カク</t>
    </rPh>
    <rPh sb="21" eb="22">
      <t>ゴウ</t>
    </rPh>
    <rPh sb="23" eb="24">
      <t>カカ</t>
    </rPh>
    <rPh sb="26" eb="28">
      <t>コウイ</t>
    </rPh>
    <rPh sb="29" eb="31">
      <t>ヒツヨウ</t>
    </rPh>
    <rPh sb="34" eb="35">
      <t>モノ</t>
    </rPh>
    <rPh sb="36" eb="37">
      <t>シ</t>
    </rPh>
    <rPh sb="39" eb="41">
      <t>ワリアイ</t>
    </rPh>
    <rPh sb="42" eb="45">
      <t>リヨウシャ</t>
    </rPh>
    <rPh sb="49" eb="50">
      <t>ブン</t>
    </rPh>
    <rPh sb="53" eb="55">
      <t>イジョウ</t>
    </rPh>
    <rPh sb="176" eb="178">
      <t>カイゴ</t>
    </rPh>
    <rPh sb="178" eb="181">
      <t>フクシシ</t>
    </rPh>
    <rPh sb="182" eb="183">
      <t>カズ</t>
    </rPh>
    <rPh sb="185" eb="187">
      <t>ジョウキン</t>
    </rPh>
    <rPh sb="187" eb="189">
      <t>カンサン</t>
    </rPh>
    <rPh sb="189" eb="191">
      <t>ホウホウ</t>
    </rPh>
    <rPh sb="193" eb="196">
      <t>リヨウシャ</t>
    </rPh>
    <rPh sb="197" eb="198">
      <t>カズ</t>
    </rPh>
    <rPh sb="200" eb="201">
      <t>マタ</t>
    </rPh>
    <rPh sb="204" eb="206">
      <t>ハスウ</t>
    </rPh>
    <rPh sb="207" eb="208">
      <t>マ</t>
    </rPh>
    <rPh sb="213" eb="215">
      <t>イジョウ</t>
    </rPh>
    <rPh sb="272" eb="274">
      <t>バアイ</t>
    </rPh>
    <rPh sb="321" eb="323">
      <t>バアイ</t>
    </rPh>
    <phoneticPr fontId="2"/>
  </si>
  <si>
    <t>①介護職員の総数のうち、介護福祉士の占める割合が70％以上であること、または介護職員の総数のうち、勤続年数10年以上の介護福祉士の占める割合が25％以上であること。
②質の向上に資する取組を実施していること。
②人員基準欠如に該当していないこと。</t>
    <rPh sb="1" eb="3">
      <t>カイゴ</t>
    </rPh>
    <rPh sb="3" eb="5">
      <t>ショクイン</t>
    </rPh>
    <rPh sb="6" eb="8">
      <t>ソウスウ</t>
    </rPh>
    <rPh sb="12" eb="14">
      <t>カイゴ</t>
    </rPh>
    <rPh sb="14" eb="17">
      <t>フクシシ</t>
    </rPh>
    <rPh sb="18" eb="19">
      <t>シ</t>
    </rPh>
    <rPh sb="21" eb="23">
      <t>ワリアイ</t>
    </rPh>
    <rPh sb="27" eb="29">
      <t>イジョウ</t>
    </rPh>
    <rPh sb="49" eb="51">
      <t>キンゾク</t>
    </rPh>
    <rPh sb="51" eb="53">
      <t>ネンスウ</t>
    </rPh>
    <rPh sb="55" eb="56">
      <t>ネン</t>
    </rPh>
    <rPh sb="56" eb="58">
      <t>イジョウ</t>
    </rPh>
    <rPh sb="59" eb="61">
      <t>カイゴ</t>
    </rPh>
    <rPh sb="61" eb="64">
      <t>フクシシ</t>
    </rPh>
    <rPh sb="65" eb="66">
      <t>シ</t>
    </rPh>
    <rPh sb="68" eb="70">
      <t>ワリアイ</t>
    </rPh>
    <rPh sb="84" eb="85">
      <t>シツ</t>
    </rPh>
    <rPh sb="86" eb="88">
      <t>コウジョウ</t>
    </rPh>
    <rPh sb="89" eb="90">
      <t>シ</t>
    </rPh>
    <rPh sb="92" eb="94">
      <t>トリクミ</t>
    </rPh>
    <rPh sb="95" eb="97">
      <t>ジッシ</t>
    </rPh>
    <rPh sb="106" eb="108">
      <t>ジンイン</t>
    </rPh>
    <rPh sb="108" eb="110">
      <t>キジュン</t>
    </rPh>
    <rPh sb="110" eb="112">
      <t>ケツジョ</t>
    </rPh>
    <rPh sb="113" eb="115">
      <t>ガイトウ</t>
    </rPh>
    <phoneticPr fontId="2"/>
  </si>
  <si>
    <t>①介護職員の総数のうち、介護福祉士の占める割合が60％以上であること。
②人員基準欠如に該当していないこと。</t>
    <rPh sb="1" eb="3">
      <t>カイゴ</t>
    </rPh>
    <rPh sb="3" eb="5">
      <t>ショクイン</t>
    </rPh>
    <rPh sb="6" eb="8">
      <t>ソウスウ</t>
    </rPh>
    <rPh sb="12" eb="14">
      <t>カイゴ</t>
    </rPh>
    <rPh sb="14" eb="17">
      <t>フクシシ</t>
    </rPh>
    <rPh sb="18" eb="19">
      <t>シ</t>
    </rPh>
    <rPh sb="21" eb="23">
      <t>ワリアイ</t>
    </rPh>
    <rPh sb="27" eb="29">
      <t>イジョウ</t>
    </rPh>
    <phoneticPr fontId="2"/>
  </si>
  <si>
    <t>①介護職員の総数のうち、介護福祉士の占める割合が50％以上であること、または看護・介護職員の総数のうち、常勤職員の占める割合が75％以上であること、または入居者に直接提供する職員の総数のうち勤続年数7年以上の者の占める割合が30％以上であること。
②人員基準欠如に該当していないこと。</t>
    <rPh sb="38" eb="40">
      <t>カンゴ</t>
    </rPh>
    <rPh sb="52" eb="54">
      <t>ジョウキン</t>
    </rPh>
    <rPh sb="54" eb="56">
      <t>ショクイン</t>
    </rPh>
    <rPh sb="77" eb="80">
      <t>ニュウキョシャ</t>
    </rPh>
    <rPh sb="81" eb="83">
      <t>チョクセツ</t>
    </rPh>
    <rPh sb="83" eb="85">
      <t>テイキョウ</t>
    </rPh>
    <rPh sb="87" eb="89">
      <t>ショクイン</t>
    </rPh>
    <rPh sb="104" eb="105">
      <t>モノ</t>
    </rPh>
    <phoneticPr fontId="2"/>
  </si>
  <si>
    <r>
      <t>①　介護報酬額の自己負担基準表（介護保険報酬額の1割、2割</t>
    </r>
    <r>
      <rPr>
        <sz val="11"/>
        <rFont val="ＭＳ Ｐゴシック"/>
        <family val="3"/>
        <charset val="128"/>
      </rPr>
      <t>又は3割を負担していただきます。）</t>
    </r>
    <rPh sb="28" eb="29">
      <t>ワリ</t>
    </rPh>
    <phoneticPr fontId="2"/>
  </si>
  <si>
    <t>協力医療機関連携加算</t>
    <rPh sb="0" eb="2">
      <t>キョウリョク</t>
    </rPh>
    <phoneticPr fontId="2"/>
  </si>
  <si>
    <t>介護職員等処遇改善加算
（Ⅰ）～（Ⅴ）</t>
    <rPh sb="4" eb="5">
      <t>トウ</t>
    </rPh>
    <phoneticPr fontId="2"/>
  </si>
  <si>
    <t>新興感染症等施設療養費</t>
    <phoneticPr fontId="2"/>
  </si>
  <si>
    <t>新興感染症発生時に
連携する医療機関</t>
    <rPh sb="0" eb="5">
      <t>シンコウカンセンショウ</t>
    </rPh>
    <rPh sb="5" eb="8">
      <t>ハッセイジ</t>
    </rPh>
    <rPh sb="10" eb="12">
      <t>レンケイ</t>
    </rPh>
    <rPh sb="14" eb="18">
      <t>イリョウキカン</t>
    </rPh>
    <phoneticPr fontId="31"/>
  </si>
  <si>
    <t>名称</t>
    <rPh sb="0" eb="2">
      <t>メイショウ</t>
    </rPh>
    <phoneticPr fontId="31"/>
  </si>
  <si>
    <t>住所</t>
    <rPh sb="0" eb="2">
      <t>ジュウショ</t>
    </rPh>
    <phoneticPr fontId="31"/>
  </si>
  <si>
    <t>算定根拠</t>
    <rPh sb="0" eb="4">
      <t>サンテイコンキョ</t>
    </rPh>
    <phoneticPr fontId="31"/>
  </si>
  <si>
    <t>高齢者虐待防止のための取組の状況</t>
    <rPh sb="0" eb="3">
      <t>コウレイシャ</t>
    </rPh>
    <rPh sb="3" eb="7">
      <t>ギャクタイボウシ</t>
    </rPh>
    <rPh sb="11" eb="13">
      <t>トリクミ</t>
    </rPh>
    <rPh sb="14" eb="16">
      <t>ジョウキョウ</t>
    </rPh>
    <phoneticPr fontId="31"/>
  </si>
  <si>
    <t>虐待防止対策検討委員会の定期的な開催</t>
    <rPh sb="0" eb="2">
      <t>ギャクタイ</t>
    </rPh>
    <rPh sb="2" eb="11">
      <t>ボウシタイサクケントウイインカイ</t>
    </rPh>
    <rPh sb="12" eb="15">
      <t>テイキテキ</t>
    </rPh>
    <rPh sb="16" eb="18">
      <t>カイサイ</t>
    </rPh>
    <phoneticPr fontId="31"/>
  </si>
  <si>
    <t>指針の整備</t>
    <rPh sb="0" eb="2">
      <t>シシン</t>
    </rPh>
    <rPh sb="3" eb="5">
      <t>セイビ</t>
    </rPh>
    <phoneticPr fontId="31"/>
  </si>
  <si>
    <t>担当者の配置</t>
    <rPh sb="0" eb="3">
      <t>タントウシャ</t>
    </rPh>
    <rPh sb="4" eb="6">
      <t>ハイチ</t>
    </rPh>
    <phoneticPr fontId="31"/>
  </si>
  <si>
    <t>身体的拘束の適正化等の取組の状況</t>
    <rPh sb="0" eb="2">
      <t>シンタイ</t>
    </rPh>
    <rPh sb="2" eb="3">
      <t>テキ</t>
    </rPh>
    <rPh sb="3" eb="5">
      <t>コウソク</t>
    </rPh>
    <rPh sb="6" eb="9">
      <t>テキセイカ</t>
    </rPh>
    <rPh sb="9" eb="10">
      <t>トウ</t>
    </rPh>
    <rPh sb="11" eb="13">
      <t>トリクミ</t>
    </rPh>
    <rPh sb="14" eb="16">
      <t>ジョウキョウ</t>
    </rPh>
    <phoneticPr fontId="31"/>
  </si>
  <si>
    <t>身体的拘束等適正化検討委員会の開催</t>
    <rPh sb="0" eb="6">
      <t>シンタイテキコウソクトウ</t>
    </rPh>
    <rPh sb="6" eb="9">
      <t>テキセイカ</t>
    </rPh>
    <rPh sb="9" eb="14">
      <t>ケントウイインカイ</t>
    </rPh>
    <rPh sb="15" eb="17">
      <t>カイサイ</t>
    </rPh>
    <phoneticPr fontId="31"/>
  </si>
  <si>
    <t>定期的な研修の実施</t>
    <rPh sb="0" eb="3">
      <t>テイキテキ</t>
    </rPh>
    <rPh sb="4" eb="6">
      <t>ケンシュウ</t>
    </rPh>
    <rPh sb="7" eb="9">
      <t>ジッシ</t>
    </rPh>
    <phoneticPr fontId="31"/>
  </si>
  <si>
    <t>緊急やむを得ない場合に行う身体的拘束その他の入居者の行動を制限する行為（身体的拘束等）を行うこと</t>
    <rPh sb="0" eb="2">
      <t>キンキュウ</t>
    </rPh>
    <rPh sb="5" eb="6">
      <t>エ</t>
    </rPh>
    <rPh sb="8" eb="10">
      <t>バアイ</t>
    </rPh>
    <rPh sb="11" eb="12">
      <t>オコナ</t>
    </rPh>
    <rPh sb="13" eb="15">
      <t>シンタイ</t>
    </rPh>
    <rPh sb="15" eb="16">
      <t>テキ</t>
    </rPh>
    <rPh sb="16" eb="18">
      <t>コウソク</t>
    </rPh>
    <rPh sb="20" eb="21">
      <t>タ</t>
    </rPh>
    <rPh sb="22" eb="25">
      <t>ニュウキョシャ</t>
    </rPh>
    <rPh sb="26" eb="28">
      <t>コウドウ</t>
    </rPh>
    <rPh sb="29" eb="31">
      <t>セイゲン</t>
    </rPh>
    <rPh sb="33" eb="35">
      <t>コウイ</t>
    </rPh>
    <rPh sb="36" eb="38">
      <t>シンタイ</t>
    </rPh>
    <rPh sb="38" eb="39">
      <t>テキ</t>
    </rPh>
    <rPh sb="39" eb="41">
      <t>コウソク</t>
    </rPh>
    <rPh sb="41" eb="42">
      <t>トウ</t>
    </rPh>
    <rPh sb="44" eb="45">
      <t>オコナ</t>
    </rPh>
    <phoneticPr fontId="31"/>
  </si>
  <si>
    <t>身体的拘束等を行う場合の態様及び時間、入居者の状況並びに緊急やむを得ない場合の理由の記録</t>
    <rPh sb="0" eb="2">
      <t>シンタイ</t>
    </rPh>
    <rPh sb="2" eb="3">
      <t>テキ</t>
    </rPh>
    <rPh sb="3" eb="5">
      <t>コウソク</t>
    </rPh>
    <rPh sb="5" eb="6">
      <t>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31"/>
  </si>
  <si>
    <t>業務継続計画（ＢＣＰ）の策定状況等</t>
    <rPh sb="0" eb="6">
      <t>ギョウムケイゾクケイカク</t>
    </rPh>
    <rPh sb="12" eb="14">
      <t>サクテイ</t>
    </rPh>
    <rPh sb="14" eb="16">
      <t>ジョウキョウ</t>
    </rPh>
    <rPh sb="16" eb="17">
      <t>トウ</t>
    </rPh>
    <phoneticPr fontId="31"/>
  </si>
  <si>
    <t>感染症に関する業務継続計画</t>
    <rPh sb="0" eb="3">
      <t>カンセンショウ</t>
    </rPh>
    <rPh sb="4" eb="5">
      <t>カン</t>
    </rPh>
    <rPh sb="7" eb="13">
      <t>ギョウムケイゾクケイカク</t>
    </rPh>
    <phoneticPr fontId="31"/>
  </si>
  <si>
    <t>災害に関する業務継続計画</t>
    <rPh sb="0" eb="2">
      <t>サイガイ</t>
    </rPh>
    <rPh sb="3" eb="4">
      <t>カン</t>
    </rPh>
    <rPh sb="6" eb="12">
      <t>ギョウムケイゾクケイカク</t>
    </rPh>
    <phoneticPr fontId="31"/>
  </si>
  <si>
    <t>職員に対する周知の実施</t>
    <rPh sb="0" eb="2">
      <t>ショクイン</t>
    </rPh>
    <rPh sb="3" eb="4">
      <t>タイ</t>
    </rPh>
    <rPh sb="6" eb="8">
      <t>シュウチ</t>
    </rPh>
    <rPh sb="9" eb="11">
      <t>ジッシ</t>
    </rPh>
    <phoneticPr fontId="31"/>
  </si>
  <si>
    <t>定期的な訓練の実施</t>
    <rPh sb="0" eb="3">
      <t>テイキテキ</t>
    </rPh>
    <rPh sb="4" eb="6">
      <t>クンレン</t>
    </rPh>
    <rPh sb="7" eb="9">
      <t>ジッシ</t>
    </rPh>
    <phoneticPr fontId="31"/>
  </si>
  <si>
    <t>定期的な業務継続計画の見直し</t>
    <rPh sb="0" eb="3">
      <t>テイキテキ</t>
    </rPh>
    <rPh sb="4" eb="10">
      <t>ギョウムケイゾクケイカク</t>
    </rPh>
    <rPh sb="11" eb="13">
      <t>ミナオ</t>
    </rPh>
    <phoneticPr fontId="31"/>
  </si>
  <si>
    <t>死亡日以前31日以上45日以下（最大15日間）</t>
    <rPh sb="0" eb="3">
      <t>シボウビ</t>
    </rPh>
    <rPh sb="3" eb="5">
      <t>イゼン</t>
    </rPh>
    <rPh sb="7" eb="8">
      <t>ニチ</t>
    </rPh>
    <rPh sb="8" eb="10">
      <t>イジョウ</t>
    </rPh>
    <rPh sb="12" eb="13">
      <t>ニチ</t>
    </rPh>
    <rPh sb="13" eb="15">
      <t>イカ</t>
    </rPh>
    <rPh sb="16" eb="18">
      <t>サイダイ</t>
    </rPh>
    <rPh sb="20" eb="21">
      <t>ニチ</t>
    </rPh>
    <rPh sb="21" eb="22">
      <t>カン</t>
    </rPh>
    <phoneticPr fontId="31"/>
  </si>
  <si>
    <t>死亡日以前4日以上30日以下（最大27日間）</t>
    <rPh sb="0" eb="3">
      <t>シボウビ</t>
    </rPh>
    <rPh sb="3" eb="5">
      <t>イゼン</t>
    </rPh>
    <rPh sb="6" eb="7">
      <t>ニチ</t>
    </rPh>
    <rPh sb="7" eb="9">
      <t>イジョウ</t>
    </rPh>
    <rPh sb="11" eb="12">
      <t>ニチ</t>
    </rPh>
    <rPh sb="12" eb="14">
      <t>イカ</t>
    </rPh>
    <rPh sb="15" eb="17">
      <t>サイダイ</t>
    </rPh>
    <rPh sb="19" eb="20">
      <t>ニチ</t>
    </rPh>
    <rPh sb="20" eb="21">
      <t>カン</t>
    </rPh>
    <phoneticPr fontId="31"/>
  </si>
  <si>
    <t>死亡日以前2日又は3日（最大2日間）</t>
    <rPh sb="0" eb="3">
      <t>シボウビ</t>
    </rPh>
    <rPh sb="3" eb="5">
      <t>イゼン</t>
    </rPh>
    <rPh sb="6" eb="7">
      <t>ニチ</t>
    </rPh>
    <rPh sb="7" eb="8">
      <t>マタ</t>
    </rPh>
    <rPh sb="10" eb="11">
      <t>ニチ</t>
    </rPh>
    <rPh sb="12" eb="14">
      <t>サイダイ</t>
    </rPh>
    <rPh sb="15" eb="16">
      <t>ニチ</t>
    </rPh>
    <rPh sb="16" eb="17">
      <t>カン</t>
    </rPh>
    <phoneticPr fontId="31"/>
  </si>
  <si>
    <t>死亡日</t>
    <rPh sb="0" eb="3">
      <t>シボウビ</t>
    </rPh>
    <phoneticPr fontId="31"/>
  </si>
  <si>
    <t>特定施設入居者生活介護の加算の対象となるサービスの体制の有無
※１　
「協力医療機関連携加算（Ⅰ）は、「相談・診　療を行う体制を常時確保し、緊急時に入院を受け入れる体制を確保している場合」に該当する場合を指し、「協力医療機関連携加算（Ⅱ）」は「協力医療機関連携加算（Ⅰ）」以外に該当する場合を指す。</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rPh sb="116" eb="117">
      <t>サン</t>
    </rPh>
    <phoneticPr fontId="2"/>
  </si>
  <si>
    <t>協力医療機関連携加算(※)</t>
    <rPh sb="0" eb="2">
      <t>キョウリョク</t>
    </rPh>
    <rPh sb="2" eb="4">
      <t>イリョウ</t>
    </rPh>
    <rPh sb="4" eb="6">
      <t>キカン</t>
    </rPh>
    <rPh sb="6" eb="8">
      <t>レンケイ</t>
    </rPh>
    <rPh sb="8" eb="10">
      <t>カサン</t>
    </rPh>
    <phoneticPr fontId="2"/>
  </si>
  <si>
    <t>　入所者の病状の急変時等において
　相談対応を行う体制を常時確保</t>
    <rPh sb="1" eb="4">
      <t>ニュウショシャ</t>
    </rPh>
    <rPh sb="5" eb="7">
      <t>ビョウジョウ</t>
    </rPh>
    <rPh sb="8" eb="12">
      <t>キュウヘンジトウ</t>
    </rPh>
    <rPh sb="18" eb="22">
      <t>ソウダンタイオウ</t>
    </rPh>
    <rPh sb="23" eb="24">
      <t>オコナ</t>
    </rPh>
    <rPh sb="25" eb="27">
      <t>タイセイ</t>
    </rPh>
    <rPh sb="28" eb="32">
      <t>ジョウジカクホ</t>
    </rPh>
    <phoneticPr fontId="31"/>
  </si>
  <si>
    <t>　診療の求めがあった場合において
　診療を行う体制を常時確保</t>
    <rPh sb="1" eb="3">
      <t>シンリョウ</t>
    </rPh>
    <rPh sb="4" eb="5">
      <t>モト</t>
    </rPh>
    <rPh sb="10" eb="12">
      <t>バアイ</t>
    </rPh>
    <rPh sb="18" eb="20">
      <t>シンリョウ</t>
    </rPh>
    <rPh sb="21" eb="22">
      <t>オコナ</t>
    </rPh>
    <rPh sb="23" eb="25">
      <t>タイセイ</t>
    </rPh>
    <rPh sb="26" eb="30">
      <t>ジョウジカクホ</t>
    </rPh>
    <phoneticPr fontId="31"/>
  </si>
  <si>
    <t>定期的な研修の実施</t>
    <rPh sb="0" eb="2">
      <t>テイキ</t>
    </rPh>
    <rPh sb="2" eb="3">
      <t>テキ</t>
    </rPh>
    <rPh sb="4" eb="6">
      <t>ケンシュウ</t>
    </rPh>
    <rPh sb="7" eb="9">
      <t>ジッシ</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</si>
</sst>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0&quot;㎡&quot;"/>
    <numFmt numFmtId="192" formatCode="\(#,##0&quot;室&quot;\)"/>
    <numFmt numFmtId="193" formatCode="#,##0&quot;室&quot;"/>
    <numFmt numFmtId="194" formatCode="#,###&quot;円&quot;"/>
    <numFmt numFmtId="195" formatCode="#,###&quot;円/日&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u/>
      <sz val="10"/>
      <name val="ＭＳ 明朝"/>
      <family val="1"/>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sz val="12"/>
      <name val="ＭＳ ゴシック"/>
      <family val="3"/>
      <charset val="128"/>
    </font>
    <font>
      <sz val="11"/>
      <name val="ＭＳ ゴシック"/>
      <family val="3"/>
      <charset val="128"/>
    </font>
    <font>
      <sz val="13"/>
      <name val="ＭＳ ゴシック"/>
      <family val="3"/>
      <charset val="128"/>
    </font>
    <font>
      <u/>
      <sz val="11"/>
      <color theme="10"/>
      <name val="ＭＳ Ｐゴシック"/>
      <family val="3"/>
      <charset val="128"/>
    </font>
    <font>
      <sz val="11"/>
      <color theme="1"/>
      <name val="ＭＳ Ｐゴシック"/>
      <family val="3"/>
      <charset val="128"/>
    </font>
    <font>
      <sz val="11"/>
      <color theme="1"/>
      <name val="ＭＳ 明朝"/>
      <family val="1"/>
      <charset val="128"/>
    </font>
    <font>
      <b/>
      <sz val="11"/>
      <color theme="1"/>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8"/>
      <name val="ＭＳ Ｐゴシック"/>
      <family val="3"/>
      <charset val="128"/>
    </font>
    <font>
      <sz val="6"/>
      <name val="ＭＳ Ｐゴシック"/>
      <family val="3"/>
    </font>
    <font>
      <sz val="11"/>
      <name val="ＭＳ 明朝"/>
      <family val="1"/>
    </font>
    <font>
      <sz val="12"/>
      <name val="ＭＳ 明朝"/>
      <family val="1"/>
    </font>
    <font>
      <sz val="10"/>
      <color theme="1"/>
      <name val="ＭＳ 明朝"/>
      <family val="1"/>
      <charset val="128"/>
    </font>
    <font>
      <sz val="11"/>
      <color theme="1"/>
      <name val="ＭＳ 明朝"/>
      <family val="1"/>
    </font>
    <font>
      <sz val="10"/>
      <color theme="1"/>
      <name val="ＭＳ 明朝"/>
      <family val="1"/>
    </font>
  </fonts>
  <fills count="11">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s>
  <borders count="97">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330">
    <xf numFmtId="0" fontId="0" fillId="0" borderId="0" xfId="0">
      <alignment vertical="center"/>
    </xf>
    <xf numFmtId="0" fontId="5" fillId="0" borderId="0" xfId="0" applyFont="1" applyFill="1" applyAlignment="1">
      <alignment horizontal="left" vertical="center"/>
    </xf>
    <xf numFmtId="49" fontId="5" fillId="0" borderId="0" xfId="0" applyNumberFormat="1" applyFont="1"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Alignment="1">
      <alignment vertical="center"/>
    </xf>
    <xf numFmtId="49" fontId="5" fillId="0" borderId="0" xfId="0" applyNumberFormat="1" applyFont="1" applyFill="1" applyAlignment="1">
      <alignment vertical="center"/>
    </xf>
    <xf numFmtId="49" fontId="8"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8" fillId="0" borderId="1" xfId="0" applyFont="1" applyBorder="1" applyAlignment="1">
      <alignment vertical="center"/>
    </xf>
    <xf numFmtId="49" fontId="0" fillId="0" borderId="2"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5" xfId="0" applyNumberFormat="1" applyFont="1" applyFill="1" applyBorder="1" applyAlignment="1">
      <alignment vertical="center"/>
    </xf>
    <xf numFmtId="49" fontId="5"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3" applyFont="1">
      <alignment vertical="center"/>
    </xf>
    <xf numFmtId="49" fontId="5" fillId="3" borderId="7" xfId="0" applyNumberFormat="1" applyFont="1" applyFill="1" applyBorder="1" applyAlignment="1">
      <alignment horizontal="left" vertical="center"/>
    </xf>
    <xf numFmtId="0" fontId="11" fillId="0" borderId="0" xfId="0" applyFont="1" applyFill="1">
      <alignment vertical="center"/>
    </xf>
    <xf numFmtId="0" fontId="11" fillId="0" borderId="0" xfId="0" applyFont="1" applyFill="1" applyAlignment="1">
      <alignment horizontal="right" vertical="center"/>
    </xf>
    <xf numFmtId="4" fontId="11" fillId="0" borderId="0" xfId="0" applyNumberFormat="1" applyFont="1" applyFill="1">
      <alignment vertical="center"/>
    </xf>
    <xf numFmtId="49" fontId="12" fillId="0" borderId="0" xfId="0" applyNumberFormat="1" applyFont="1" applyFill="1">
      <alignment vertical="center"/>
    </xf>
    <xf numFmtId="49" fontId="0" fillId="0" borderId="0" xfId="0" applyNumberFormat="1" applyFont="1" applyAlignment="1">
      <alignment horizontal="left" vertical="top" wrapText="1"/>
    </xf>
    <xf numFmtId="49" fontId="5" fillId="3" borderId="6" xfId="0" applyNumberFormat="1" applyFont="1" applyFill="1" applyBorder="1" applyAlignment="1">
      <alignment vertical="center"/>
    </xf>
    <xf numFmtId="49" fontId="6" fillId="0" borderId="8" xfId="0" applyNumberFormat="1" applyFont="1" applyFill="1" applyBorder="1" applyAlignment="1">
      <alignment horizontal="right" vertical="center"/>
    </xf>
    <xf numFmtId="49" fontId="5" fillId="0" borderId="8" xfId="0" applyNumberFormat="1" applyFont="1" applyFill="1" applyBorder="1" applyAlignment="1">
      <alignment vertical="center"/>
    </xf>
    <xf numFmtId="49" fontId="5" fillId="0" borderId="9" xfId="0" applyNumberFormat="1" applyFont="1" applyFill="1" applyBorder="1" applyAlignment="1">
      <alignment vertical="center"/>
    </xf>
    <xf numFmtId="0" fontId="8" fillId="0" borderId="1" xfId="0" applyFont="1" applyFill="1" applyBorder="1" applyAlignment="1">
      <alignment vertical="center"/>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3" borderId="11" xfId="0" applyFont="1" applyFill="1" applyBorder="1" applyAlignment="1">
      <alignment horizontal="left" vertical="center" wrapText="1"/>
    </xf>
    <xf numFmtId="49" fontId="5" fillId="3" borderId="11" xfId="0" applyNumberFormat="1"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2" borderId="13" xfId="0" applyFont="1" applyFill="1" applyBorder="1" applyAlignment="1">
      <alignment horizontal="left" vertical="center"/>
    </xf>
    <xf numFmtId="0" fontId="5" fillId="3" borderId="11" xfId="0" applyFont="1" applyFill="1" applyBorder="1" applyAlignment="1">
      <alignment horizontal="left" vertical="center"/>
    </xf>
    <xf numFmtId="0" fontId="10" fillId="3" borderId="11" xfId="0" applyFont="1" applyFill="1" applyBorder="1" applyAlignment="1">
      <alignment horizontal="left" vertical="center"/>
    </xf>
    <xf numFmtId="0" fontId="5" fillId="3" borderId="13" xfId="0" applyFont="1" applyFill="1" applyBorder="1" applyAlignment="1">
      <alignment horizontal="left" vertical="center"/>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5" fillId="0" borderId="0" xfId="0" applyNumberFormat="1" applyFont="1" applyAlignment="1">
      <alignment horizontal="left" vertical="center"/>
    </xf>
    <xf numFmtId="49" fontId="5" fillId="0" borderId="0" xfId="0" applyNumberFormat="1" applyFont="1" applyAlignment="1">
      <alignment vertical="top"/>
    </xf>
    <xf numFmtId="0" fontId="5" fillId="0" borderId="0" xfId="0" applyFont="1" applyAlignment="1">
      <alignment vertical="top"/>
    </xf>
    <xf numFmtId="0" fontId="5" fillId="0" borderId="0" xfId="0" applyFont="1" applyAlignment="1">
      <alignment vertical="top" wrapText="1"/>
    </xf>
    <xf numFmtId="0" fontId="5" fillId="4" borderId="0" xfId="0" applyFont="1" applyFill="1" applyAlignment="1">
      <alignment vertical="top" wrapText="1"/>
    </xf>
    <xf numFmtId="0" fontId="5" fillId="4" borderId="0" xfId="0" applyFont="1" applyFill="1" applyAlignment="1">
      <alignment vertical="top"/>
    </xf>
    <xf numFmtId="0" fontId="5" fillId="0" borderId="0" xfId="0" applyFont="1" applyFill="1" applyAlignment="1">
      <alignment vertical="top"/>
    </xf>
    <xf numFmtId="0" fontId="5" fillId="0" borderId="0" xfId="0" applyFont="1">
      <alignment vertical="center"/>
    </xf>
    <xf numFmtId="0" fontId="17" fillId="0" borderId="0" xfId="0" applyFont="1" applyAlignment="1">
      <alignment horizontal="center" vertical="center"/>
    </xf>
    <xf numFmtId="0" fontId="5" fillId="0" borderId="0" xfId="0" applyFont="1" applyBorder="1">
      <alignment vertical="center"/>
    </xf>
    <xf numFmtId="0" fontId="18" fillId="0" borderId="0" xfId="0" applyFont="1" applyAlignment="1">
      <alignment horizontal="center" vertical="center"/>
    </xf>
    <xf numFmtId="0" fontId="17" fillId="0" borderId="0" xfId="0" applyFont="1" applyFill="1" applyAlignment="1">
      <alignment vertical="center" wrapText="1"/>
    </xf>
    <xf numFmtId="0" fontId="5" fillId="3" borderId="14" xfId="0" applyFont="1" applyFill="1" applyBorder="1" applyAlignment="1">
      <alignment vertical="center"/>
    </xf>
    <xf numFmtId="49" fontId="6" fillId="0" borderId="15" xfId="0" applyNumberFormat="1" applyFont="1" applyBorder="1" applyAlignment="1">
      <alignment horizontal="left" vertical="center"/>
    </xf>
    <xf numFmtId="0" fontId="5" fillId="3" borderId="16" xfId="0" applyFont="1" applyFill="1" applyBorder="1" applyAlignment="1">
      <alignment vertical="center"/>
    </xf>
    <xf numFmtId="0" fontId="5" fillId="0" borderId="12" xfId="0" applyFont="1" applyBorder="1" applyAlignment="1">
      <alignment horizontal="left" vertical="center"/>
    </xf>
    <xf numFmtId="0" fontId="5" fillId="3" borderId="17" xfId="0" applyFont="1" applyFill="1" applyBorder="1" applyAlignment="1">
      <alignment vertical="center"/>
    </xf>
    <xf numFmtId="0" fontId="5" fillId="0" borderId="18"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top" wrapText="1"/>
    </xf>
    <xf numFmtId="0" fontId="8" fillId="0" borderId="0" xfId="0" applyFont="1" applyAlignment="1">
      <alignment horizontal="left" vertical="center"/>
    </xf>
    <xf numFmtId="183" fontId="6" fillId="0" borderId="19" xfId="0" applyNumberFormat="1" applyFont="1" applyFill="1" applyBorder="1" applyAlignment="1">
      <alignment horizontal="center"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5" fillId="0" borderId="20" xfId="0" applyFont="1" applyBorder="1" applyAlignment="1">
      <alignment vertical="center" wrapText="1"/>
    </xf>
    <xf numFmtId="0" fontId="6" fillId="0" borderId="8" xfId="0" applyFont="1" applyBorder="1" applyAlignment="1">
      <alignment horizontal="center" vertical="center"/>
    </xf>
    <xf numFmtId="0" fontId="5" fillId="0" borderId="20" xfId="0" applyFont="1" applyBorder="1" applyAlignment="1">
      <alignment vertical="center"/>
    </xf>
    <xf numFmtId="0" fontId="5" fillId="0" borderId="0" xfId="0" applyFont="1" applyFill="1" applyBorder="1">
      <alignment vertical="center"/>
    </xf>
    <xf numFmtId="49" fontId="8" fillId="0" borderId="0" xfId="0" applyNumberFormat="1" applyFont="1" applyAlignment="1">
      <alignment vertical="center"/>
    </xf>
    <xf numFmtId="49" fontId="8" fillId="0" borderId="0" xfId="0" applyNumberFormat="1" applyFont="1">
      <alignment vertical="center"/>
    </xf>
    <xf numFmtId="0" fontId="8" fillId="0" borderId="0" xfId="0" applyFont="1" applyAlignment="1">
      <alignment vertical="center"/>
    </xf>
    <xf numFmtId="49" fontId="5" fillId="0" borderId="0" xfId="0" applyNumberFormat="1" applyFont="1">
      <alignment vertical="center"/>
    </xf>
    <xf numFmtId="0" fontId="5" fillId="0" borderId="0" xfId="0" applyFont="1" applyBorder="1" applyAlignment="1">
      <alignment vertical="center"/>
    </xf>
    <xf numFmtId="0" fontId="6" fillId="0" borderId="8" xfId="0" applyFont="1" applyFill="1" applyBorder="1" applyAlignment="1">
      <alignment horizontal="center" vertical="center"/>
    </xf>
    <xf numFmtId="49" fontId="6" fillId="0" borderId="21" xfId="0" applyNumberFormat="1" applyFont="1" applyFill="1" applyBorder="1" applyAlignment="1">
      <alignment horizontal="left" vertical="center"/>
    </xf>
    <xf numFmtId="0" fontId="6" fillId="0" borderId="1" xfId="0" applyFont="1" applyFill="1" applyBorder="1" applyAlignment="1">
      <alignment horizontal="center" vertical="center"/>
    </xf>
    <xf numFmtId="49" fontId="6" fillId="0" borderId="22" xfId="0" applyNumberFormat="1"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horizontal="center" vertical="center"/>
    </xf>
    <xf numFmtId="49" fontId="6" fillId="0" borderId="0" xfId="0" applyNumberFormat="1" applyFont="1" applyFill="1" applyBorder="1" applyAlignment="1">
      <alignment vertical="center"/>
    </xf>
    <xf numFmtId="0" fontId="6" fillId="3" borderId="23" xfId="0" applyFont="1" applyFill="1" applyBorder="1" applyAlignment="1">
      <alignment horizontal="left" vertical="center"/>
    </xf>
    <xf numFmtId="0" fontId="10" fillId="2" borderId="24" xfId="0" applyFont="1" applyFill="1" applyBorder="1" applyAlignment="1">
      <alignment horizontal="left" vertical="center"/>
    </xf>
    <xf numFmtId="0" fontId="5" fillId="3"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0" fillId="3" borderId="0" xfId="0" applyFont="1" applyFill="1" applyBorder="1" applyAlignment="1">
      <alignment horizontal="left" vertical="center"/>
    </xf>
    <xf numFmtId="0" fontId="5" fillId="2" borderId="6" xfId="0" applyFont="1" applyFill="1" applyBorder="1" applyAlignment="1">
      <alignment horizontal="left" vertical="center"/>
    </xf>
    <xf numFmtId="0" fontId="5" fillId="0" borderId="4" xfId="0" applyFont="1" applyFill="1" applyBorder="1" applyAlignment="1">
      <alignment horizontal="center" vertical="center"/>
    </xf>
    <xf numFmtId="0" fontId="5" fillId="2" borderId="4" xfId="0" applyFont="1" applyFill="1" applyBorder="1" applyAlignment="1">
      <alignment horizontal="left" vertical="center"/>
    </xf>
    <xf numFmtId="0" fontId="6" fillId="3" borderId="25"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6" fillId="3" borderId="11" xfId="0" applyFont="1" applyFill="1" applyBorder="1" applyAlignment="1">
      <alignment horizontal="left" vertical="center"/>
    </xf>
    <xf numFmtId="0" fontId="10" fillId="2" borderId="11" xfId="0" applyFont="1" applyFill="1" applyBorder="1" applyAlignment="1">
      <alignment horizontal="left" vertical="center"/>
    </xf>
    <xf numFmtId="0" fontId="10" fillId="0" borderId="9" xfId="0" applyFont="1" applyFill="1" applyBorder="1" applyAlignment="1">
      <alignment horizontal="left" vertical="center"/>
    </xf>
    <xf numFmtId="0" fontId="6" fillId="0" borderId="26" xfId="0" applyFont="1" applyFill="1" applyBorder="1" applyAlignment="1">
      <alignment horizontal="right" vertical="center"/>
    </xf>
    <xf numFmtId="0" fontId="5" fillId="0" borderId="8" xfId="0" applyFont="1" applyFill="1" applyBorder="1" applyAlignment="1">
      <alignment vertical="center"/>
    </xf>
    <xf numFmtId="0" fontId="10" fillId="3" borderId="8" xfId="0" applyFont="1" applyFill="1" applyBorder="1" applyAlignment="1">
      <alignment vertical="center"/>
    </xf>
    <xf numFmtId="0" fontId="6" fillId="0" borderId="8" xfId="0" applyFont="1" applyFill="1" applyBorder="1" applyAlignment="1">
      <alignment horizontal="right" vertical="center"/>
    </xf>
    <xf numFmtId="0" fontId="10" fillId="3" borderId="8" xfId="0" applyFont="1" applyFill="1" applyBorder="1" applyAlignment="1">
      <alignment horizontal="left" vertical="center"/>
    </xf>
    <xf numFmtId="0" fontId="10" fillId="0" borderId="8" xfId="0" applyFont="1" applyFill="1" applyBorder="1" applyAlignment="1">
      <alignment horizontal="left" vertical="center"/>
    </xf>
    <xf numFmtId="176" fontId="5" fillId="0" borderId="9" xfId="0" applyNumberFormat="1" applyFont="1" applyFill="1" applyBorder="1" applyAlignment="1">
      <alignment vertical="center"/>
    </xf>
    <xf numFmtId="0" fontId="6" fillId="3" borderId="13" xfId="0" applyFont="1" applyFill="1" applyBorder="1" applyAlignment="1">
      <alignment horizontal="left" vertical="center"/>
    </xf>
    <xf numFmtId="0" fontId="5" fillId="0" borderId="6" xfId="0" applyNumberFormat="1" applyFont="1" applyFill="1" applyBorder="1" applyAlignment="1">
      <alignment horizontal="right" vertical="center"/>
    </xf>
    <xf numFmtId="0" fontId="5" fillId="0" borderId="8" xfId="0" applyFont="1" applyBorder="1" applyAlignment="1">
      <alignment vertical="center"/>
    </xf>
    <xf numFmtId="193" fontId="5" fillId="0" borderId="8" xfId="0" applyNumberFormat="1" applyFont="1" applyFill="1" applyBorder="1" applyAlignment="1">
      <alignment horizontal="right" vertical="center"/>
    </xf>
    <xf numFmtId="192" fontId="5" fillId="0" borderId="9" xfId="0" applyNumberFormat="1" applyFont="1" applyFill="1" applyBorder="1" applyAlignment="1">
      <alignment horizontal="left" vertical="center"/>
    </xf>
    <xf numFmtId="0" fontId="5" fillId="3" borderId="28" xfId="0" applyFont="1" applyFill="1" applyBorder="1" applyAlignment="1">
      <alignment horizontal="center" vertical="center"/>
    </xf>
    <xf numFmtId="0" fontId="5" fillId="3" borderId="28" xfId="0" applyFont="1" applyFill="1" applyBorder="1" applyAlignment="1">
      <alignment horizontal="center" vertical="center" wrapText="1"/>
    </xf>
    <xf numFmtId="0" fontId="9" fillId="3" borderId="12" xfId="0" applyFont="1" applyFill="1" applyBorder="1" applyAlignment="1">
      <alignment vertical="center" wrapText="1"/>
    </xf>
    <xf numFmtId="49" fontId="9" fillId="0" borderId="0" xfId="0" applyNumberFormat="1" applyFont="1">
      <alignment vertical="center"/>
    </xf>
    <xf numFmtId="0" fontId="9" fillId="2" borderId="13" xfId="0" applyFont="1" applyFill="1" applyBorder="1" applyAlignment="1">
      <alignment horizontal="left" vertical="center" wrapText="1"/>
    </xf>
    <xf numFmtId="0" fontId="5" fillId="2" borderId="11" xfId="0" applyFont="1" applyFill="1" applyBorder="1" applyAlignment="1">
      <alignment horizontal="center" vertical="center"/>
    </xf>
    <xf numFmtId="191" fontId="6" fillId="0" borderId="11"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5" fillId="0" borderId="12" xfId="0" applyFont="1" applyFill="1" applyBorder="1" applyAlignment="1">
      <alignment vertical="center"/>
    </xf>
    <xf numFmtId="0" fontId="9" fillId="0" borderId="0" xfId="0" applyFont="1">
      <alignment vertical="center"/>
    </xf>
    <xf numFmtId="0" fontId="9" fillId="0" borderId="0" xfId="0" applyFont="1" applyFill="1" applyAlignment="1">
      <alignment vertical="center" wrapText="1"/>
    </xf>
    <xf numFmtId="49" fontId="9" fillId="0" borderId="0" xfId="0" applyNumberFormat="1" applyFont="1" applyBorder="1">
      <alignment vertical="center"/>
    </xf>
    <xf numFmtId="0" fontId="9" fillId="0" borderId="0" xfId="0" applyFont="1" applyBorder="1">
      <alignment vertical="center"/>
    </xf>
    <xf numFmtId="0" fontId="9" fillId="0" borderId="0" xfId="0" applyFont="1" applyFill="1" applyBorder="1" applyAlignment="1">
      <alignment horizontal="left" vertical="top" wrapText="1"/>
    </xf>
    <xf numFmtId="0" fontId="6" fillId="0"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0" borderId="25" xfId="0" applyFont="1" applyFill="1" applyBorder="1" applyAlignment="1">
      <alignment horizontal="left" vertical="center"/>
    </xf>
    <xf numFmtId="0" fontId="5" fillId="0" borderId="9" xfId="0" applyFont="1" applyFill="1" applyBorder="1" applyAlignment="1">
      <alignment vertical="center"/>
    </xf>
    <xf numFmtId="0" fontId="5" fillId="2" borderId="6" xfId="0" applyFont="1" applyFill="1" applyBorder="1" applyAlignment="1">
      <alignment vertical="center" wrapText="1"/>
    </xf>
    <xf numFmtId="0" fontId="5" fillId="0" borderId="13" xfId="0" applyFont="1" applyFill="1" applyBorder="1" applyAlignment="1">
      <alignment vertical="center"/>
    </xf>
    <xf numFmtId="0" fontId="5" fillId="2" borderId="8" xfId="0" applyFont="1" applyFill="1" applyBorder="1" applyAlignment="1">
      <alignment vertical="center" wrapText="1"/>
    </xf>
    <xf numFmtId="0" fontId="10" fillId="3" borderId="11" xfId="0" applyFont="1" applyFill="1" applyBorder="1" applyAlignment="1">
      <alignment horizontal="left" vertical="center" wrapText="1"/>
    </xf>
    <xf numFmtId="0" fontId="5" fillId="0" borderId="9" xfId="0" applyFont="1" applyFill="1" applyBorder="1" applyAlignment="1">
      <alignment vertical="center" wrapText="1"/>
    </xf>
    <xf numFmtId="0" fontId="5" fillId="3" borderId="28" xfId="0" applyFont="1" applyFill="1" applyBorder="1" applyAlignment="1">
      <alignment horizontal="left" vertical="center"/>
    </xf>
    <xf numFmtId="0" fontId="5" fillId="3" borderId="6" xfId="0" applyFont="1" applyFill="1" applyBorder="1" applyAlignment="1">
      <alignment vertical="center"/>
    </xf>
    <xf numFmtId="188" fontId="5" fillId="0" borderId="4" xfId="0" applyNumberFormat="1" applyFont="1" applyFill="1" applyBorder="1" applyAlignment="1">
      <alignment horizontal="right" vertical="center"/>
    </xf>
    <xf numFmtId="0" fontId="6" fillId="0" borderId="6" xfId="0" applyFont="1" applyFill="1" applyBorder="1" applyAlignment="1">
      <alignment horizontal="right" vertical="center"/>
    </xf>
    <xf numFmtId="188" fontId="5" fillId="0" borderId="0" xfId="0" applyNumberFormat="1" applyFont="1" applyFill="1" applyBorder="1" applyAlignment="1">
      <alignment horizontal="right" vertical="center"/>
    </xf>
    <xf numFmtId="0" fontId="5" fillId="0" borderId="26" xfId="0" applyFont="1" applyFill="1" applyBorder="1" applyAlignment="1">
      <alignment vertical="center"/>
    </xf>
    <xf numFmtId="0" fontId="5" fillId="3" borderId="26" xfId="0" applyFont="1" applyFill="1" applyBorder="1" applyAlignment="1">
      <alignment horizontal="left" vertical="center"/>
    </xf>
    <xf numFmtId="0" fontId="6" fillId="0" borderId="0" xfId="0" applyFont="1" applyFill="1" applyBorder="1" applyAlignment="1">
      <alignment horizontal="right" vertical="center"/>
    </xf>
    <xf numFmtId="0" fontId="5" fillId="0" borderId="20" xfId="0" applyFont="1" applyFill="1" applyBorder="1" applyAlignment="1">
      <alignment horizontal="left" vertical="center"/>
    </xf>
    <xf numFmtId="0" fontId="5" fillId="0" borderId="0" xfId="0" applyFont="1" applyAlignment="1">
      <alignment horizontal="left" vertical="center"/>
    </xf>
    <xf numFmtId="0" fontId="5" fillId="3" borderId="29" xfId="0" applyFont="1" applyFill="1" applyBorder="1" applyAlignment="1">
      <alignment horizontal="left" vertical="center"/>
    </xf>
    <xf numFmtId="0" fontId="10" fillId="0" borderId="8" xfId="0" applyFont="1" applyFill="1" applyBorder="1" applyAlignment="1">
      <alignment vertical="center"/>
    </xf>
    <xf numFmtId="0" fontId="5" fillId="3" borderId="6" xfId="0" applyFont="1" applyFill="1" applyBorder="1" applyAlignment="1">
      <alignment horizontal="left" vertical="center"/>
    </xf>
    <xf numFmtId="0" fontId="6" fillId="3" borderId="6" xfId="0" applyFont="1" applyFill="1" applyBorder="1" applyAlignment="1">
      <alignment horizontal="left" vertical="center"/>
    </xf>
    <xf numFmtId="0" fontId="5" fillId="2" borderId="9" xfId="0" applyFont="1" applyFill="1" applyBorder="1" applyAlignment="1">
      <alignment horizontal="left" vertical="center"/>
    </xf>
    <xf numFmtId="0" fontId="5" fillId="0" borderId="13" xfId="0" applyFont="1" applyFill="1" applyBorder="1" applyAlignment="1">
      <alignment horizontal="left" vertical="center"/>
    </xf>
    <xf numFmtId="177" fontId="6" fillId="0" borderId="9" xfId="0" applyNumberFormat="1" applyFont="1" applyFill="1" applyBorder="1" applyAlignment="1">
      <alignment horizontal="left" vertical="center"/>
    </xf>
    <xf numFmtId="0" fontId="5" fillId="3" borderId="25" xfId="0" applyFont="1" applyFill="1" applyBorder="1" applyAlignment="1">
      <alignment horizontal="left" vertical="center"/>
    </xf>
    <xf numFmtId="0" fontId="5" fillId="2" borderId="6" xfId="0" applyFont="1" applyFill="1" applyBorder="1" applyAlignment="1">
      <alignment vertical="center"/>
    </xf>
    <xf numFmtId="0" fontId="5" fillId="2" borderId="13" xfId="0" applyFont="1" applyFill="1" applyBorder="1" applyAlignment="1">
      <alignment vertical="center"/>
    </xf>
    <xf numFmtId="0" fontId="5" fillId="2" borderId="8" xfId="0" applyFont="1" applyFill="1" applyBorder="1" applyAlignment="1">
      <alignment vertical="center"/>
    </xf>
    <xf numFmtId="0" fontId="5" fillId="0" borderId="6" xfId="0" applyFont="1" applyFill="1" applyBorder="1" applyAlignment="1">
      <alignment vertical="center"/>
    </xf>
    <xf numFmtId="0" fontId="5" fillId="2" borderId="10" xfId="0" applyFont="1" applyFill="1" applyBorder="1" applyAlignment="1">
      <alignment vertical="center"/>
    </xf>
    <xf numFmtId="0" fontId="5" fillId="2" borderId="30"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49" fontId="8" fillId="0" borderId="0" xfId="0" applyNumberFormat="1" applyFont="1" applyFill="1" applyAlignment="1">
      <alignment horizontal="left" vertical="center"/>
    </xf>
    <xf numFmtId="49" fontId="8" fillId="0" borderId="0" xfId="0" applyNumberFormat="1" applyFont="1" applyFill="1">
      <alignment vertical="center"/>
    </xf>
    <xf numFmtId="49" fontId="5" fillId="3" borderId="31" xfId="0" applyNumberFormat="1" applyFont="1" applyFill="1" applyBorder="1" applyAlignment="1">
      <alignment vertical="center"/>
    </xf>
    <xf numFmtId="0" fontId="5" fillId="3" borderId="32" xfId="0" applyFont="1" applyFill="1" applyBorder="1" applyAlignment="1">
      <alignment vertical="center"/>
    </xf>
    <xf numFmtId="0" fontId="5" fillId="0" borderId="33"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5" fillId="0" borderId="35" xfId="0" applyFont="1" applyFill="1" applyBorder="1" applyAlignment="1">
      <alignment vertical="center"/>
    </xf>
    <xf numFmtId="0" fontId="5" fillId="0" borderId="34" xfId="0" applyFont="1" applyBorder="1">
      <alignment vertical="center"/>
    </xf>
    <xf numFmtId="0" fontId="5" fillId="0" borderId="36" xfId="0" applyFont="1" applyFill="1" applyBorder="1">
      <alignment vertical="center"/>
    </xf>
    <xf numFmtId="0" fontId="5" fillId="0" borderId="20" xfId="0" applyFont="1" applyFill="1" applyBorder="1">
      <alignment vertical="center"/>
    </xf>
    <xf numFmtId="0" fontId="10" fillId="3" borderId="37" xfId="0" applyFont="1" applyFill="1"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0" fontId="5" fillId="0" borderId="34" xfId="0" applyFont="1" applyFill="1" applyBorder="1">
      <alignment vertical="center"/>
    </xf>
    <xf numFmtId="0" fontId="5" fillId="3" borderId="38" xfId="0" applyFont="1" applyFill="1" applyBorder="1" applyAlignment="1">
      <alignment horizontal="left" vertical="center"/>
    </xf>
    <xf numFmtId="0" fontId="5" fillId="2" borderId="38" xfId="0" applyFont="1" applyFill="1" applyBorder="1" applyAlignment="1">
      <alignment horizontal="left" vertical="center"/>
    </xf>
    <xf numFmtId="0" fontId="0" fillId="0" borderId="0" xfId="0" applyFont="1" applyFill="1" applyBorder="1" applyAlignment="1">
      <alignment vertical="center"/>
    </xf>
    <xf numFmtId="0" fontId="5" fillId="0" borderId="10" xfId="0" applyFont="1" applyFill="1" applyBorder="1" applyAlignment="1">
      <alignment horizontal="left" vertical="center"/>
    </xf>
    <xf numFmtId="0" fontId="5" fillId="0" borderId="18" xfId="0" applyFont="1" applyFill="1" applyBorder="1" applyAlignment="1">
      <alignment horizontal="left" vertical="center"/>
    </xf>
    <xf numFmtId="49" fontId="8"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6"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6" fillId="0" borderId="37"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0" fillId="0" borderId="0" xfId="0" applyFont="1" applyFill="1" applyBorder="1">
      <alignment vertical="center"/>
    </xf>
    <xf numFmtId="0" fontId="0" fillId="0" borderId="1" xfId="0" applyFont="1" applyBorder="1" applyAlignment="1">
      <alignment vertical="center"/>
    </xf>
    <xf numFmtId="0" fontId="12" fillId="0" borderId="0" xfId="0" applyFont="1" applyAlignment="1">
      <alignment vertical="center" wrapText="1"/>
    </xf>
    <xf numFmtId="49" fontId="6" fillId="0" borderId="11" xfId="0" applyNumberFormat="1" applyFont="1" applyFill="1" applyBorder="1" applyAlignment="1">
      <alignment horizontal="center" vertical="center"/>
    </xf>
    <xf numFmtId="0" fontId="5" fillId="0" borderId="27" xfId="0" applyFont="1" applyFill="1" applyBorder="1" applyAlignment="1">
      <alignment vertical="center"/>
    </xf>
    <xf numFmtId="0" fontId="5" fillId="0" borderId="30" xfId="0" applyFont="1" applyFill="1" applyBorder="1" applyAlignment="1">
      <alignment horizontal="left" vertical="center"/>
    </xf>
    <xf numFmtId="49" fontId="8" fillId="0" borderId="0" xfId="0" applyNumberFormat="1"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5" fillId="2" borderId="24" xfId="0" applyNumberFormat="1" applyFont="1" applyFill="1" applyBorder="1" applyAlignment="1">
      <alignment vertical="center"/>
    </xf>
    <xf numFmtId="49" fontId="0" fillId="0" borderId="34" xfId="0" applyNumberFormat="1" applyFont="1" applyFill="1" applyBorder="1">
      <alignment vertical="center"/>
    </xf>
    <xf numFmtId="49" fontId="0" fillId="0" borderId="36" xfId="0" applyNumberFormat="1" applyFont="1" applyFill="1" applyBorder="1">
      <alignment vertical="center"/>
    </xf>
    <xf numFmtId="49" fontId="5" fillId="2" borderId="19" xfId="0" applyNumberFormat="1" applyFont="1" applyFill="1" applyBorder="1" applyAlignment="1">
      <alignment horizontal="left" vertical="center"/>
    </xf>
    <xf numFmtId="49" fontId="6" fillId="0" borderId="12" xfId="0" applyNumberFormat="1" applyFont="1" applyFill="1" applyBorder="1" applyAlignment="1">
      <alignment horizontal="center" vertical="center"/>
    </xf>
    <xf numFmtId="49" fontId="5" fillId="2" borderId="37" xfId="0" applyNumberFormat="1" applyFont="1" applyFill="1" applyBorder="1" applyAlignment="1">
      <alignment vertical="center"/>
    </xf>
    <xf numFmtId="0" fontId="8" fillId="0" borderId="0" xfId="0" applyFont="1">
      <alignment vertical="center"/>
    </xf>
    <xf numFmtId="181" fontId="5" fillId="0" borderId="3" xfId="0" applyNumberFormat="1" applyFont="1" applyFill="1" applyBorder="1" applyAlignment="1">
      <alignment vertical="center"/>
    </xf>
    <xf numFmtId="181" fontId="5" fillId="0" borderId="9" xfId="0" applyNumberFormat="1" applyFont="1" applyFill="1" applyBorder="1" applyAlignment="1">
      <alignment vertical="center"/>
    </xf>
    <xf numFmtId="182" fontId="6" fillId="0" borderId="39" xfId="0" applyNumberFormat="1" applyFont="1" applyFill="1" applyBorder="1" applyAlignment="1">
      <alignment vertical="center"/>
    </xf>
    <xf numFmtId="182" fontId="6" fillId="0" borderId="40" xfId="0" applyNumberFormat="1" applyFont="1" applyFill="1" applyBorder="1" applyAlignment="1">
      <alignment vertical="center"/>
    </xf>
    <xf numFmtId="181" fontId="5" fillId="0" borderId="41" xfId="0" applyNumberFormat="1" applyFont="1" applyFill="1" applyBorder="1" applyAlignment="1">
      <alignment vertical="center"/>
    </xf>
    <xf numFmtId="0" fontId="5" fillId="0" borderId="0" xfId="0" applyFont="1" applyBorder="1" applyAlignment="1">
      <alignment horizontal="left" vertical="center"/>
    </xf>
    <xf numFmtId="182" fontId="5" fillId="0" borderId="0" xfId="0" applyNumberFormat="1" applyFont="1" applyBorder="1" applyAlignment="1">
      <alignment horizontal="right" vertical="center"/>
    </xf>
    <xf numFmtId="181" fontId="5" fillId="0" borderId="0" xfId="0" applyNumberFormat="1" applyFont="1" applyBorder="1" applyAlignment="1">
      <alignment vertical="center"/>
    </xf>
    <xf numFmtId="0" fontId="5" fillId="3" borderId="23" xfId="0" applyFont="1" applyFill="1" applyBorder="1" applyAlignment="1">
      <alignment vertical="center"/>
    </xf>
    <xf numFmtId="0" fontId="5" fillId="0" borderId="42" xfId="0" applyFont="1" applyFill="1" applyBorder="1" applyAlignment="1">
      <alignment vertical="center"/>
    </xf>
    <xf numFmtId="182" fontId="5" fillId="3" borderId="23" xfId="0" applyNumberFormat="1" applyFont="1" applyFill="1" applyBorder="1" applyAlignment="1">
      <alignment vertical="center"/>
    </xf>
    <xf numFmtId="0" fontId="5" fillId="3" borderId="43" xfId="0" applyFont="1" applyFill="1" applyBorder="1" applyAlignment="1">
      <alignment vertical="center"/>
    </xf>
    <xf numFmtId="0" fontId="5" fillId="0" borderId="4" xfId="0" applyFont="1" applyFill="1" applyBorder="1" applyAlignment="1">
      <alignment vertical="center"/>
    </xf>
    <xf numFmtId="0" fontId="6" fillId="0" borderId="37" xfId="0" applyFont="1" applyFill="1" applyBorder="1" applyAlignment="1">
      <alignment horizontal="right" vertical="center"/>
    </xf>
    <xf numFmtId="0" fontId="9" fillId="3" borderId="10" xfId="0" applyFont="1" applyFill="1" applyBorder="1" applyAlignment="1">
      <alignment vertical="center"/>
    </xf>
    <xf numFmtId="0" fontId="5" fillId="0" borderId="3" xfId="0" applyFont="1" applyFill="1" applyBorder="1" applyAlignment="1">
      <alignment vertical="center"/>
    </xf>
    <xf numFmtId="0" fontId="0" fillId="5" borderId="0" xfId="0" applyFont="1" applyFill="1">
      <alignment vertical="center"/>
    </xf>
    <xf numFmtId="0" fontId="8" fillId="0" borderId="0" xfId="0" applyFont="1" applyFill="1">
      <alignment vertical="center"/>
    </xf>
    <xf numFmtId="49" fontId="5" fillId="0" borderId="0" xfId="0" applyNumberFormat="1" applyFont="1" applyFill="1" applyBorder="1" applyAlignment="1">
      <alignment horizontal="left" vertical="center"/>
    </xf>
    <xf numFmtId="0" fontId="0" fillId="0" borderId="1" xfId="0" applyFont="1" applyFill="1" applyBorder="1" applyAlignment="1">
      <alignment vertical="center"/>
    </xf>
    <xf numFmtId="49" fontId="6" fillId="5" borderId="8" xfId="0" applyNumberFormat="1" applyFont="1" applyFill="1" applyBorder="1" applyAlignment="1">
      <alignment vertical="center"/>
    </xf>
    <xf numFmtId="49" fontId="6" fillId="5" borderId="9" xfId="0" applyNumberFormat="1" applyFont="1" applyFill="1" applyBorder="1" applyAlignment="1">
      <alignment vertical="center"/>
    </xf>
    <xf numFmtId="49" fontId="0" fillId="5" borderId="0" xfId="0" applyNumberFormat="1" applyFont="1" applyFill="1">
      <alignment vertical="center"/>
    </xf>
    <xf numFmtId="49" fontId="5" fillId="3" borderId="11" xfId="0" applyNumberFormat="1" applyFont="1" applyFill="1" applyBorder="1" applyAlignment="1">
      <alignment vertical="center"/>
    </xf>
    <xf numFmtId="49" fontId="5" fillId="3" borderId="13" xfId="0" applyNumberFormat="1" applyFont="1" applyFill="1" applyBorder="1" applyAlignment="1">
      <alignment vertical="center"/>
    </xf>
    <xf numFmtId="0" fontId="5" fillId="2" borderId="29" xfId="0" applyFont="1" applyFill="1" applyBorder="1" applyAlignment="1">
      <alignment horizontal="left" vertical="center"/>
    </xf>
    <xf numFmtId="0" fontId="5" fillId="6" borderId="0" xfId="0" applyFont="1" applyFill="1" applyBorder="1" applyAlignment="1">
      <alignment vertical="center"/>
    </xf>
    <xf numFmtId="0" fontId="5" fillId="7" borderId="0" xfId="0" applyFont="1" applyFill="1" applyBorder="1" applyAlignment="1">
      <alignment horizontal="left" vertical="center" wrapText="1"/>
    </xf>
    <xf numFmtId="0" fontId="5" fillId="3" borderId="44" xfId="0" applyFont="1" applyFill="1" applyBorder="1" applyAlignment="1">
      <alignment vertical="center"/>
    </xf>
    <xf numFmtId="0" fontId="6" fillId="0" borderId="0" xfId="0" applyFont="1">
      <alignment vertical="center"/>
    </xf>
    <xf numFmtId="49" fontId="6" fillId="0" borderId="0" xfId="0" applyNumberFormat="1" applyFont="1" applyAlignment="1">
      <alignment vertical="center"/>
    </xf>
    <xf numFmtId="0" fontId="6" fillId="0" borderId="0" xfId="0" applyFont="1" applyAlignment="1">
      <alignmen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9" fillId="0" borderId="11" xfId="0" applyFont="1" applyFill="1" applyBorder="1" applyAlignment="1">
      <alignment horizontal="left" vertical="center"/>
    </xf>
    <xf numFmtId="0" fontId="5" fillId="0" borderId="0" xfId="0" applyFont="1" applyFill="1" applyAlignment="1">
      <alignment vertical="center" wrapText="1"/>
    </xf>
    <xf numFmtId="0" fontId="5" fillId="2" borderId="29" xfId="0" applyFont="1" applyFill="1" applyBorder="1" applyAlignment="1">
      <alignment horizontal="center" vertical="center"/>
    </xf>
    <xf numFmtId="0" fontId="5" fillId="2" borderId="45" xfId="0" applyFont="1" applyFill="1" applyBorder="1" applyAlignment="1">
      <alignment horizontal="center" vertical="center"/>
    </xf>
    <xf numFmtId="0" fontId="15" fillId="0" borderId="45" xfId="0" applyFont="1" applyFill="1" applyBorder="1" applyAlignment="1">
      <alignment horizontal="left" vertical="center"/>
    </xf>
    <xf numFmtId="0" fontId="5" fillId="0" borderId="46" xfId="0" applyFont="1" applyFill="1" applyBorder="1" applyAlignment="1">
      <alignment horizontal="left" vertical="center"/>
    </xf>
    <xf numFmtId="0" fontId="5" fillId="0" borderId="45" xfId="0" applyFont="1" applyFill="1" applyBorder="1" applyAlignment="1">
      <alignment horizontal="left" vertical="center"/>
    </xf>
    <xf numFmtId="0" fontId="5" fillId="3" borderId="47" xfId="0" applyFont="1" applyFill="1" applyBorder="1">
      <alignment vertical="center"/>
    </xf>
    <xf numFmtId="0" fontId="5" fillId="3" borderId="48" xfId="0" applyFont="1" applyFill="1" applyBorder="1">
      <alignment vertical="center"/>
    </xf>
    <xf numFmtId="0" fontId="5" fillId="3" borderId="49" xfId="0" applyFont="1" applyFill="1" applyBorder="1">
      <alignment vertical="center"/>
    </xf>
    <xf numFmtId="0" fontId="11" fillId="0" borderId="0" xfId="0" applyFont="1" applyBorder="1" applyAlignment="1">
      <alignment vertical="center"/>
    </xf>
    <xf numFmtId="0" fontId="0" fillId="0" borderId="50" xfId="0" applyFont="1" applyBorder="1">
      <alignment vertical="center"/>
    </xf>
    <xf numFmtId="0" fontId="0" fillId="0" borderId="34" xfId="0" applyFont="1" applyBorder="1">
      <alignment vertical="center"/>
    </xf>
    <xf numFmtId="0" fontId="0" fillId="0" borderId="36" xfId="0" applyFont="1" applyBorder="1">
      <alignment vertical="center"/>
    </xf>
    <xf numFmtId="0" fontId="0" fillId="0" borderId="51" xfId="0" applyFont="1" applyBorder="1">
      <alignment vertical="center"/>
    </xf>
    <xf numFmtId="0" fontId="0" fillId="0" borderId="20" xfId="0" applyFont="1" applyBorder="1">
      <alignment vertical="center"/>
    </xf>
    <xf numFmtId="0" fontId="0" fillId="0" borderId="44" xfId="0" applyFont="1" applyBorder="1">
      <alignment vertical="center"/>
    </xf>
    <xf numFmtId="0" fontId="0" fillId="0" borderId="1" xfId="0" applyFont="1" applyBorder="1">
      <alignment vertical="center"/>
    </xf>
    <xf numFmtId="0" fontId="0" fillId="0" borderId="52" xfId="0" applyFont="1" applyBorder="1">
      <alignment vertical="center"/>
    </xf>
    <xf numFmtId="0" fontId="10" fillId="3" borderId="11" xfId="0" applyFont="1" applyFill="1" applyBorder="1" applyAlignment="1">
      <alignment horizontal="left" vertical="center"/>
    </xf>
    <xf numFmtId="0" fontId="5" fillId="2" borderId="21" xfId="0" applyFont="1" applyFill="1" applyBorder="1" applyAlignment="1">
      <alignment horizontal="center" vertical="center"/>
    </xf>
    <xf numFmtId="49" fontId="5" fillId="3" borderId="53" xfId="0" applyNumberFormat="1" applyFont="1" applyFill="1" applyBorder="1" applyAlignment="1">
      <alignment horizontal="center" vertical="center"/>
    </xf>
    <xf numFmtId="0" fontId="10" fillId="3" borderId="10" xfId="0" applyFont="1" applyFill="1" applyBorder="1" applyAlignment="1">
      <alignment vertical="center"/>
    </xf>
    <xf numFmtId="49" fontId="10" fillId="3" borderId="11" xfId="0" applyNumberFormat="1" applyFont="1" applyFill="1" applyBorder="1" applyAlignment="1">
      <alignment horizontal="left" vertical="center"/>
    </xf>
    <xf numFmtId="0" fontId="5" fillId="3" borderId="51" xfId="0" applyFont="1" applyFill="1" applyBorder="1" applyAlignment="1">
      <alignment vertical="center"/>
    </xf>
    <xf numFmtId="0" fontId="5" fillId="3" borderId="31" xfId="0" applyFont="1" applyFill="1" applyBorder="1" applyAlignment="1">
      <alignment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1" fillId="0" borderId="6" xfId="1" applyFont="1" applyFill="1" applyBorder="1" applyAlignment="1">
      <alignment vertical="center"/>
    </xf>
    <xf numFmtId="0" fontId="10" fillId="3" borderId="31" xfId="0" applyFont="1" applyFill="1" applyBorder="1" applyAlignment="1">
      <alignment vertical="center"/>
    </xf>
    <xf numFmtId="0" fontId="10" fillId="3" borderId="13" xfId="0" applyFont="1" applyFill="1" applyBorder="1" applyAlignment="1">
      <alignment vertical="center"/>
    </xf>
    <xf numFmtId="0" fontId="5" fillId="3" borderId="28" xfId="0" applyFont="1" applyFill="1" applyBorder="1" applyAlignment="1">
      <alignment vertical="center"/>
    </xf>
    <xf numFmtId="0" fontId="5" fillId="3" borderId="19" xfId="0" applyFont="1" applyFill="1" applyBorder="1" applyAlignment="1">
      <alignment vertical="center"/>
    </xf>
    <xf numFmtId="0" fontId="5" fillId="3" borderId="25" xfId="0" applyFont="1" applyFill="1" applyBorder="1" applyAlignment="1">
      <alignment vertical="center"/>
    </xf>
    <xf numFmtId="0" fontId="5" fillId="2" borderId="29" xfId="0" applyFont="1" applyFill="1" applyBorder="1" applyAlignment="1">
      <alignment vertical="center"/>
    </xf>
    <xf numFmtId="0" fontId="5" fillId="3" borderId="57" xfId="0" applyFont="1" applyFill="1" applyBorder="1" applyAlignment="1">
      <alignment vertical="center"/>
    </xf>
    <xf numFmtId="0" fontId="14" fillId="0" borderId="0" xfId="0" applyFont="1">
      <alignment vertical="center"/>
    </xf>
    <xf numFmtId="0" fontId="6" fillId="0" borderId="0" xfId="0" applyFont="1" applyFill="1" applyBorder="1" applyAlignment="1">
      <alignment vertical="center"/>
    </xf>
    <xf numFmtId="0" fontId="5" fillId="3" borderId="7" xfId="0" applyFont="1" applyFill="1" applyBorder="1" applyAlignment="1">
      <alignment vertical="top" wrapText="1"/>
    </xf>
    <xf numFmtId="0" fontId="5" fillId="3" borderId="58"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0" borderId="5" xfId="0"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0" fontId="6" fillId="0" borderId="2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6" xfId="0" applyFont="1" applyFill="1" applyBorder="1">
      <alignment vertical="center"/>
    </xf>
    <xf numFmtId="0" fontId="5" fillId="0" borderId="27" xfId="0" applyFont="1" applyFill="1" applyBorder="1">
      <alignment vertical="center"/>
    </xf>
    <xf numFmtId="0" fontId="5" fillId="0" borderId="8" xfId="0" applyFont="1" applyFill="1" applyBorder="1">
      <alignment vertical="center"/>
    </xf>
    <xf numFmtId="0" fontId="5" fillId="0" borderId="9" xfId="0" applyFont="1" applyFill="1" applyBorder="1">
      <alignment vertical="center"/>
    </xf>
    <xf numFmtId="0" fontId="6" fillId="0" borderId="1" xfId="0" applyFont="1" applyFill="1" applyBorder="1" applyAlignment="1">
      <alignment vertical="center"/>
    </xf>
    <xf numFmtId="0" fontId="6" fillId="0" borderId="52" xfId="0" applyFont="1" applyFill="1" applyBorder="1" applyAlignment="1">
      <alignment vertical="center"/>
    </xf>
    <xf numFmtId="0" fontId="5" fillId="3" borderId="20" xfId="0" applyFont="1" applyFill="1" applyBorder="1" applyAlignment="1">
      <alignment vertical="center"/>
    </xf>
    <xf numFmtId="0" fontId="5" fillId="2" borderId="35" xfId="0" applyFont="1" applyFill="1" applyBorder="1" applyAlignment="1">
      <alignment vertical="center"/>
    </xf>
    <xf numFmtId="0" fontId="5" fillId="2" borderId="19" xfId="0" applyFont="1" applyFill="1" applyBorder="1" applyAlignment="1">
      <alignment vertical="center"/>
    </xf>
    <xf numFmtId="49" fontId="5" fillId="0" borderId="0" xfId="0" applyNumberFormat="1" applyFont="1" applyFill="1" applyAlignment="1">
      <alignment horizontal="center" vertical="center"/>
    </xf>
    <xf numFmtId="0" fontId="5" fillId="3" borderId="61" xfId="0" applyFont="1" applyFill="1" applyBorder="1">
      <alignment vertical="center"/>
    </xf>
    <xf numFmtId="0" fontId="6" fillId="3" borderId="62" xfId="0" applyFont="1" applyFill="1" applyBorder="1" applyAlignment="1">
      <alignment horizontal="left" vertical="center"/>
    </xf>
    <xf numFmtId="189" fontId="10" fillId="0" borderId="0" xfId="0" applyNumberFormat="1" applyFont="1" applyFill="1" applyBorder="1" applyAlignment="1">
      <alignment horizontal="left" vertical="center"/>
    </xf>
    <xf numFmtId="189" fontId="5" fillId="0" borderId="0" xfId="0" applyNumberFormat="1" applyFont="1" applyFill="1" applyBorder="1" applyAlignment="1">
      <alignment horizontal="left" vertical="center"/>
    </xf>
    <xf numFmtId="3" fontId="5" fillId="0" borderId="11" xfId="0" applyNumberFormat="1" applyFont="1" applyFill="1" applyBorder="1" applyAlignment="1">
      <alignment vertical="center"/>
    </xf>
    <xf numFmtId="3" fontId="5" fillId="0" borderId="11" xfId="0" applyNumberFormat="1" applyFont="1" applyFill="1" applyBorder="1" applyAlignment="1">
      <alignment horizontal="right" vertical="center"/>
    </xf>
    <xf numFmtId="0" fontId="12" fillId="0" borderId="0" xfId="0" applyFont="1" applyFill="1">
      <alignment vertical="center"/>
    </xf>
    <xf numFmtId="49" fontId="21" fillId="0" borderId="0" xfId="0" applyNumberFormat="1" applyFont="1" applyFill="1">
      <alignment vertical="center"/>
    </xf>
    <xf numFmtId="49" fontId="10" fillId="3" borderId="11" xfId="0" applyNumberFormat="1" applyFont="1" applyFill="1" applyBorder="1" applyAlignment="1">
      <alignment horizontal="center" vertical="center" shrinkToFit="1"/>
    </xf>
    <xf numFmtId="179" fontId="10" fillId="3" borderId="11" xfId="0" applyNumberFormat="1" applyFont="1" applyFill="1" applyBorder="1" applyAlignment="1">
      <alignment horizontal="center" vertical="center"/>
    </xf>
    <xf numFmtId="0" fontId="10" fillId="3" borderId="11" xfId="0" applyFont="1" applyFill="1" applyBorder="1" applyAlignment="1">
      <alignment horizontal="center" vertical="center" shrinkToFit="1"/>
    </xf>
    <xf numFmtId="49" fontId="5" fillId="3" borderId="23" xfId="0" applyNumberFormat="1" applyFont="1" applyFill="1" applyBorder="1" applyAlignment="1">
      <alignment vertical="center" shrinkToFit="1"/>
    </xf>
    <xf numFmtId="49" fontId="10" fillId="3" borderId="23" xfId="0" applyNumberFormat="1" applyFont="1" applyFill="1" applyBorder="1" applyAlignment="1">
      <alignment horizontal="center" vertical="center"/>
    </xf>
    <xf numFmtId="49" fontId="5" fillId="2" borderId="11" xfId="0" applyNumberFormat="1" applyFont="1" applyFill="1" applyBorder="1" applyAlignment="1">
      <alignment vertical="center"/>
    </xf>
    <xf numFmtId="0" fontId="24" fillId="0" borderId="0" xfId="0" applyFont="1" applyFill="1">
      <alignment vertical="center"/>
    </xf>
    <xf numFmtId="0" fontId="24" fillId="5" borderId="0" xfId="0" applyFont="1" applyFill="1">
      <alignment vertical="center"/>
    </xf>
    <xf numFmtId="0" fontId="5" fillId="0" borderId="0" xfId="0" applyFont="1" applyFill="1" applyAlignment="1">
      <alignment horizontal="left" vertical="center" wrapText="1"/>
    </xf>
    <xf numFmtId="49" fontId="8" fillId="0" borderId="1" xfId="0" applyNumberFormat="1" applyFont="1" applyFill="1" applyBorder="1" applyAlignment="1">
      <alignment vertical="center"/>
    </xf>
    <xf numFmtId="49" fontId="14" fillId="0" borderId="0" xfId="0" applyNumberFormat="1" applyFont="1" applyFill="1" applyBorder="1" applyAlignment="1">
      <alignment vertical="center"/>
    </xf>
    <xf numFmtId="49" fontId="6" fillId="0" borderId="21"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0" fontId="5" fillId="0" borderId="38" xfId="0" applyFont="1" applyBorder="1">
      <alignment vertical="center"/>
    </xf>
    <xf numFmtId="0" fontId="5" fillId="2" borderId="38" xfId="0" applyFont="1" applyFill="1" applyBorder="1" applyAlignment="1">
      <alignment horizontal="center" vertical="center"/>
    </xf>
    <xf numFmtId="0" fontId="5" fillId="0" borderId="63" xfId="0" applyFont="1" applyBorder="1">
      <alignment vertical="center"/>
    </xf>
    <xf numFmtId="0" fontId="0" fillId="0" borderId="0" xfId="0" applyFont="1" applyBorder="1" applyAlignment="1">
      <alignment vertical="center" wrapText="1"/>
    </xf>
    <xf numFmtId="0" fontId="5" fillId="3" borderId="29" xfId="0" applyFont="1" applyFill="1" applyBorder="1" applyAlignment="1">
      <alignment horizontal="left" vertical="center"/>
    </xf>
    <xf numFmtId="0" fontId="5" fillId="3" borderId="29"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5" fillId="3" borderId="10" xfId="0" applyFont="1" applyFill="1" applyBorder="1" applyAlignment="1">
      <alignment horizontal="left" vertical="center" wrapText="1"/>
    </xf>
    <xf numFmtId="49" fontId="5" fillId="3" borderId="31"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3" borderId="11" xfId="0" applyNumberFormat="1" applyFont="1" applyFill="1" applyBorder="1" applyAlignment="1">
      <alignment horizontal="left" vertical="center" wrapText="1"/>
    </xf>
    <xf numFmtId="49" fontId="5" fillId="3" borderId="13" xfId="0" applyNumberFormat="1" applyFont="1" applyFill="1" applyBorder="1" applyAlignment="1">
      <alignment horizontal="left" vertical="center"/>
    </xf>
    <xf numFmtId="49" fontId="5" fillId="3" borderId="57" xfId="0" applyNumberFormat="1" applyFont="1" applyFill="1" applyBorder="1" applyAlignment="1">
      <alignment vertical="center"/>
    </xf>
    <xf numFmtId="49" fontId="5" fillId="3" borderId="6"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28" xfId="0" applyNumberFormat="1" applyFont="1" applyFill="1" applyBorder="1" applyAlignment="1">
      <alignment horizontal="center" vertical="center"/>
    </xf>
    <xf numFmtId="0" fontId="5" fillId="3" borderId="64" xfId="0" applyFont="1" applyFill="1" applyBorder="1">
      <alignment vertical="center"/>
    </xf>
    <xf numFmtId="0" fontId="5" fillId="3" borderId="65" xfId="0" applyFont="1" applyFill="1" applyBorder="1" applyAlignment="1">
      <alignment horizontal="left" vertical="center"/>
    </xf>
    <xf numFmtId="0" fontId="5" fillId="3" borderId="62" xfId="0" applyFont="1" applyFill="1" applyBorder="1" applyAlignment="1">
      <alignment horizontal="left" vertical="center"/>
    </xf>
    <xf numFmtId="0" fontId="5" fillId="3" borderId="66" xfId="0" applyFont="1" applyFill="1" applyBorder="1" applyAlignment="1">
      <alignment horizontal="left" vertical="center"/>
    </xf>
    <xf numFmtId="0" fontId="5" fillId="3" borderId="65" xfId="0" applyFont="1" applyFill="1" applyBorder="1" applyAlignment="1">
      <alignment horizontal="left" vertical="center" wrapText="1"/>
    </xf>
    <xf numFmtId="0" fontId="5" fillId="3" borderId="38" xfId="0" applyFont="1" applyFill="1" applyBorder="1">
      <alignment vertical="center"/>
    </xf>
    <xf numFmtId="0" fontId="5" fillId="0" borderId="11" xfId="0" applyNumberFormat="1" applyFont="1" applyFill="1" applyBorder="1" applyAlignment="1">
      <alignment vertical="center"/>
    </xf>
    <xf numFmtId="0" fontId="5" fillId="2" borderId="6" xfId="0" applyFont="1" applyFill="1" applyBorder="1" applyAlignment="1">
      <alignment horizontal="center" vertical="center"/>
    </xf>
    <xf numFmtId="49" fontId="5" fillId="2" borderId="28" xfId="0" applyNumberFormat="1" applyFont="1" applyFill="1" applyBorder="1" applyAlignment="1">
      <alignment vertical="center"/>
    </xf>
    <xf numFmtId="49" fontId="14" fillId="0" borderId="0" xfId="0" applyNumberFormat="1" applyFont="1" applyFill="1" applyBorder="1" applyAlignment="1">
      <alignment horizontal="left" vertical="center"/>
    </xf>
    <xf numFmtId="3" fontId="5" fillId="0" borderId="11" xfId="0" applyNumberFormat="1" applyFont="1" applyFill="1" applyBorder="1" applyAlignment="1">
      <alignment horizontal="right" vertical="center" shrinkToFit="1"/>
    </xf>
    <xf numFmtId="3" fontId="5" fillId="0" borderId="28" xfId="0" applyNumberFormat="1" applyFont="1" applyFill="1" applyBorder="1" applyAlignment="1">
      <alignment horizontal="right" vertical="center"/>
    </xf>
    <xf numFmtId="49" fontId="14" fillId="0" borderId="0" xfId="0" applyNumberFormat="1" applyFont="1" applyFill="1" applyBorder="1" applyAlignment="1">
      <alignment horizontal="left" vertical="top"/>
    </xf>
    <xf numFmtId="49" fontId="0" fillId="0" borderId="0" xfId="0" applyNumberFormat="1" applyFont="1" applyFill="1" applyAlignment="1">
      <alignment horizontal="left" vertical="center"/>
    </xf>
    <xf numFmtId="0" fontId="11" fillId="0" borderId="0" xfId="0" applyFont="1" applyFill="1" applyAlignment="1">
      <alignment horizontal="left" vertical="center"/>
    </xf>
    <xf numFmtId="49" fontId="5" fillId="0" borderId="0" xfId="0" applyNumberFormat="1" applyFont="1" applyFill="1" applyAlignment="1">
      <alignment horizontal="left" vertical="center"/>
    </xf>
    <xf numFmtId="0" fontId="0" fillId="0" borderId="0" xfId="0" applyFont="1" applyFill="1" applyAlignment="1">
      <alignment horizontal="left" vertical="center"/>
    </xf>
    <xf numFmtId="0" fontId="11" fillId="0" borderId="0" xfId="0" applyFont="1" applyAlignment="1">
      <alignment horizontal="center" vertical="center"/>
    </xf>
    <xf numFmtId="182" fontId="11" fillId="0" borderId="0" xfId="0" applyNumberFormat="1" applyFont="1" applyFill="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194" fontId="10" fillId="0" borderId="0" xfId="2" applyNumberFormat="1" applyFont="1" applyFill="1" applyBorder="1" applyAlignment="1">
      <alignment horizontal="center" vertical="center" wrapText="1"/>
    </xf>
    <xf numFmtId="194" fontId="10" fillId="0" borderId="0" xfId="0" applyNumberFormat="1" applyFont="1" applyFill="1" applyBorder="1" applyAlignment="1">
      <alignment horizontal="center" vertical="center" wrapText="1"/>
    </xf>
    <xf numFmtId="194" fontId="10" fillId="0" borderId="0" xfId="0" applyNumberFormat="1" applyFont="1" applyFill="1" applyBorder="1" applyAlignment="1">
      <alignment horizontal="center" vertical="center"/>
    </xf>
    <xf numFmtId="0" fontId="10" fillId="3" borderId="15" xfId="0" applyFont="1" applyFill="1" applyBorder="1" applyAlignment="1">
      <alignment horizontal="center" vertical="center"/>
    </xf>
    <xf numFmtId="0" fontId="10" fillId="3" borderId="10" xfId="0" applyFont="1" applyFill="1" applyBorder="1" applyAlignment="1">
      <alignment horizontal="center" vertical="center"/>
    </xf>
    <xf numFmtId="49" fontId="10" fillId="3" borderId="11" xfId="0" applyNumberFormat="1" applyFont="1" applyFill="1" applyBorder="1" applyAlignment="1">
      <alignment vertical="center" shrinkToFit="1"/>
    </xf>
    <xf numFmtId="0" fontId="10" fillId="0" borderId="6" xfId="0" applyFont="1" applyFill="1" applyBorder="1" applyAlignment="1">
      <alignment vertical="center" wrapText="1"/>
    </xf>
    <xf numFmtId="0" fontId="10" fillId="0" borderId="13" xfId="0" applyFont="1" applyFill="1" applyBorder="1" applyAlignment="1">
      <alignment vertical="center" wrapText="1"/>
    </xf>
    <xf numFmtId="0" fontId="10" fillId="0" borderId="30" xfId="0" applyFont="1" applyFill="1" applyBorder="1" applyAlignment="1">
      <alignment vertical="center" wrapText="1"/>
    </xf>
    <xf numFmtId="0" fontId="10" fillId="0" borderId="6" xfId="0" applyNumberFormat="1" applyFont="1" applyFill="1" applyBorder="1" applyAlignment="1">
      <alignment vertical="center"/>
    </xf>
    <xf numFmtId="0" fontId="10" fillId="0" borderId="13" xfId="0" applyNumberFormat="1" applyFont="1" applyFill="1" applyBorder="1" applyAlignment="1">
      <alignment vertical="center"/>
    </xf>
    <xf numFmtId="3" fontId="10" fillId="0" borderId="6" xfId="0" applyNumberFormat="1" applyFont="1" applyFill="1" applyBorder="1" applyAlignment="1">
      <alignment vertical="center" wrapText="1"/>
    </xf>
    <xf numFmtId="194" fontId="10" fillId="0" borderId="11" xfId="0" applyNumberFormat="1" applyFont="1" applyFill="1" applyBorder="1" applyAlignment="1">
      <alignment horizontal="right" vertical="center"/>
    </xf>
    <xf numFmtId="194" fontId="10" fillId="0" borderId="11" xfId="0" applyNumberFormat="1" applyFont="1" applyFill="1" applyBorder="1" applyAlignment="1">
      <alignment vertical="center"/>
    </xf>
    <xf numFmtId="194" fontId="10" fillId="0" borderId="12" xfId="0" applyNumberFormat="1" applyFont="1" applyFill="1" applyBorder="1" applyAlignment="1">
      <alignment horizontal="right" vertical="center"/>
    </xf>
    <xf numFmtId="194" fontId="10" fillId="0" borderId="10" xfId="0" applyNumberFormat="1" applyFont="1" applyFill="1" applyBorder="1" applyAlignment="1">
      <alignment horizontal="right" vertical="center"/>
    </xf>
    <xf numFmtId="194" fontId="10" fillId="0" borderId="10" xfId="0" applyNumberFormat="1" applyFont="1" applyFill="1" applyBorder="1" applyAlignment="1">
      <alignment vertical="center"/>
    </xf>
    <xf numFmtId="194" fontId="10" fillId="0" borderId="18" xfId="0" applyNumberFormat="1" applyFont="1" applyFill="1" applyBorder="1" applyAlignment="1">
      <alignment horizontal="righ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0" fillId="0" borderId="0" xfId="0" applyFont="1" applyBorder="1" applyAlignment="1">
      <alignment vertical="center"/>
    </xf>
    <xf numFmtId="0" fontId="0" fillId="0" borderId="0" xfId="0" applyFont="1" applyAlignment="1">
      <alignment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5" fillId="3" borderId="6" xfId="0" applyFont="1" applyFill="1" applyBorder="1" applyAlignment="1">
      <alignment vertical="center"/>
    </xf>
    <xf numFmtId="0" fontId="5" fillId="3" borderId="13"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3" borderId="11" xfId="0" applyFont="1" applyFill="1" applyBorder="1" applyAlignment="1">
      <alignment horizontal="left" vertical="center" wrapText="1"/>
    </xf>
    <xf numFmtId="0" fontId="10" fillId="3" borderId="6" xfId="0" applyFont="1" applyFill="1" applyBorder="1" applyAlignment="1">
      <alignment horizontal="left" vertical="center"/>
    </xf>
    <xf numFmtId="0" fontId="10" fillId="3" borderId="6" xfId="0" applyFont="1" applyFill="1" applyBorder="1" applyAlignment="1">
      <alignment vertical="center"/>
    </xf>
    <xf numFmtId="0" fontId="6" fillId="0" borderId="6" xfId="0" applyFont="1" applyFill="1" applyBorder="1" applyAlignment="1">
      <alignment horizontal="right" vertical="center"/>
    </xf>
    <xf numFmtId="0" fontId="8" fillId="0" borderId="0" xfId="0" applyFont="1" applyAlignment="1">
      <alignment horizontal="left" vertical="center"/>
    </xf>
    <xf numFmtId="0" fontId="5" fillId="0" borderId="34" xfId="0" applyFont="1" applyFill="1" applyBorder="1" applyAlignment="1">
      <alignment horizontal="left" vertical="center"/>
    </xf>
    <xf numFmtId="0" fontId="5" fillId="0" borderId="0" xfId="0" applyFont="1" applyFill="1" applyBorder="1" applyAlignment="1">
      <alignment horizontal="left" vertical="center"/>
    </xf>
    <xf numFmtId="0" fontId="5" fillId="3" borderId="11" xfId="0" applyFont="1" applyFill="1" applyBorder="1" applyAlignment="1">
      <alignment horizontal="left" vertical="center"/>
    </xf>
    <xf numFmtId="0" fontId="6" fillId="0" borderId="19" xfId="0" applyFont="1" applyFill="1" applyBorder="1" applyAlignment="1">
      <alignment horizontal="left" vertical="center" wrapText="1"/>
    </xf>
    <xf numFmtId="0" fontId="6" fillId="0" borderId="26" xfId="0" applyFont="1" applyFill="1" applyBorder="1" applyAlignment="1">
      <alignment horizontal="left" vertical="center"/>
    </xf>
    <xf numFmtId="0" fontId="5" fillId="2" borderId="11" xfId="0" applyFont="1" applyFill="1" applyBorder="1" applyAlignment="1">
      <alignment horizontal="left" vertical="center"/>
    </xf>
    <xf numFmtId="49" fontId="10" fillId="3" borderId="11"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10" fillId="3" borderId="11" xfId="0" applyFont="1" applyFill="1" applyBorder="1" applyAlignment="1">
      <alignment horizontal="center" vertical="center"/>
    </xf>
    <xf numFmtId="49" fontId="8" fillId="0" borderId="0" xfId="0" applyNumberFormat="1" applyFont="1" applyFill="1" applyAlignment="1">
      <alignment horizontal="left" vertical="center"/>
    </xf>
    <xf numFmtId="0" fontId="5" fillId="2" borderId="11" xfId="0" applyFont="1" applyFill="1" applyBorder="1" applyAlignment="1">
      <alignment vertical="center"/>
    </xf>
    <xf numFmtId="49" fontId="5" fillId="2" borderId="11"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0" xfId="0" applyFont="1" applyAlignment="1">
      <alignment vertical="center"/>
    </xf>
    <xf numFmtId="0" fontId="5" fillId="3" borderId="51" xfId="0" applyFont="1" applyFill="1" applyBorder="1" applyAlignment="1">
      <alignment vertical="center"/>
    </xf>
    <xf numFmtId="0" fontId="5" fillId="2" borderId="35" xfId="0" applyFont="1" applyFill="1" applyBorder="1" applyAlignment="1">
      <alignment horizontal="left" vertical="center"/>
    </xf>
    <xf numFmtId="0" fontId="5" fillId="0" borderId="0" xfId="0" applyFont="1" applyAlignment="1">
      <alignment vertical="center" wrapText="1"/>
    </xf>
    <xf numFmtId="0" fontId="5" fillId="0" borderId="0" xfId="0" applyFont="1" applyFill="1" applyAlignment="1">
      <alignment horizontal="left" vertical="center"/>
    </xf>
    <xf numFmtId="0" fontId="5" fillId="3" borderId="31" xfId="0" applyFont="1" applyFill="1" applyBorder="1" applyAlignment="1">
      <alignment vertical="center"/>
    </xf>
    <xf numFmtId="49" fontId="5" fillId="0" borderId="0" xfId="0" applyNumberFormat="1" applyFont="1" applyFill="1" applyAlignment="1">
      <alignment horizontal="left" vertical="top" wrapText="1"/>
    </xf>
    <xf numFmtId="0" fontId="10" fillId="3" borderId="11" xfId="0" applyFont="1" applyFill="1" applyBorder="1" applyAlignment="1">
      <alignment horizontal="left" vertical="center"/>
    </xf>
    <xf numFmtId="0" fontId="0" fillId="0" borderId="0" xfId="0" applyFont="1" applyAlignment="1"/>
    <xf numFmtId="0" fontId="12" fillId="0" borderId="0" xfId="0" applyFont="1" applyBorder="1" applyAlignment="1">
      <alignment horizontal="left" vertical="center" wrapText="1"/>
    </xf>
    <xf numFmtId="0" fontId="10" fillId="3" borderId="23" xfId="0" applyFont="1" applyFill="1" applyBorder="1" applyAlignment="1">
      <alignment horizontal="center" vertical="center"/>
    </xf>
    <xf numFmtId="0" fontId="5" fillId="0" borderId="11" xfId="0" applyNumberFormat="1" applyFont="1" applyFill="1" applyBorder="1" applyAlignment="1">
      <alignment horizontal="right" vertical="center"/>
    </xf>
    <xf numFmtId="0" fontId="5" fillId="0" borderId="10" xfId="0" applyNumberFormat="1" applyFont="1" applyFill="1" applyBorder="1" applyAlignment="1">
      <alignment horizontal="right" vertical="center"/>
    </xf>
    <xf numFmtId="0" fontId="30" fillId="0" borderId="0" xfId="0" applyFont="1" applyFill="1" applyAlignment="1">
      <alignment horizontal="right" vertical="center"/>
    </xf>
    <xf numFmtId="0" fontId="10" fillId="0" borderId="37" xfId="0" applyFont="1" applyFill="1" applyBorder="1" applyAlignment="1">
      <alignment vertical="center" wrapText="1"/>
    </xf>
    <xf numFmtId="49" fontId="32" fillId="0" borderId="0" xfId="0" applyNumberFormat="1" applyFont="1" applyFill="1" applyAlignment="1">
      <alignment vertical="center"/>
    </xf>
    <xf numFmtId="0" fontId="32" fillId="0" borderId="0" xfId="0" applyFont="1" applyAlignment="1">
      <alignment vertical="center"/>
    </xf>
    <xf numFmtId="0" fontId="32" fillId="0" borderId="0" xfId="0" applyFont="1" applyBorder="1" applyAlignment="1">
      <alignment vertical="center"/>
    </xf>
    <xf numFmtId="49" fontId="32" fillId="0" borderId="0" xfId="0" applyNumberFormat="1" applyFont="1" applyFill="1" applyBorder="1" applyAlignment="1">
      <alignment vertical="center" wrapText="1"/>
    </xf>
    <xf numFmtId="0" fontId="25" fillId="3" borderId="11" xfId="0" applyFont="1" applyFill="1" applyBorder="1" applyAlignment="1">
      <alignment horizontal="left" vertical="center" wrapText="1"/>
    </xf>
    <xf numFmtId="0" fontId="25" fillId="2" borderId="6" xfId="0" applyFont="1" applyFill="1" applyBorder="1" applyAlignment="1">
      <alignment vertical="center"/>
    </xf>
    <xf numFmtId="0" fontId="25" fillId="2" borderId="11" xfId="0" applyFont="1" applyFill="1" applyBorder="1" applyAlignment="1">
      <alignment horizontal="left" vertical="center"/>
    </xf>
    <xf numFmtId="0" fontId="25" fillId="3" borderId="6"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5" fillId="3" borderId="11" xfId="0" applyFont="1" applyFill="1" applyBorder="1" applyAlignment="1">
      <alignment horizontal="left" vertical="center"/>
    </xf>
    <xf numFmtId="0" fontId="25" fillId="9" borderId="76" xfId="0" applyFont="1" applyFill="1" applyBorder="1" applyAlignment="1">
      <alignment vertical="center"/>
    </xf>
    <xf numFmtId="0" fontId="25" fillId="10" borderId="29" xfId="0" applyFont="1" applyFill="1" applyBorder="1" applyAlignment="1">
      <alignment vertical="center"/>
    </xf>
    <xf numFmtId="0" fontId="25" fillId="10" borderId="11" xfId="0" applyFont="1" applyFill="1" applyBorder="1" applyAlignment="1">
      <alignment horizontal="left" vertical="center"/>
    </xf>
    <xf numFmtId="49" fontId="5" fillId="0" borderId="0" xfId="0" applyNumberFormat="1" applyFont="1" applyAlignment="1">
      <alignment horizontal="left" vertical="center" wrapText="1"/>
    </xf>
    <xf numFmtId="49" fontId="16" fillId="0" borderId="0" xfId="0" applyNumberFormat="1" applyFont="1" applyAlignment="1">
      <alignment horizontal="left" vertical="center" wrapText="1"/>
    </xf>
    <xf numFmtId="49" fontId="22" fillId="0" borderId="67"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22" fillId="0" borderId="41" xfId="0" applyNumberFormat="1" applyFont="1" applyBorder="1" applyAlignment="1">
      <alignment horizontal="center" vertical="center"/>
    </xf>
    <xf numFmtId="0" fontId="10" fillId="3" borderId="32" xfId="0" applyFont="1" applyFill="1" applyBorder="1" applyAlignment="1">
      <alignment horizontal="left" vertical="center" wrapText="1"/>
    </xf>
    <xf numFmtId="0" fontId="10" fillId="3" borderId="70" xfId="0" applyFont="1" applyFill="1" applyBorder="1" applyAlignment="1">
      <alignment horizontal="left" vertical="center" wrapText="1"/>
    </xf>
    <xf numFmtId="0" fontId="5" fillId="3" borderId="68" xfId="0" applyFont="1" applyFill="1" applyBorder="1" applyAlignment="1">
      <alignment horizontal="left" vertical="center" wrapText="1"/>
    </xf>
    <xf numFmtId="0" fontId="5" fillId="3" borderId="13" xfId="0" applyFont="1" applyFill="1" applyBorder="1" applyAlignment="1">
      <alignment horizontal="left" vertical="center" wrapText="1"/>
    </xf>
    <xf numFmtId="49" fontId="6" fillId="0" borderId="57"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5" fillId="3" borderId="57" xfId="0" applyFont="1" applyFill="1" applyBorder="1" applyAlignment="1">
      <alignment horizontal="left" vertical="center"/>
    </xf>
    <xf numFmtId="0" fontId="5" fillId="3" borderId="70" xfId="0" applyFont="1" applyFill="1" applyBorder="1" applyAlignment="1">
      <alignment horizontal="left" vertical="center"/>
    </xf>
    <xf numFmtId="0" fontId="5" fillId="3" borderId="72" xfId="0" applyFont="1" applyFill="1" applyBorder="1" applyAlignment="1">
      <alignment horizontal="left" vertical="center"/>
    </xf>
    <xf numFmtId="0" fontId="5" fillId="3" borderId="25" xfId="0" applyFont="1" applyFill="1" applyBorder="1" applyAlignment="1">
      <alignment horizontal="left"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57"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10" fillId="3" borderId="74" xfId="0" applyFont="1" applyFill="1" applyBorder="1" applyAlignment="1">
      <alignment horizontal="left" vertical="center" wrapText="1"/>
    </xf>
    <xf numFmtId="0" fontId="10" fillId="3" borderId="42" xfId="0" applyFont="1" applyFill="1" applyBorder="1" applyAlignment="1">
      <alignment horizontal="left" vertical="center"/>
    </xf>
    <xf numFmtId="0" fontId="5" fillId="3" borderId="68" xfId="0" applyFont="1" applyFill="1" applyBorder="1" applyAlignment="1">
      <alignment horizontal="left" vertical="center"/>
    </xf>
    <xf numFmtId="0" fontId="5" fillId="3" borderId="13" xfId="0" applyFont="1" applyFill="1" applyBorder="1" applyAlignment="1">
      <alignment horizontal="left"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5" fillId="3" borderId="6" xfId="0" applyFont="1" applyFill="1" applyBorder="1" applyAlignment="1">
      <alignment vertical="center"/>
    </xf>
    <xf numFmtId="0" fontId="5" fillId="3" borderId="8" xfId="0" applyFont="1" applyFill="1" applyBorder="1" applyAlignment="1">
      <alignment vertical="center"/>
    </xf>
    <xf numFmtId="0" fontId="5" fillId="3" borderId="13" xfId="0" applyFont="1" applyFill="1" applyBorder="1" applyAlignment="1">
      <alignment vertical="center"/>
    </xf>
    <xf numFmtId="0" fontId="5" fillId="3" borderId="6" xfId="0"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1" fillId="0" borderId="8" xfId="1" applyFont="1" applyFill="1" applyBorder="1" applyAlignment="1">
      <alignment horizontal="left" vertical="center"/>
    </xf>
    <xf numFmtId="0" fontId="5" fillId="0" borderId="9" xfId="1" applyFont="1" applyFill="1" applyBorder="1" applyAlignment="1">
      <alignment horizontal="left" vertical="center"/>
    </xf>
    <xf numFmtId="49" fontId="5" fillId="0" borderId="34" xfId="0" applyNumberFormat="1" applyFont="1" applyFill="1" applyBorder="1" applyAlignment="1">
      <alignment horizontal="left" vertical="center"/>
    </xf>
    <xf numFmtId="49" fontId="5" fillId="0" borderId="36" xfId="0" applyNumberFormat="1" applyFont="1" applyFill="1" applyBorder="1" applyAlignment="1">
      <alignment horizontal="left"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3" borderId="71" xfId="0" applyFont="1" applyFill="1" applyBorder="1" applyAlignment="1">
      <alignment horizontal="left" vertical="center"/>
    </xf>
    <xf numFmtId="0" fontId="5" fillId="3" borderId="30" xfId="0" applyFont="1" applyFill="1" applyBorder="1" applyAlignment="1">
      <alignment horizontal="left" vertical="center"/>
    </xf>
    <xf numFmtId="0" fontId="5" fillId="0" borderId="3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4" borderId="21" xfId="0" applyFont="1" applyFill="1" applyBorder="1" applyAlignment="1">
      <alignment horizontal="left" vertical="center"/>
    </xf>
    <xf numFmtId="0" fontId="5" fillId="4" borderId="22" xfId="0"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10" fillId="0" borderId="33" xfId="0" applyNumberFormat="1" applyFont="1" applyFill="1" applyBorder="1" applyAlignment="1">
      <alignment horizontal="left" vertical="center"/>
    </xf>
    <xf numFmtId="49" fontId="10" fillId="0" borderId="34" xfId="0" applyNumberFormat="1" applyFont="1" applyFill="1" applyBorder="1" applyAlignment="1">
      <alignment horizontal="left" vertical="center"/>
    </xf>
    <xf numFmtId="183" fontId="6" fillId="0" borderId="26" xfId="0" applyNumberFormat="1" applyFont="1" applyFill="1" applyBorder="1" applyAlignment="1">
      <alignment horizontal="left" vertical="center"/>
    </xf>
    <xf numFmtId="183" fontId="6" fillId="0" borderId="27" xfId="0" applyNumberFormat="1" applyFont="1" applyFill="1" applyBorder="1" applyAlignment="1">
      <alignment horizontal="left" vertical="center"/>
    </xf>
    <xf numFmtId="0" fontId="5" fillId="3" borderId="50" xfId="0" applyFont="1" applyFill="1" applyBorder="1" applyAlignment="1">
      <alignment horizontal="left" vertical="center"/>
    </xf>
    <xf numFmtId="0" fontId="5" fillId="3" borderId="69" xfId="0" applyFont="1" applyFill="1" applyBorder="1" applyAlignment="1">
      <alignment horizontal="left" vertical="center"/>
    </xf>
    <xf numFmtId="0" fontId="5" fillId="3" borderId="32" xfId="0" applyFont="1" applyFill="1" applyBorder="1" applyAlignment="1">
      <alignment horizontal="left" vertical="center"/>
    </xf>
    <xf numFmtId="0" fontId="1" fillId="0" borderId="6" xfId="1" applyFont="1" applyFill="1" applyBorder="1" applyAlignment="1">
      <alignment vertical="center"/>
    </xf>
    <xf numFmtId="49" fontId="8" fillId="0" borderId="0" xfId="0" applyNumberFormat="1" applyFont="1" applyAlignment="1">
      <alignment horizontal="left" vertical="center"/>
    </xf>
    <xf numFmtId="0" fontId="18" fillId="0" borderId="0" xfId="0" applyFont="1" applyAlignment="1">
      <alignment horizontal="center" vertical="center"/>
    </xf>
    <xf numFmtId="0" fontId="17" fillId="0" borderId="0" xfId="0" applyFont="1" applyAlignment="1">
      <alignment horizontal="center" vertical="center"/>
    </xf>
    <xf numFmtId="0" fontId="5" fillId="3" borderId="6" xfId="0" applyFont="1" applyFill="1" applyBorder="1" applyAlignment="1">
      <alignment horizontal="left" vertical="center"/>
    </xf>
    <xf numFmtId="0" fontId="5" fillId="3" borderId="8" xfId="0" applyFont="1" applyFill="1" applyBorder="1" applyAlignment="1">
      <alignment horizontal="left" vertical="center"/>
    </xf>
    <xf numFmtId="0" fontId="5" fillId="3" borderId="72"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70"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73" xfId="0" applyFont="1" applyFill="1" applyBorder="1" applyAlignment="1">
      <alignment horizontal="left" vertical="center" wrapText="1"/>
    </xf>
    <xf numFmtId="0" fontId="5" fillId="0" borderId="20"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51" xfId="0" applyFont="1" applyFill="1" applyBorder="1" applyAlignment="1">
      <alignment horizontal="left" vertical="center"/>
    </xf>
    <xf numFmtId="0" fontId="5" fillId="3" borderId="73" xfId="0" applyFont="1" applyFill="1" applyBorder="1" applyAlignment="1">
      <alignment horizontal="left" vertical="center"/>
    </xf>
    <xf numFmtId="0" fontId="5" fillId="3" borderId="24" xfId="0" applyFont="1" applyFill="1" applyBorder="1" applyAlignment="1">
      <alignment horizontal="left" vertical="center"/>
    </xf>
    <xf numFmtId="0" fontId="5" fillId="3" borderId="42" xfId="0" applyFont="1" applyFill="1" applyBorder="1" applyAlignment="1">
      <alignment horizontal="left" vertical="center"/>
    </xf>
    <xf numFmtId="0" fontId="10" fillId="3" borderId="71" xfId="0" applyFont="1" applyFill="1" applyBorder="1" applyAlignment="1">
      <alignment horizontal="left" vertical="center" wrapText="1"/>
    </xf>
    <xf numFmtId="0" fontId="10" fillId="3" borderId="30" xfId="0" applyFont="1" applyFill="1" applyBorder="1" applyAlignment="1">
      <alignment horizontal="left" vertical="center"/>
    </xf>
    <xf numFmtId="0" fontId="8" fillId="0" borderId="1" xfId="0" applyFont="1" applyBorder="1" applyAlignment="1">
      <alignment horizontal="left" vertical="center"/>
    </xf>
    <xf numFmtId="0" fontId="5" fillId="3" borderId="71"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8" fillId="0" borderId="34" xfId="0" applyFont="1" applyBorder="1" applyAlignment="1">
      <alignment horizontal="left" vertical="center"/>
    </xf>
    <xf numFmtId="0" fontId="8" fillId="4" borderId="34" xfId="0" applyFont="1" applyFill="1" applyBorder="1" applyAlignment="1">
      <alignment horizontal="left" vertical="center"/>
    </xf>
    <xf numFmtId="0" fontId="5" fillId="2" borderId="37" xfId="0" applyFont="1" applyFill="1" applyBorder="1" applyAlignment="1">
      <alignment horizontal="center" vertical="center"/>
    </xf>
    <xf numFmtId="0" fontId="5" fillId="2" borderId="21" xfId="0" applyFont="1" applyFill="1" applyBorder="1" applyAlignment="1">
      <alignment horizontal="center" vertical="center"/>
    </xf>
    <xf numFmtId="185" fontId="6" fillId="0" borderId="24" xfId="0" applyNumberFormat="1" applyFont="1" applyFill="1" applyBorder="1" applyAlignment="1">
      <alignment horizontal="left" vertical="center"/>
    </xf>
    <xf numFmtId="185" fontId="6" fillId="0" borderId="2" xfId="0" applyNumberFormat="1" applyFont="1" applyFill="1" applyBorder="1" applyAlignment="1">
      <alignment horizontal="left" vertical="center"/>
    </xf>
    <xf numFmtId="185" fontId="6" fillId="0" borderId="42"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10" fillId="0" borderId="37" xfId="0" applyFont="1" applyFill="1" applyBorder="1" applyAlignment="1">
      <alignment horizontal="left" vertical="center"/>
    </xf>
    <xf numFmtId="0" fontId="10" fillId="0" borderId="21" xfId="0" applyFont="1" applyFill="1" applyBorder="1" applyAlignment="1">
      <alignment horizontal="left" vertical="center"/>
    </xf>
    <xf numFmtId="0" fontId="9" fillId="3" borderId="8"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6" fillId="3" borderId="13"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0" fontId="9" fillId="0" borderId="0" xfId="0" applyFont="1" applyFill="1" applyAlignment="1">
      <alignment horizontal="left" vertical="top" wrapText="1"/>
    </xf>
    <xf numFmtId="49" fontId="6" fillId="0" borderId="13" xfId="0" applyNumberFormat="1"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6" fillId="3" borderId="6"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1" xfId="0" applyFont="1" applyFill="1" applyBorder="1" applyAlignment="1">
      <alignment vertical="center"/>
    </xf>
    <xf numFmtId="0" fontId="6" fillId="3" borderId="6" xfId="0" applyFont="1" applyFill="1" applyBorder="1" applyAlignment="1">
      <alignment vertical="center"/>
    </xf>
    <xf numFmtId="0" fontId="6" fillId="0" borderId="6" xfId="0" applyFont="1" applyFill="1" applyBorder="1" applyAlignment="1">
      <alignment horizontal="right" vertical="center"/>
    </xf>
    <xf numFmtId="0" fontId="6" fillId="0" borderId="8" xfId="0" applyFont="1" applyFill="1" applyBorder="1" applyAlignment="1">
      <alignment horizontal="right" vertical="center"/>
    </xf>
    <xf numFmtId="0" fontId="5" fillId="3" borderId="19"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2" borderId="76"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3" borderId="75" xfId="0" applyFont="1" applyFill="1" applyBorder="1" applyAlignment="1">
      <alignment horizontal="left" vertical="center" wrapText="1"/>
    </xf>
    <xf numFmtId="0" fontId="5" fillId="3" borderId="31" xfId="0" applyFont="1" applyFill="1" applyBorder="1" applyAlignment="1">
      <alignment horizontal="left" vertical="center"/>
    </xf>
    <xf numFmtId="0" fontId="5" fillId="3" borderId="64" xfId="0" applyFont="1" applyFill="1" applyBorder="1" applyAlignment="1">
      <alignment horizontal="left" vertical="center"/>
    </xf>
    <xf numFmtId="0" fontId="5" fillId="0" borderId="25" xfId="0" applyFont="1" applyFill="1" applyBorder="1" applyAlignment="1">
      <alignment horizontal="left" vertical="center"/>
    </xf>
    <xf numFmtId="0" fontId="5" fillId="0" borderId="70" xfId="0" applyFont="1" applyFill="1" applyBorder="1" applyAlignment="1">
      <alignment horizontal="lef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10" fillId="3" borderId="11" xfId="0" applyFont="1" applyFill="1" applyBorder="1" applyAlignment="1">
      <alignment vertical="center" wrapText="1"/>
    </xf>
    <xf numFmtId="0" fontId="10" fillId="3" borderId="11" xfId="0" applyFont="1" applyFill="1" applyBorder="1" applyAlignment="1">
      <alignment vertical="center"/>
    </xf>
    <xf numFmtId="0" fontId="5" fillId="2" borderId="37" xfId="0" applyFont="1" applyFill="1" applyBorder="1" applyAlignment="1">
      <alignment horizontal="left" vertical="center"/>
    </xf>
    <xf numFmtId="0" fontId="5" fillId="2" borderId="30" xfId="0" applyFont="1" applyFill="1" applyBorder="1" applyAlignment="1">
      <alignment horizontal="left" vertical="center"/>
    </xf>
    <xf numFmtId="0" fontId="5" fillId="3" borderId="29" xfId="0" applyFont="1" applyFill="1" applyBorder="1" applyAlignment="1">
      <alignment horizontal="left" vertical="center"/>
    </xf>
    <xf numFmtId="0" fontId="5" fillId="3" borderId="28" xfId="0" applyFont="1" applyFill="1" applyBorder="1" applyAlignment="1">
      <alignment horizontal="left" vertical="center"/>
    </xf>
    <xf numFmtId="0" fontId="5" fillId="2" borderId="8" xfId="0" applyFont="1" applyFill="1" applyBorder="1" applyAlignment="1">
      <alignment horizontal="left" vertical="center" wrapText="1"/>
    </xf>
    <xf numFmtId="0" fontId="6" fillId="0" borderId="19" xfId="0" applyFont="1" applyFill="1" applyBorder="1" applyAlignment="1">
      <alignment horizontal="right" vertical="center"/>
    </xf>
    <xf numFmtId="0" fontId="6" fillId="0" borderId="57" xfId="0" applyFont="1" applyFill="1" applyBorder="1" applyAlignment="1">
      <alignment horizontal="right" vertical="center"/>
    </xf>
    <xf numFmtId="0" fontId="5" fillId="3" borderId="11"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0" borderId="13"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xf>
    <xf numFmtId="184" fontId="5" fillId="0" borderId="8" xfId="0" applyNumberFormat="1" applyFont="1" applyFill="1" applyBorder="1" applyAlignment="1">
      <alignment horizontal="left" vertical="center"/>
    </xf>
    <xf numFmtId="184" fontId="5" fillId="0" borderId="9" xfId="0" applyNumberFormat="1" applyFont="1" applyFill="1" applyBorder="1" applyAlignment="1">
      <alignment horizontal="left" vertical="center"/>
    </xf>
    <xf numFmtId="0" fontId="10" fillId="3" borderId="6" xfId="0" applyFont="1" applyFill="1" applyBorder="1" applyAlignment="1">
      <alignment vertical="center"/>
    </xf>
    <xf numFmtId="0" fontId="8" fillId="0" borderId="0" xfId="0" applyFont="1" applyBorder="1" applyAlignment="1">
      <alignment horizontal="left" vertical="center"/>
    </xf>
    <xf numFmtId="0" fontId="10" fillId="3" borderId="6" xfId="0" applyFont="1" applyFill="1" applyBorder="1" applyAlignment="1">
      <alignment horizontal="left" vertical="center" wrapText="1"/>
    </xf>
    <xf numFmtId="0" fontId="10" fillId="3" borderId="13" xfId="0" applyFont="1" applyFill="1" applyBorder="1" applyAlignment="1">
      <alignment horizontal="left" vertical="center" wrapText="1"/>
    </xf>
    <xf numFmtId="187" fontId="6" fillId="0" borderId="8" xfId="0" applyNumberFormat="1" applyFont="1" applyFill="1" applyBorder="1" applyAlignment="1">
      <alignment horizontal="right" vertical="center"/>
    </xf>
    <xf numFmtId="0" fontId="5" fillId="3" borderId="75" xfId="0" applyFont="1" applyFill="1" applyBorder="1" applyAlignment="1">
      <alignment horizontal="left" vertical="center"/>
    </xf>
    <xf numFmtId="0" fontId="5" fillId="3" borderId="7" xfId="0" applyFont="1" applyFill="1" applyBorder="1" applyAlignment="1">
      <alignment horizontal="left" vertical="center"/>
    </xf>
    <xf numFmtId="176" fontId="5" fillId="0" borderId="8"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0" fontId="5" fillId="3" borderId="3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42" xfId="0" applyFont="1" applyFill="1" applyBorder="1" applyAlignment="1">
      <alignment horizontal="left" vertical="center" wrapText="1"/>
    </xf>
    <xf numFmtId="176" fontId="5" fillId="3" borderId="8" xfId="0" applyNumberFormat="1" applyFont="1" applyFill="1" applyBorder="1" applyAlignment="1">
      <alignment horizontal="center" vertical="center"/>
    </xf>
    <xf numFmtId="0" fontId="5" fillId="2" borderId="13" xfId="0" applyFont="1" applyFill="1" applyBorder="1" applyAlignment="1">
      <alignment horizontal="left" vertical="center"/>
    </xf>
    <xf numFmtId="0" fontId="5" fillId="3" borderId="77" xfId="0" applyFont="1" applyFill="1" applyBorder="1" applyAlignment="1">
      <alignment horizontal="left" vertical="center"/>
    </xf>
    <xf numFmtId="186" fontId="6" fillId="0" borderId="19" xfId="0" applyNumberFormat="1" applyFont="1" applyFill="1" applyBorder="1" applyAlignment="1">
      <alignment horizontal="right" vertical="center"/>
    </xf>
    <xf numFmtId="186" fontId="6" fillId="0" borderId="8" xfId="0" applyNumberFormat="1" applyFont="1" applyFill="1" applyBorder="1" applyAlignment="1">
      <alignment horizontal="right" vertical="center"/>
    </xf>
    <xf numFmtId="186" fontId="6" fillId="0" borderId="6" xfId="0" applyNumberFormat="1" applyFont="1" applyFill="1" applyBorder="1" applyAlignment="1">
      <alignment horizontal="right" vertical="center"/>
    </xf>
    <xf numFmtId="0" fontId="25" fillId="3" borderId="72" xfId="0" applyFont="1" applyFill="1" applyBorder="1" applyAlignment="1">
      <alignment horizontal="left" vertical="center" wrapText="1"/>
    </xf>
    <xf numFmtId="0" fontId="25" fillId="3" borderId="26" xfId="0" applyFont="1" applyFill="1" applyBorder="1" applyAlignment="1">
      <alignment horizontal="left" vertical="center" wrapText="1"/>
    </xf>
    <xf numFmtId="0" fontId="25" fillId="3" borderId="25" xfId="0" applyFont="1" applyFill="1" applyBorder="1" applyAlignment="1">
      <alignment horizontal="left" vertical="center" wrapText="1"/>
    </xf>
    <xf numFmtId="0" fontId="25" fillId="3" borderId="51"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25" fillId="3" borderId="73" xfId="0" applyFont="1" applyFill="1" applyBorder="1" applyAlignment="1">
      <alignment horizontal="left" vertical="center" wrapText="1"/>
    </xf>
    <xf numFmtId="0" fontId="25" fillId="3" borderId="32" xfId="0" applyFont="1" applyFill="1" applyBorder="1" applyAlignment="1">
      <alignment horizontal="left" vertical="center" wrapText="1"/>
    </xf>
    <xf numFmtId="0" fontId="25" fillId="3" borderId="4" xfId="0" applyFont="1" applyFill="1" applyBorder="1" applyAlignment="1">
      <alignment horizontal="left" vertical="center" wrapText="1"/>
    </xf>
    <xf numFmtId="0" fontId="25" fillId="3" borderId="70"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25" fillId="3" borderId="11" xfId="0" applyFont="1" applyFill="1" applyBorder="1" applyAlignment="1">
      <alignment horizontal="left" vertical="center"/>
    </xf>
    <xf numFmtId="0" fontId="25" fillId="3" borderId="6" xfId="0" applyFont="1" applyFill="1" applyBorder="1" applyAlignment="1">
      <alignment horizontal="left" vertical="center" shrinkToFit="1"/>
    </xf>
    <xf numFmtId="0" fontId="25" fillId="3" borderId="13" xfId="0" applyFont="1" applyFill="1" applyBorder="1" applyAlignment="1">
      <alignment horizontal="left" vertical="center" shrinkToFit="1"/>
    </xf>
    <xf numFmtId="0" fontId="5" fillId="3" borderId="0" xfId="0" applyFont="1" applyFill="1" applyBorder="1" applyAlignment="1">
      <alignment horizontal="left" vertical="center" wrapText="1"/>
    </xf>
    <xf numFmtId="0" fontId="5" fillId="3" borderId="4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5" fillId="2" borderId="29" xfId="0" applyFont="1" applyFill="1" applyBorder="1" applyAlignment="1">
      <alignment horizontal="left" vertical="center"/>
    </xf>
    <xf numFmtId="0" fontId="5" fillId="2" borderId="38" xfId="0" applyFont="1" applyFill="1" applyBorder="1" applyAlignment="1">
      <alignment horizontal="left" vertical="center"/>
    </xf>
    <xf numFmtId="0" fontId="5" fillId="3" borderId="26" xfId="0" applyFont="1" applyFill="1" applyBorder="1" applyAlignment="1">
      <alignment horizontal="left" vertical="center" wrapText="1"/>
    </xf>
    <xf numFmtId="0" fontId="25" fillId="3" borderId="6" xfId="0" applyFont="1" applyFill="1" applyBorder="1" applyAlignment="1">
      <alignment horizontal="left" vertical="center"/>
    </xf>
    <xf numFmtId="0" fontId="25" fillId="3" borderId="13" xfId="0" applyFont="1" applyFill="1" applyBorder="1" applyAlignment="1">
      <alignment horizontal="left" vertical="center"/>
    </xf>
    <xf numFmtId="0" fontId="34" fillId="3" borderId="6" xfId="0" applyFont="1" applyFill="1" applyBorder="1" applyAlignment="1">
      <alignment horizontal="left" vertical="center" wrapText="1"/>
    </xf>
    <xf numFmtId="0" fontId="34" fillId="3" borderId="13"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25" fillId="3" borderId="11" xfId="0" applyFont="1" applyFill="1" applyBorder="1" applyAlignment="1">
      <alignment horizontal="left"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3" borderId="72" xfId="0" applyFont="1" applyFill="1" applyBorder="1" applyAlignment="1">
      <alignment horizontal="center" vertical="center" textRotation="255" wrapText="1"/>
    </xf>
    <xf numFmtId="0" fontId="5" fillId="3" borderId="25" xfId="0" applyFont="1" applyFill="1" applyBorder="1" applyAlignment="1">
      <alignment horizontal="center" vertical="center" textRotation="255" wrapText="1"/>
    </xf>
    <xf numFmtId="0" fontId="5" fillId="3" borderId="51" xfId="0" applyFont="1" applyFill="1" applyBorder="1" applyAlignment="1">
      <alignment horizontal="center" vertical="center" textRotation="255" wrapText="1"/>
    </xf>
    <xf numFmtId="0" fontId="5" fillId="3" borderId="73" xfId="0" applyFont="1" applyFill="1" applyBorder="1" applyAlignment="1">
      <alignment horizontal="center" vertical="center" textRotation="255" wrapText="1"/>
    </xf>
    <xf numFmtId="0" fontId="5" fillId="3" borderId="32" xfId="0" applyFont="1" applyFill="1" applyBorder="1" applyAlignment="1">
      <alignment horizontal="center" vertical="center" textRotation="255" wrapText="1"/>
    </xf>
    <xf numFmtId="0" fontId="5" fillId="3" borderId="70" xfId="0" applyFont="1" applyFill="1" applyBorder="1" applyAlignment="1">
      <alignment horizontal="center" vertical="center" textRotation="255" wrapText="1"/>
    </xf>
    <xf numFmtId="0" fontId="5" fillId="3" borderId="21" xfId="0" applyFont="1" applyFill="1" applyBorder="1" applyAlignment="1">
      <alignment horizontal="left" vertical="center"/>
    </xf>
    <xf numFmtId="0" fontId="5" fillId="0" borderId="37" xfId="0" applyFont="1" applyFill="1" applyBorder="1" applyAlignment="1">
      <alignment horizontal="left" vertical="top" wrapText="1"/>
    </xf>
    <xf numFmtId="0" fontId="5" fillId="0" borderId="21" xfId="0" applyFont="1" applyFill="1" applyBorder="1" applyAlignment="1">
      <alignment horizontal="left" vertical="top"/>
    </xf>
    <xf numFmtId="0" fontId="5" fillId="0" borderId="22" xfId="0" applyFont="1" applyFill="1" applyBorder="1" applyAlignment="1">
      <alignment horizontal="left" vertical="top"/>
    </xf>
    <xf numFmtId="0" fontId="5" fillId="0" borderId="10" xfId="0" applyFont="1" applyFill="1" applyBorder="1" applyAlignment="1">
      <alignment horizontal="left" vertical="center"/>
    </xf>
    <xf numFmtId="0" fontId="5" fillId="0" borderId="18"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8" xfId="0" applyFont="1" applyFill="1" applyBorder="1" applyAlignment="1">
      <alignment horizontal="left" vertical="center"/>
    </xf>
    <xf numFmtId="0" fontId="5" fillId="0" borderId="63" xfId="0" applyFont="1" applyFill="1" applyBorder="1" applyAlignment="1">
      <alignment horizontal="left" vertical="center"/>
    </xf>
    <xf numFmtId="0" fontId="5" fillId="3" borderId="11" xfId="0" applyFont="1" applyFill="1" applyBorder="1" applyAlignment="1">
      <alignment horizontal="left" vertical="center"/>
    </xf>
    <xf numFmtId="0" fontId="8" fillId="0" borderId="0" xfId="0" applyFont="1" applyFill="1" applyBorder="1" applyAlignment="1">
      <alignment horizontal="left" vertical="center"/>
    </xf>
    <xf numFmtId="0" fontId="5" fillId="3" borderId="50"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3" borderId="69" xfId="0" applyFont="1" applyFill="1" applyBorder="1" applyAlignment="1">
      <alignment horizontal="left" vertical="center" wrapText="1"/>
    </xf>
    <xf numFmtId="0" fontId="5" fillId="0" borderId="24" xfId="0" applyFont="1" applyFill="1" applyBorder="1" applyAlignment="1">
      <alignment horizontal="left" vertical="top"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5" fillId="2" borderId="11" xfId="0" applyFont="1" applyFill="1" applyBorder="1" applyAlignment="1">
      <alignment horizontal="left" vertical="center"/>
    </xf>
    <xf numFmtId="0" fontId="5" fillId="3" borderId="2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5" fillId="3" borderId="74" xfId="0" applyFont="1" applyFill="1" applyBorder="1" applyAlignment="1">
      <alignment horizontal="left" vertical="center"/>
    </xf>
    <xf numFmtId="0" fontId="5" fillId="3" borderId="2" xfId="0" applyFont="1" applyFill="1" applyBorder="1" applyAlignment="1">
      <alignment horizontal="left" vertical="center"/>
    </xf>
    <xf numFmtId="0" fontId="5" fillId="2" borderId="24" xfId="0" applyFont="1" applyFill="1" applyBorder="1" applyAlignment="1">
      <alignment horizontal="left" vertical="center"/>
    </xf>
    <xf numFmtId="0" fontId="5" fillId="2" borderId="2"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5" fillId="3" borderId="21" xfId="0" applyFont="1" applyFill="1" applyBorder="1" applyAlignment="1">
      <alignment horizontal="left" vertical="center" wrapText="1"/>
    </xf>
    <xf numFmtId="179" fontId="5" fillId="0" borderId="6" xfId="0" applyNumberFormat="1" applyFont="1" applyFill="1" applyBorder="1" applyAlignment="1">
      <alignment horizontal="left" vertical="center"/>
    </xf>
    <xf numFmtId="179" fontId="5" fillId="0" borderId="9" xfId="0" applyNumberFormat="1" applyFont="1" applyFill="1" applyBorder="1" applyAlignment="1">
      <alignment horizontal="left" vertical="center"/>
    </xf>
    <xf numFmtId="0" fontId="5" fillId="3" borderId="1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25" fillId="0" borderId="11" xfId="0" applyFont="1" applyFill="1" applyBorder="1" applyAlignment="1">
      <alignment horizontal="left" vertical="center"/>
    </xf>
    <xf numFmtId="0" fontId="25" fillId="0" borderId="12" xfId="0" applyFont="1" applyFill="1" applyBorder="1" applyAlignment="1">
      <alignment horizontal="left" vertical="center"/>
    </xf>
    <xf numFmtId="0" fontId="25" fillId="10" borderId="72" xfId="0" applyFont="1" applyFill="1" applyBorder="1" applyAlignment="1">
      <alignment horizontal="left" vertical="center" wrapText="1"/>
    </xf>
    <xf numFmtId="0" fontId="25" fillId="10" borderId="26" xfId="0" applyFont="1" applyFill="1" applyBorder="1" applyAlignment="1">
      <alignment horizontal="left" vertical="center" wrapText="1"/>
    </xf>
    <xf numFmtId="0" fontId="25" fillId="10" borderId="25" xfId="0" applyFont="1" applyFill="1" applyBorder="1" applyAlignment="1">
      <alignment horizontal="left" vertical="center" wrapText="1"/>
    </xf>
    <xf numFmtId="0" fontId="25" fillId="10" borderId="51" xfId="0" applyFont="1" applyFill="1" applyBorder="1" applyAlignment="1">
      <alignment horizontal="left" vertical="center" wrapText="1"/>
    </xf>
    <xf numFmtId="0" fontId="25" fillId="10" borderId="0" xfId="0" applyFont="1" applyFill="1" applyBorder="1" applyAlignment="1">
      <alignment horizontal="left" vertical="center" wrapText="1"/>
    </xf>
    <xf numFmtId="0" fontId="25" fillId="10" borderId="73" xfId="0" applyFont="1" applyFill="1" applyBorder="1" applyAlignment="1">
      <alignment horizontal="left" vertical="center" wrapText="1"/>
    </xf>
    <xf numFmtId="0" fontId="34" fillId="0" borderId="6"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5" fillId="0" borderId="78" xfId="0" applyFont="1" applyFill="1" applyBorder="1" applyAlignment="1">
      <alignment horizontal="left" vertical="center"/>
    </xf>
    <xf numFmtId="0" fontId="5" fillId="0" borderId="1" xfId="0" applyFont="1" applyFill="1" applyBorder="1" applyAlignment="1">
      <alignment horizontal="left" vertical="center"/>
    </xf>
    <xf numFmtId="0" fontId="5" fillId="0" borderId="52" xfId="0" applyFont="1" applyFill="1" applyBorder="1" applyAlignment="1">
      <alignment horizontal="left" vertical="center"/>
    </xf>
    <xf numFmtId="0" fontId="8" fillId="0" borderId="1" xfId="0" applyFont="1" applyFill="1" applyBorder="1" applyAlignment="1">
      <alignment horizontal="left" vertical="center"/>
    </xf>
    <xf numFmtId="0" fontId="5" fillId="3" borderId="9" xfId="0" applyFont="1" applyFill="1" applyBorder="1" applyAlignment="1">
      <alignment horizontal="left" vertical="center"/>
    </xf>
    <xf numFmtId="0" fontId="25" fillId="3" borderId="68"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8" borderId="11"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0" xfId="0" applyFont="1" applyFill="1" applyBorder="1" applyAlignment="1">
      <alignment horizontal="left" vertical="center"/>
    </xf>
    <xf numFmtId="0" fontId="8" fillId="0" borderId="0" xfId="0" applyFont="1" applyFill="1" applyAlignment="1">
      <alignment horizontal="left" vertical="center"/>
    </xf>
    <xf numFmtId="0" fontId="5" fillId="3" borderId="34" xfId="0" applyFont="1" applyFill="1" applyBorder="1" applyAlignment="1">
      <alignment horizontal="left" vertical="center"/>
    </xf>
    <xf numFmtId="0" fontId="5" fillId="3" borderId="0" xfId="0" applyFont="1" applyFill="1" applyBorder="1" applyAlignment="1">
      <alignment horizontal="left" vertical="center"/>
    </xf>
    <xf numFmtId="0" fontId="5" fillId="0" borderId="34" xfId="0" applyFont="1" applyFill="1" applyBorder="1" applyAlignment="1">
      <alignment horizontal="left" vertical="center"/>
    </xf>
    <xf numFmtId="0" fontId="5" fillId="0" borderId="36" xfId="0" applyFont="1" applyFill="1" applyBorder="1" applyAlignment="1">
      <alignment horizontal="left" vertical="center"/>
    </xf>
    <xf numFmtId="0" fontId="5" fillId="0" borderId="35" xfId="0" applyFont="1" applyFill="1" applyBorder="1" applyAlignment="1">
      <alignment horizontal="left" vertical="center"/>
    </xf>
    <xf numFmtId="0" fontId="6" fillId="0" borderId="19"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8" fillId="0" borderId="0" xfId="0" applyFont="1" applyAlignment="1">
      <alignment horizontal="left" vertical="center"/>
    </xf>
    <xf numFmtId="0" fontId="5" fillId="3" borderId="4"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3" borderId="26" xfId="0" applyFont="1" applyFill="1" applyBorder="1" applyAlignment="1">
      <alignment horizontal="left"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7"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3" borderId="13" xfId="0" applyFont="1" applyFill="1" applyBorder="1" applyAlignment="1">
      <alignment horizontal="center" vertical="center"/>
    </xf>
    <xf numFmtId="0" fontId="5" fillId="3" borderId="19" xfId="0" applyFont="1" applyFill="1" applyBorder="1" applyAlignment="1">
      <alignment horizontal="left" vertical="center"/>
    </xf>
    <xf numFmtId="0" fontId="5" fillId="5" borderId="6" xfId="0" applyFont="1" applyFill="1" applyBorder="1" applyAlignment="1">
      <alignment horizontal="left" vertical="center"/>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5" fillId="5" borderId="6"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3"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1" xfId="0" applyFont="1" applyFill="1" applyBorder="1" applyAlignment="1">
      <alignment horizontal="center" vertical="center"/>
    </xf>
    <xf numFmtId="0" fontId="6" fillId="0" borderId="11" xfId="0" applyFont="1" applyFill="1" applyBorder="1" applyAlignment="1">
      <alignment horizontal="center" vertical="center"/>
    </xf>
    <xf numFmtId="49" fontId="6" fillId="0" borderId="11"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5" fillId="3" borderId="72" xfId="0" applyNumberFormat="1" applyFont="1" applyFill="1" applyBorder="1" applyAlignment="1">
      <alignment horizontal="left" vertical="center"/>
    </xf>
    <xf numFmtId="49" fontId="5" fillId="3" borderId="24" xfId="0" applyNumberFormat="1" applyFont="1" applyFill="1" applyBorder="1" applyAlignment="1">
      <alignment horizontal="left" vertical="center"/>
    </xf>
    <xf numFmtId="49" fontId="5" fillId="3" borderId="2" xfId="0" applyNumberFormat="1" applyFont="1" applyFill="1" applyBorder="1" applyAlignment="1">
      <alignment horizontal="left" vertical="center"/>
    </xf>
    <xf numFmtId="49" fontId="5" fillId="3" borderId="19" xfId="0" applyNumberFormat="1" applyFont="1" applyFill="1" applyBorder="1" applyAlignment="1">
      <alignment horizontal="left" vertical="center"/>
    </xf>
    <xf numFmtId="49" fontId="5" fillId="3" borderId="26" xfId="0" applyNumberFormat="1" applyFont="1" applyFill="1" applyBorder="1" applyAlignment="1">
      <alignment horizontal="left" vertical="center"/>
    </xf>
    <xf numFmtId="49" fontId="5" fillId="3" borderId="23" xfId="0" applyNumberFormat="1" applyFont="1" applyFill="1" applyBorder="1" applyAlignment="1">
      <alignment horizontal="left" vertical="center" wrapText="1"/>
    </xf>
    <xf numFmtId="49" fontId="5" fillId="3" borderId="15"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wrapText="1"/>
    </xf>
    <xf numFmtId="49" fontId="6" fillId="0" borderId="11" xfId="0" applyNumberFormat="1" applyFont="1" applyFill="1" applyBorder="1" applyAlignment="1">
      <alignment vertical="center"/>
    </xf>
    <xf numFmtId="49" fontId="6" fillId="0" borderId="12" xfId="0" applyNumberFormat="1" applyFont="1" applyFill="1" applyBorder="1" applyAlignment="1">
      <alignment vertical="center"/>
    </xf>
    <xf numFmtId="49" fontId="5" fillId="3" borderId="68" xfId="0" applyNumberFormat="1" applyFont="1" applyFill="1" applyBorder="1" applyAlignment="1">
      <alignment horizontal="left" vertical="center"/>
    </xf>
    <xf numFmtId="49" fontId="5" fillId="3" borderId="13" xfId="0" applyNumberFormat="1" applyFont="1" applyFill="1" applyBorder="1" applyAlignment="1">
      <alignment horizontal="left" vertical="center"/>
    </xf>
    <xf numFmtId="49" fontId="5" fillId="3" borderId="23"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0" borderId="79" xfId="0" applyNumberFormat="1" applyFont="1" applyFill="1" applyBorder="1" applyAlignment="1">
      <alignment horizontal="left"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6" fillId="0" borderId="21" xfId="0" applyFont="1" applyFill="1" applyBorder="1" applyAlignment="1">
      <alignment horizontal="center" vertical="center"/>
    </xf>
    <xf numFmtId="49" fontId="5" fillId="3" borderId="42" xfId="0" applyNumberFormat="1" applyFont="1" applyFill="1" applyBorder="1" applyAlignment="1">
      <alignment horizontal="left" vertical="center"/>
    </xf>
    <xf numFmtId="0" fontId="5" fillId="3" borderId="23" xfId="0" applyFont="1" applyFill="1" applyBorder="1" applyAlignment="1">
      <alignment horizontal="left" vertical="center"/>
    </xf>
    <xf numFmtId="0" fontId="5" fillId="3" borderId="15" xfId="0" applyFont="1" applyFill="1" applyBorder="1" applyAlignment="1">
      <alignment horizontal="left" vertical="center"/>
    </xf>
    <xf numFmtId="0" fontId="6" fillId="0" borderId="10" xfId="0" applyFont="1" applyFill="1" applyBorder="1" applyAlignment="1">
      <alignment horizontal="center" vertical="center"/>
    </xf>
    <xf numFmtId="49" fontId="8" fillId="0" borderId="1" xfId="0" applyNumberFormat="1" applyFont="1" applyBorder="1" applyAlignment="1">
      <alignment horizontal="left" vertical="center"/>
    </xf>
    <xf numFmtId="49" fontId="15" fillId="0" borderId="6" xfId="0" applyNumberFormat="1" applyFont="1" applyFill="1" applyBorder="1" applyAlignment="1">
      <alignment horizontal="left" vertical="center"/>
    </xf>
    <xf numFmtId="49" fontId="15" fillId="0" borderId="8" xfId="0" applyNumberFormat="1" applyFont="1" applyFill="1" applyBorder="1" applyAlignment="1">
      <alignment horizontal="left" vertical="center"/>
    </xf>
    <xf numFmtId="49" fontId="15" fillId="0" borderId="9" xfId="0" applyNumberFormat="1" applyFont="1" applyFill="1" applyBorder="1" applyAlignment="1">
      <alignment horizontal="left" vertical="center"/>
    </xf>
    <xf numFmtId="49" fontId="6" fillId="0" borderId="6"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0" fontId="6" fillId="0" borderId="8" xfId="0" applyFont="1" applyFill="1" applyBorder="1" applyAlignment="1">
      <alignment horizontal="center" vertical="center"/>
    </xf>
    <xf numFmtId="49" fontId="10" fillId="2" borderId="68" xfId="0" applyNumberFormat="1"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3" xfId="0" applyFont="1" applyFill="1" applyBorder="1" applyAlignment="1">
      <alignment horizontal="left" vertical="center" wrapText="1"/>
    </xf>
    <xf numFmtId="49" fontId="5" fillId="3" borderId="71" xfId="0" applyNumberFormat="1" applyFont="1" applyFill="1" applyBorder="1" applyAlignment="1">
      <alignment horizontal="left" vertical="center"/>
    </xf>
    <xf numFmtId="49" fontId="5" fillId="3" borderId="21" xfId="0" applyNumberFormat="1" applyFont="1" applyFill="1" applyBorder="1" applyAlignment="1">
      <alignment horizontal="left" vertical="center"/>
    </xf>
    <xf numFmtId="49" fontId="5" fillId="3" borderId="30" xfId="0" applyNumberFormat="1" applyFont="1" applyFill="1" applyBorder="1" applyAlignment="1">
      <alignment horizontal="left" vertical="center"/>
    </xf>
    <xf numFmtId="49" fontId="10" fillId="2" borderId="71"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0" fillId="2" borderId="30" xfId="0" applyNumberFormat="1" applyFont="1" applyFill="1" applyBorder="1" applyAlignment="1">
      <alignment horizontal="left" vertical="center" wrapText="1"/>
    </xf>
    <xf numFmtId="49" fontId="5" fillId="3" borderId="16" xfId="0" applyNumberFormat="1" applyFont="1" applyFill="1" applyBorder="1" applyAlignment="1">
      <alignment horizontal="left" vertical="center"/>
    </xf>
    <xf numFmtId="49" fontId="10" fillId="2" borderId="8" xfId="0" applyNumberFormat="1" applyFont="1" applyFill="1" applyBorder="1" applyAlignment="1">
      <alignment horizontal="left" vertical="center" wrapText="1"/>
    </xf>
    <xf numFmtId="49" fontId="10" fillId="2" borderId="13" xfId="0" applyNumberFormat="1" applyFont="1" applyFill="1" applyBorder="1" applyAlignment="1">
      <alignment horizontal="left" vertical="center" wrapText="1"/>
    </xf>
    <xf numFmtId="0" fontId="5" fillId="3" borderId="87" xfId="0" applyFont="1" applyFill="1" applyBorder="1" applyAlignment="1">
      <alignment horizontal="left" vertical="center"/>
    </xf>
    <xf numFmtId="0" fontId="5" fillId="3" borderId="33" xfId="0" applyFont="1" applyFill="1" applyBorder="1" applyAlignment="1">
      <alignment horizontal="left" vertical="center"/>
    </xf>
    <xf numFmtId="49" fontId="5" fillId="3" borderId="17" xfId="0" applyNumberFormat="1" applyFont="1" applyFill="1" applyBorder="1" applyAlignment="1">
      <alignment horizontal="left" vertical="center"/>
    </xf>
    <xf numFmtId="49" fontId="5" fillId="3" borderId="10" xfId="0" applyNumberFormat="1" applyFont="1" applyFill="1" applyBorder="1" applyAlignment="1">
      <alignment horizontal="left" vertical="center"/>
    </xf>
    <xf numFmtId="49" fontId="6" fillId="0" borderId="19"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5" fillId="3" borderId="12" xfId="0" applyFont="1" applyFill="1" applyBorder="1" applyAlignment="1">
      <alignment horizontal="left" vertical="center"/>
    </xf>
    <xf numFmtId="49" fontId="5" fillId="3" borderId="75" xfId="0" applyNumberFormat="1" applyFont="1" applyFill="1" applyBorder="1" applyAlignment="1">
      <alignment horizontal="left"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49" fontId="14" fillId="0" borderId="79" xfId="0" applyNumberFormat="1" applyFont="1" applyBorder="1" applyAlignment="1">
      <alignment horizontal="left" vertical="center"/>
    </xf>
    <xf numFmtId="0" fontId="5" fillId="0" borderId="83" xfId="0" applyFont="1" applyBorder="1" applyAlignment="1">
      <alignment horizontal="left" vertical="center"/>
    </xf>
    <xf numFmtId="0" fontId="5" fillId="0" borderId="80"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49" fontId="6" fillId="0" borderId="6"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5" fillId="3" borderId="31" xfId="0" applyNumberFormat="1" applyFont="1" applyFill="1" applyBorder="1" applyAlignment="1">
      <alignment horizontal="left" vertical="center"/>
    </xf>
    <xf numFmtId="0" fontId="5" fillId="3" borderId="43" xfId="0" applyFont="1" applyFill="1" applyBorder="1" applyAlignment="1">
      <alignment horizontal="left" vertical="center"/>
    </xf>
    <xf numFmtId="0" fontId="6" fillId="0" borderId="37" xfId="0" applyFont="1" applyFill="1" applyBorder="1" applyAlignment="1">
      <alignment horizontal="center" vertical="center"/>
    </xf>
    <xf numFmtId="0" fontId="6" fillId="4" borderId="8" xfId="0"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5" fillId="0" borderId="14" xfId="0" applyNumberFormat="1" applyFont="1" applyFill="1" applyBorder="1" applyAlignment="1">
      <alignment horizontal="left" vertical="center"/>
    </xf>
    <xf numFmtId="0" fontId="5" fillId="0" borderId="23" xfId="0" applyFont="1" applyFill="1" applyBorder="1" applyAlignment="1">
      <alignment horizontal="left" vertical="center"/>
    </xf>
    <xf numFmtId="0" fontId="5" fillId="0" borderId="15" xfId="0" applyFont="1" applyFill="1" applyBorder="1" applyAlignment="1">
      <alignment horizontal="left" vertical="center"/>
    </xf>
    <xf numFmtId="49" fontId="14" fillId="0" borderId="88" xfId="0" applyNumberFormat="1" applyFont="1" applyFill="1" applyBorder="1" applyAlignment="1">
      <alignment horizontal="left" vertical="center"/>
    </xf>
    <xf numFmtId="0" fontId="5" fillId="0" borderId="89" xfId="0" applyFont="1" applyFill="1" applyBorder="1" applyAlignment="1">
      <alignment horizontal="left" vertical="center"/>
    </xf>
    <xf numFmtId="49" fontId="8" fillId="0" borderId="0" xfId="0" applyNumberFormat="1" applyFont="1" applyBorder="1" applyAlignment="1">
      <alignment horizontal="left" vertical="center"/>
    </xf>
    <xf numFmtId="49" fontId="5" fillId="3" borderId="33" xfId="0" applyNumberFormat="1" applyFont="1" applyFill="1" applyBorder="1" applyAlignment="1">
      <alignment vertical="center" wrapText="1"/>
    </xf>
    <xf numFmtId="49" fontId="5" fillId="3" borderId="34" xfId="0" applyNumberFormat="1" applyFont="1" applyFill="1" applyBorder="1" applyAlignment="1">
      <alignment vertical="center"/>
    </xf>
    <xf numFmtId="49" fontId="5" fillId="3" borderId="36" xfId="0" applyNumberFormat="1" applyFont="1" applyFill="1" applyBorder="1" applyAlignment="1">
      <alignment vertical="center"/>
    </xf>
    <xf numFmtId="49" fontId="5" fillId="3" borderId="57" xfId="0" applyNumberFormat="1" applyFont="1" applyFill="1" applyBorder="1" applyAlignment="1">
      <alignment vertical="center"/>
    </xf>
    <xf numFmtId="49" fontId="5" fillId="3" borderId="4" xfId="0" applyNumberFormat="1" applyFont="1" applyFill="1" applyBorder="1" applyAlignment="1">
      <alignment vertical="center"/>
    </xf>
    <xf numFmtId="49" fontId="5" fillId="3" borderId="5" xfId="0" applyNumberFormat="1" applyFont="1" applyFill="1" applyBorder="1" applyAlignment="1">
      <alignment vertical="center"/>
    </xf>
    <xf numFmtId="49" fontId="5" fillId="0" borderId="1" xfId="0" applyNumberFormat="1" applyFont="1" applyBorder="1" applyAlignment="1">
      <alignment horizontal="left" vertical="center"/>
    </xf>
    <xf numFmtId="0" fontId="5" fillId="3" borderId="57" xfId="0" applyFont="1" applyFill="1" applyBorder="1" applyAlignment="1">
      <alignment horizontal="center" vertical="center"/>
    </xf>
    <xf numFmtId="0" fontId="5" fillId="3" borderId="4" xfId="0"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22" xfId="0" applyNumberFormat="1" applyFont="1" applyFill="1" applyBorder="1" applyAlignment="1">
      <alignment horizontal="left" vertical="center"/>
    </xf>
    <xf numFmtId="49" fontId="10" fillId="3" borderId="11" xfId="0" applyNumberFormat="1" applyFont="1" applyFill="1" applyBorder="1" applyAlignment="1">
      <alignment horizontal="center" vertical="center"/>
    </xf>
    <xf numFmtId="0" fontId="10" fillId="3" borderId="12" xfId="0" applyFont="1" applyFill="1" applyBorder="1" applyAlignment="1">
      <alignment horizontal="center" vertical="center"/>
    </xf>
    <xf numFmtId="49" fontId="5" fillId="3" borderId="11" xfId="0" applyNumberFormat="1" applyFont="1" applyFill="1" applyBorder="1" applyAlignment="1">
      <alignment horizontal="center" vertical="center"/>
    </xf>
    <xf numFmtId="0" fontId="5" fillId="3" borderId="11" xfId="0" applyFont="1" applyFill="1" applyBorder="1" applyAlignment="1">
      <alignment horizontal="center" vertical="center"/>
    </xf>
    <xf numFmtId="49" fontId="5" fillId="0" borderId="88" xfId="0" applyNumberFormat="1" applyFont="1" applyFill="1" applyBorder="1" applyAlignment="1">
      <alignment horizontal="left" vertical="center"/>
    </xf>
    <xf numFmtId="0" fontId="5" fillId="0" borderId="90" xfId="0" applyFont="1" applyFill="1" applyBorder="1" applyAlignment="1">
      <alignment horizontal="left" vertical="center"/>
    </xf>
    <xf numFmtId="0" fontId="5" fillId="0" borderId="91" xfId="0" applyFont="1" applyFill="1" applyBorder="1" applyAlignment="1">
      <alignment horizontal="left" vertical="center"/>
    </xf>
    <xf numFmtId="49" fontId="5" fillId="3" borderId="16" xfId="0" applyNumberFormat="1" applyFont="1" applyFill="1" applyBorder="1" applyAlignment="1">
      <alignment horizontal="left" vertical="center" wrapText="1"/>
    </xf>
    <xf numFmtId="49" fontId="15" fillId="0" borderId="37" xfId="0" applyNumberFormat="1" applyFont="1" applyFill="1" applyBorder="1" applyAlignment="1">
      <alignment horizontal="left" vertical="center" wrapText="1"/>
    </xf>
    <xf numFmtId="49" fontId="15" fillId="0" borderId="21" xfId="0" applyNumberFormat="1" applyFont="1" applyFill="1" applyBorder="1" applyAlignment="1">
      <alignment horizontal="left" vertical="center"/>
    </xf>
    <xf numFmtId="49" fontId="15" fillId="0" borderId="22" xfId="0" applyNumberFormat="1" applyFont="1" applyFill="1" applyBorder="1" applyAlignment="1">
      <alignment horizontal="left" vertical="center"/>
    </xf>
    <xf numFmtId="0" fontId="6" fillId="0" borderId="9" xfId="0" applyFont="1" applyFill="1" applyBorder="1" applyAlignment="1">
      <alignment horizontal="center" vertical="center"/>
    </xf>
    <xf numFmtId="49" fontId="9" fillId="3" borderId="75" xfId="0" applyNumberFormat="1" applyFont="1" applyFill="1" applyBorder="1" applyAlignment="1">
      <alignment horizontal="center" vertical="top" textRotation="255" wrapText="1"/>
    </xf>
    <xf numFmtId="0" fontId="9" fillId="3" borderId="31" xfId="0" applyFont="1" applyFill="1" applyBorder="1" applyAlignment="1">
      <alignment horizontal="center" vertical="top" textRotation="255" wrapText="1"/>
    </xf>
    <xf numFmtId="0" fontId="0" fillId="3" borderId="7" xfId="0" applyFont="1" applyFill="1" applyBorder="1" applyAlignment="1">
      <alignment horizontal="center" vertical="top" textRotation="255" wrapText="1"/>
    </xf>
    <xf numFmtId="0" fontId="10" fillId="3" borderId="11" xfId="0" applyFont="1" applyFill="1" applyBorder="1" applyAlignment="1">
      <alignment horizontal="center" vertical="center"/>
    </xf>
    <xf numFmtId="49" fontId="8" fillId="0" borderId="1" xfId="0" applyNumberFormat="1" applyFont="1" applyFill="1" applyBorder="1" applyAlignment="1">
      <alignment horizontal="left" vertical="center"/>
    </xf>
    <xf numFmtId="49" fontId="6" fillId="0" borderId="29" xfId="0" applyNumberFormat="1" applyFont="1" applyFill="1" applyBorder="1" applyAlignment="1">
      <alignment horizontal="center" vertical="center"/>
    </xf>
    <xf numFmtId="0" fontId="6" fillId="0" borderId="29"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6" xfId="0" applyFont="1" applyFill="1" applyBorder="1" applyAlignment="1">
      <alignment horizontal="center" vertical="center"/>
    </xf>
    <xf numFmtId="49" fontId="8" fillId="0" borderId="1" xfId="0" applyNumberFormat="1" applyFont="1" applyFill="1" applyBorder="1" applyAlignment="1">
      <alignment vertical="center"/>
    </xf>
    <xf numFmtId="0" fontId="6" fillId="0" borderId="5" xfId="0" applyFont="1" applyFill="1" applyBorder="1" applyAlignment="1">
      <alignment horizontal="left" vertical="center"/>
    </xf>
    <xf numFmtId="49" fontId="5" fillId="3" borderId="29" xfId="0" applyNumberFormat="1" applyFont="1" applyFill="1" applyBorder="1" applyAlignment="1">
      <alignment horizontal="left" vertical="center"/>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0" xfId="0" applyFont="1" applyFill="1" applyBorder="1" applyAlignment="1">
      <alignment horizontal="left" vertical="center" wrapText="1"/>
    </xf>
    <xf numFmtId="49" fontId="6" fillId="0" borderId="19" xfId="0" applyNumberFormat="1" applyFont="1" applyFill="1" applyBorder="1" applyAlignment="1">
      <alignment horizontal="right" vertical="center"/>
    </xf>
    <xf numFmtId="49" fontId="6" fillId="0" borderId="26" xfId="0" applyNumberFormat="1" applyFont="1" applyFill="1" applyBorder="1" applyAlignment="1">
      <alignment horizontal="right" vertical="center"/>
    </xf>
    <xf numFmtId="49" fontId="6" fillId="0" borderId="57"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49" fontId="5" fillId="3" borderId="50" xfId="0" applyNumberFormat="1" applyFont="1" applyFill="1" applyBorder="1" applyAlignment="1">
      <alignment horizontal="left" vertical="center" wrapText="1"/>
    </xf>
    <xf numFmtId="49" fontId="5" fillId="3" borderId="34" xfId="0" applyNumberFormat="1" applyFont="1" applyFill="1" applyBorder="1" applyAlignment="1">
      <alignment horizontal="left" vertical="center" wrapText="1"/>
    </xf>
    <xf numFmtId="49" fontId="5" fillId="3" borderId="51" xfId="0" applyNumberFormat="1" applyFont="1" applyFill="1" applyBorder="1" applyAlignment="1">
      <alignment horizontal="left" vertical="center" wrapText="1"/>
    </xf>
    <xf numFmtId="49" fontId="5" fillId="3" borderId="0" xfId="0" applyNumberFormat="1" applyFont="1" applyFill="1" applyBorder="1" applyAlignment="1">
      <alignment horizontal="left" vertical="center" wrapText="1"/>
    </xf>
    <xf numFmtId="49" fontId="6" fillId="2" borderId="87" xfId="0" applyNumberFormat="1" applyFont="1" applyFill="1" applyBorder="1" applyAlignment="1">
      <alignment horizontal="left" vertical="center"/>
    </xf>
    <xf numFmtId="0" fontId="6" fillId="2" borderId="87" xfId="0" applyFont="1" applyFill="1" applyBorder="1" applyAlignment="1">
      <alignment horizontal="left" vertical="center"/>
    </xf>
    <xf numFmtId="0" fontId="6" fillId="2" borderId="92" xfId="0" applyFont="1" applyFill="1" applyBorder="1" applyAlignment="1">
      <alignment horizontal="left" vertical="center"/>
    </xf>
    <xf numFmtId="49" fontId="5" fillId="3" borderId="87" xfId="0" applyNumberFormat="1" applyFont="1" applyFill="1" applyBorder="1" applyAlignment="1">
      <alignment horizontal="left" vertical="center"/>
    </xf>
    <xf numFmtId="49" fontId="5" fillId="3" borderId="6" xfId="0" applyNumberFormat="1" applyFont="1" applyFill="1" applyBorder="1" applyAlignment="1">
      <alignment horizontal="left" vertical="center" wrapText="1"/>
    </xf>
    <xf numFmtId="49" fontId="5" fillId="3" borderId="77"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179" fontId="5" fillId="0" borderId="11" xfId="3" applyNumberFormat="1" applyFont="1" applyFill="1" applyBorder="1" applyAlignment="1">
      <alignment horizontal="right" vertical="center"/>
    </xf>
    <xf numFmtId="179" fontId="5" fillId="0" borderId="6" xfId="3" applyNumberFormat="1" applyFont="1" applyFill="1" applyBorder="1" applyAlignment="1">
      <alignment horizontal="right" vertical="center"/>
    </xf>
    <xf numFmtId="179" fontId="5" fillId="0" borderId="8" xfId="3" applyNumberFormat="1" applyFont="1" applyFill="1" applyBorder="1" applyAlignment="1">
      <alignment horizontal="right" vertical="center"/>
    </xf>
    <xf numFmtId="179" fontId="5" fillId="0" borderId="9" xfId="3" applyNumberFormat="1" applyFont="1" applyFill="1" applyBorder="1" applyAlignment="1">
      <alignment horizontal="right" vertical="center"/>
    </xf>
    <xf numFmtId="179" fontId="5" fillId="0" borderId="13" xfId="3" applyNumberFormat="1" applyFont="1" applyFill="1" applyBorder="1" applyAlignment="1">
      <alignment horizontal="right" vertical="center"/>
    </xf>
    <xf numFmtId="179" fontId="5" fillId="0" borderId="12" xfId="3" applyNumberFormat="1" applyFont="1" applyFill="1" applyBorder="1" applyAlignment="1">
      <alignment horizontal="right" vertical="center"/>
    </xf>
    <xf numFmtId="49" fontId="5" fillId="3" borderId="8" xfId="0" applyNumberFormat="1" applyFont="1" applyFill="1" applyBorder="1" applyAlignment="1">
      <alignment horizontal="left" vertical="center"/>
    </xf>
    <xf numFmtId="179" fontId="5" fillId="0" borderId="8" xfId="0" applyNumberFormat="1" applyFont="1" applyFill="1" applyBorder="1" applyAlignment="1">
      <alignment horizontal="left" vertical="center"/>
    </xf>
    <xf numFmtId="49" fontId="5" fillId="2" borderId="68"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0" borderId="71" xfId="0" applyNumberFormat="1" applyFont="1" applyFill="1" applyBorder="1" applyAlignment="1">
      <alignment horizontal="left" vertical="top" wrapText="1"/>
    </xf>
    <xf numFmtId="49" fontId="5" fillId="0" borderId="21" xfId="0" applyNumberFormat="1" applyFont="1" applyFill="1" applyBorder="1" applyAlignment="1">
      <alignment horizontal="left" vertical="top"/>
    </xf>
    <xf numFmtId="49" fontId="5" fillId="0" borderId="22" xfId="0" applyNumberFormat="1" applyFont="1" applyFill="1" applyBorder="1" applyAlignment="1">
      <alignment horizontal="left" vertical="top"/>
    </xf>
    <xf numFmtId="49" fontId="5" fillId="3" borderId="25" xfId="0" applyNumberFormat="1" applyFont="1" applyFill="1" applyBorder="1" applyAlignment="1">
      <alignment horizontal="left" vertical="center"/>
    </xf>
    <xf numFmtId="49" fontId="5" fillId="3" borderId="32" xfId="0" applyNumberFormat="1" applyFont="1" applyFill="1" applyBorder="1" applyAlignment="1">
      <alignment horizontal="left" vertical="center"/>
    </xf>
    <xf numFmtId="49" fontId="5" fillId="3" borderId="4" xfId="0" applyNumberFormat="1" applyFont="1" applyFill="1" applyBorder="1" applyAlignment="1">
      <alignment horizontal="left" vertical="center"/>
    </xf>
    <xf numFmtId="49" fontId="5" fillId="3" borderId="70"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74" xfId="0" applyNumberFormat="1" applyFont="1" applyFill="1" applyBorder="1" applyAlignment="1">
      <alignment horizontal="left" vertical="center"/>
    </xf>
    <xf numFmtId="49" fontId="5" fillId="0" borderId="24"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3" borderId="50"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3" borderId="51" xfId="0" applyNumberFormat="1" applyFont="1" applyFill="1" applyBorder="1" applyAlignment="1">
      <alignment horizontal="left" vertical="center"/>
    </xf>
    <xf numFmtId="49" fontId="5" fillId="3" borderId="0" xfId="0" applyNumberFormat="1" applyFont="1" applyFill="1" applyBorder="1" applyAlignment="1">
      <alignment horizontal="left" vertical="center"/>
    </xf>
    <xf numFmtId="49" fontId="5" fillId="3" borderId="73" xfId="0" applyNumberFormat="1" applyFont="1" applyFill="1" applyBorder="1" applyAlignment="1">
      <alignment horizontal="left" vertical="center"/>
    </xf>
    <xf numFmtId="49" fontId="5" fillId="2" borderId="6"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3" borderId="19" xfId="0" applyNumberFormat="1" applyFont="1" applyFill="1" applyBorder="1" applyAlignment="1">
      <alignment horizontal="left" vertical="center" wrapText="1"/>
    </xf>
    <xf numFmtId="49" fontId="5" fillId="3" borderId="35" xfId="0" applyNumberFormat="1" applyFont="1" applyFill="1" applyBorder="1" applyAlignment="1">
      <alignment horizontal="left" vertical="center"/>
    </xf>
    <xf numFmtId="49" fontId="0" fillId="0" borderId="8"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49" fontId="5" fillId="0" borderId="8"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5" fillId="3" borderId="75" xfId="0" applyNumberFormat="1"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3" borderId="38" xfId="0" applyFont="1" applyFill="1" applyBorder="1" applyAlignment="1">
      <alignment horizontal="left" vertical="center" wrapText="1"/>
    </xf>
    <xf numFmtId="49" fontId="10" fillId="0" borderId="11" xfId="0" applyNumberFormat="1"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49" fontId="5" fillId="0" borderId="38" xfId="0" applyNumberFormat="1" applyFont="1" applyFill="1" applyBorder="1" applyAlignment="1">
      <alignment horizontal="left" vertical="center"/>
    </xf>
    <xf numFmtId="49" fontId="5" fillId="0" borderId="90" xfId="0" applyNumberFormat="1" applyFont="1" applyBorder="1" applyAlignment="1">
      <alignment horizontal="left" vertical="center"/>
    </xf>
    <xf numFmtId="0" fontId="5" fillId="0" borderId="91" xfId="0" applyFont="1" applyBorder="1" applyAlignment="1">
      <alignment horizontal="left" vertical="center"/>
    </xf>
    <xf numFmtId="0" fontId="5" fillId="3" borderId="2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2" xfId="0" applyFont="1" applyFill="1" applyBorder="1" applyAlignment="1">
      <alignment horizontal="center" vertical="center"/>
    </xf>
    <xf numFmtId="49" fontId="5" fillId="3" borderId="24"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5" fillId="3" borderId="16" xfId="0" applyFont="1" applyFill="1" applyBorder="1" applyAlignment="1">
      <alignment horizontal="left" vertical="center"/>
    </xf>
    <xf numFmtId="49" fontId="5" fillId="0" borderId="11" xfId="0" applyNumberFormat="1" applyFont="1" applyFill="1" applyBorder="1" applyAlignment="1">
      <alignment horizontal="left" vertical="center"/>
    </xf>
    <xf numFmtId="178" fontId="5" fillId="0" borderId="11" xfId="0" applyNumberFormat="1" applyFont="1" applyFill="1" applyBorder="1" applyAlignment="1">
      <alignment horizontal="left" vertical="center"/>
    </xf>
    <xf numFmtId="178" fontId="5" fillId="0" borderId="12" xfId="0" applyNumberFormat="1" applyFont="1" applyFill="1" applyBorder="1" applyAlignment="1">
      <alignment horizontal="left" vertical="center"/>
    </xf>
    <xf numFmtId="49" fontId="5" fillId="3" borderId="72" xfId="0" applyNumberFormat="1" applyFont="1" applyFill="1" applyBorder="1" applyAlignment="1">
      <alignment horizontal="left" vertical="center" wrapText="1"/>
    </xf>
    <xf numFmtId="49" fontId="5" fillId="3" borderId="26" xfId="0" applyNumberFormat="1" applyFont="1" applyFill="1" applyBorder="1" applyAlignment="1">
      <alignment horizontal="left" vertical="center" wrapText="1"/>
    </xf>
    <xf numFmtId="49" fontId="5" fillId="3" borderId="25" xfId="0" applyNumberFormat="1" applyFont="1" applyFill="1" applyBorder="1" applyAlignment="1">
      <alignment horizontal="left" vertical="center" wrapText="1"/>
    </xf>
    <xf numFmtId="49" fontId="5" fillId="3" borderId="73" xfId="0" applyNumberFormat="1" applyFont="1" applyFill="1" applyBorder="1" applyAlignment="1">
      <alignment horizontal="left" vertical="center" wrapText="1"/>
    </xf>
    <xf numFmtId="49" fontId="5" fillId="3" borderId="32"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49" fontId="5" fillId="3" borderId="70" xfId="0" applyNumberFormat="1"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191" fontId="6" fillId="0" borderId="6" xfId="0" applyNumberFormat="1" applyFont="1" applyFill="1" applyBorder="1" applyAlignment="1">
      <alignment horizontal="left" vertical="center"/>
    </xf>
    <xf numFmtId="191" fontId="6" fillId="0" borderId="8" xfId="0" applyNumberFormat="1" applyFont="1" applyFill="1" applyBorder="1" applyAlignment="1">
      <alignment horizontal="left" vertical="center"/>
    </xf>
    <xf numFmtId="191" fontId="6" fillId="0" borderId="13"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0" fontId="5" fillId="2" borderId="12" xfId="0" applyFont="1" applyFill="1" applyBorder="1" applyAlignment="1">
      <alignment horizontal="left" vertical="center"/>
    </xf>
    <xf numFmtId="179" fontId="5" fillId="0" borderId="19" xfId="0" applyNumberFormat="1" applyFont="1" applyFill="1" applyBorder="1" applyAlignment="1">
      <alignment horizontal="right" vertical="center"/>
    </xf>
    <xf numFmtId="179" fontId="5" fillId="0" borderId="26" xfId="0" applyNumberFormat="1" applyFont="1" applyFill="1" applyBorder="1" applyAlignment="1">
      <alignment horizontal="right" vertical="center"/>
    </xf>
    <xf numFmtId="179" fontId="5" fillId="0" borderId="25" xfId="0" applyNumberFormat="1" applyFont="1" applyFill="1" applyBorder="1" applyAlignment="1">
      <alignment horizontal="right" vertical="center"/>
    </xf>
    <xf numFmtId="179" fontId="5" fillId="0" borderId="27" xfId="0" applyNumberFormat="1" applyFont="1" applyFill="1" applyBorder="1" applyAlignment="1">
      <alignment horizontal="right" vertical="center"/>
    </xf>
    <xf numFmtId="49" fontId="10" fillId="0" borderId="6" xfId="0" applyNumberFormat="1" applyFont="1" applyFill="1" applyBorder="1" applyAlignment="1">
      <alignment horizontal="left" vertical="center" wrapText="1"/>
    </xf>
    <xf numFmtId="0" fontId="10" fillId="0" borderId="13" xfId="0" applyFont="1" applyFill="1" applyBorder="1" applyAlignment="1">
      <alignment horizontal="left" vertical="center"/>
    </xf>
    <xf numFmtId="179" fontId="5" fillId="0" borderId="6"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49" fontId="5" fillId="2" borderId="13" xfId="0" applyNumberFormat="1" applyFont="1" applyFill="1" applyBorder="1" applyAlignment="1">
      <alignment horizontal="left" vertical="center" wrapText="1"/>
    </xf>
    <xf numFmtId="6" fontId="5" fillId="3" borderId="72" xfId="3" applyFont="1" applyFill="1" applyBorder="1" applyAlignment="1">
      <alignment horizontal="left" vertical="center"/>
    </xf>
    <xf numFmtId="6" fontId="5" fillId="3" borderId="26" xfId="3" applyFont="1" applyFill="1" applyBorder="1" applyAlignment="1">
      <alignment horizontal="left" vertical="center"/>
    </xf>
    <xf numFmtId="6" fontId="5" fillId="3" borderId="27" xfId="3" applyFont="1" applyFill="1" applyBorder="1" applyAlignment="1">
      <alignment horizontal="left" vertical="center"/>
    </xf>
    <xf numFmtId="0" fontId="5" fillId="2" borderId="11" xfId="0" applyFont="1" applyFill="1" applyBorder="1" applyAlignment="1">
      <alignment vertical="center"/>
    </xf>
    <xf numFmtId="179" fontId="5" fillId="0" borderId="6" xfId="3" applyNumberFormat="1" applyFont="1" applyFill="1" applyBorder="1" applyAlignment="1">
      <alignment horizontal="left" vertical="center" wrapText="1"/>
    </xf>
    <xf numFmtId="179" fontId="5" fillId="0" borderId="8" xfId="3" applyNumberFormat="1" applyFont="1" applyFill="1" applyBorder="1" applyAlignment="1">
      <alignment horizontal="left" vertical="center"/>
    </xf>
    <xf numFmtId="179" fontId="5" fillId="0" borderId="9" xfId="3" applyNumberFormat="1" applyFont="1" applyFill="1" applyBorder="1" applyAlignment="1">
      <alignment horizontal="left" vertical="center"/>
    </xf>
    <xf numFmtId="0" fontId="5" fillId="2" borderId="68" xfId="0" applyFont="1" applyFill="1" applyBorder="1" applyAlignment="1">
      <alignment horizontal="left" vertical="center"/>
    </xf>
    <xf numFmtId="49" fontId="5" fillId="0" borderId="6" xfId="0" applyNumberFormat="1" applyFont="1" applyFill="1" applyBorder="1" applyAlignment="1">
      <alignment horizontal="left" vertical="center" wrapText="1"/>
    </xf>
    <xf numFmtId="49" fontId="5" fillId="2" borderId="68" xfId="0" applyNumberFormat="1" applyFont="1" applyFill="1" applyBorder="1" applyAlignment="1">
      <alignment horizontal="left" vertical="center" wrapText="1"/>
    </xf>
    <xf numFmtId="179" fontId="5" fillId="0" borderId="6" xfId="0" applyNumberFormat="1" applyFont="1" applyFill="1" applyBorder="1" applyAlignment="1">
      <alignment horizontal="left" vertical="center" wrapText="1"/>
    </xf>
    <xf numFmtId="179" fontId="5" fillId="0" borderId="8" xfId="0" applyNumberFormat="1" applyFont="1" applyFill="1" applyBorder="1" applyAlignment="1">
      <alignment horizontal="left" vertical="center" wrapText="1"/>
    </xf>
    <xf numFmtId="179" fontId="5" fillId="0" borderId="9"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49" fontId="10" fillId="3" borderId="68" xfId="0" applyNumberFormat="1" applyFont="1" applyFill="1" applyBorder="1" applyAlignment="1">
      <alignment horizontal="left" vertical="center"/>
    </xf>
    <xf numFmtId="49" fontId="10" fillId="3" borderId="8" xfId="0" applyNumberFormat="1" applyFont="1" applyFill="1" applyBorder="1" applyAlignment="1">
      <alignment horizontal="left" vertical="center"/>
    </xf>
    <xf numFmtId="0" fontId="5" fillId="3" borderId="4" xfId="0" applyFont="1" applyFill="1" applyBorder="1" applyAlignment="1">
      <alignment horizontal="left" vertical="center" wrapText="1"/>
    </xf>
    <xf numFmtId="49" fontId="5" fillId="0" borderId="19" xfId="0" applyNumberFormat="1"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0" fillId="0" borderId="57"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5" fillId="0" borderId="71" xfId="0" applyNumberFormat="1" applyFont="1" applyFill="1" applyBorder="1" applyAlignment="1">
      <alignment horizontal="left" vertical="center"/>
    </xf>
    <xf numFmtId="49" fontId="5" fillId="3" borderId="14" xfId="0" applyNumberFormat="1" applyFont="1" applyFill="1" applyBorder="1" applyAlignment="1">
      <alignment horizontal="left" vertical="center"/>
    </xf>
    <xf numFmtId="49" fontId="5" fillId="0" borderId="19"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5" fillId="0" borderId="27" xfId="0" applyNumberFormat="1" applyFont="1" applyFill="1" applyBorder="1" applyAlignment="1">
      <alignment horizontal="left" vertical="center" wrapText="1"/>
    </xf>
    <xf numFmtId="179" fontId="5" fillId="0" borderId="37" xfId="0" applyNumberFormat="1" applyFont="1" applyFill="1" applyBorder="1" applyAlignment="1">
      <alignment horizontal="left" vertical="center"/>
    </xf>
    <xf numFmtId="179" fontId="5" fillId="0" borderId="21" xfId="0" applyNumberFormat="1" applyFont="1" applyFill="1" applyBorder="1" applyAlignment="1">
      <alignment horizontal="left" vertical="center"/>
    </xf>
    <xf numFmtId="179" fontId="5" fillId="0" borderId="22" xfId="0" applyNumberFormat="1" applyFont="1" applyFill="1" applyBorder="1" applyAlignment="1">
      <alignment horizontal="left" vertical="center"/>
    </xf>
    <xf numFmtId="49" fontId="8" fillId="0" borderId="0" xfId="0" applyNumberFormat="1" applyFont="1" applyFill="1" applyAlignment="1">
      <alignment horizontal="left" vertical="center"/>
    </xf>
    <xf numFmtId="49" fontId="5" fillId="0" borderId="24" xfId="0" applyNumberFormat="1"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49" fontId="35" fillId="10" borderId="14" xfId="0" applyNumberFormat="1" applyFont="1" applyFill="1" applyBorder="1" applyAlignment="1">
      <alignment horizontal="left" vertical="center"/>
    </xf>
    <xf numFmtId="49" fontId="25" fillId="10" borderId="23" xfId="0" applyNumberFormat="1" applyFont="1" applyFill="1" applyBorder="1" applyAlignment="1">
      <alignment horizontal="left" vertical="center"/>
    </xf>
    <xf numFmtId="180" fontId="33" fillId="0" borderId="24" xfId="0" applyNumberFormat="1" applyFont="1" applyFill="1" applyBorder="1" applyAlignment="1">
      <alignment horizontal="left" vertical="center" wrapText="1"/>
    </xf>
    <xf numFmtId="180" fontId="33" fillId="0" borderId="2" xfId="0" applyNumberFormat="1" applyFont="1" applyFill="1" applyBorder="1" applyAlignment="1">
      <alignment horizontal="left" vertical="center" wrapText="1"/>
    </xf>
    <xf numFmtId="180" fontId="33" fillId="0" borderId="3" xfId="0" applyNumberFormat="1" applyFont="1" applyFill="1" applyBorder="1" applyAlignment="1">
      <alignment horizontal="left" vertical="center" wrapText="1"/>
    </xf>
    <xf numFmtId="179" fontId="6" fillId="0" borderId="19" xfId="0" applyNumberFormat="1" applyFont="1" applyFill="1" applyBorder="1" applyAlignment="1">
      <alignment horizontal="left" vertical="center" wrapText="1"/>
    </xf>
    <xf numFmtId="179" fontId="6" fillId="0" borderId="26" xfId="0" applyNumberFormat="1" applyFont="1" applyFill="1" applyBorder="1" applyAlignment="1">
      <alignment horizontal="left" vertical="center" wrapText="1"/>
    </xf>
    <xf numFmtId="179" fontId="6" fillId="0" borderId="27" xfId="0" applyNumberFormat="1" applyFont="1" applyFill="1" applyBorder="1" applyAlignment="1">
      <alignment horizontal="left" vertical="center" wrapText="1"/>
    </xf>
    <xf numFmtId="179" fontId="6" fillId="0" borderId="57" xfId="0" applyNumberFormat="1" applyFont="1" applyFill="1" applyBorder="1" applyAlignment="1">
      <alignment horizontal="left" vertical="center" wrapText="1"/>
    </xf>
    <xf numFmtId="179" fontId="6" fillId="0" borderId="4" xfId="0" applyNumberFormat="1" applyFont="1" applyFill="1" applyBorder="1" applyAlignment="1">
      <alignment horizontal="left" vertical="center" wrapText="1"/>
    </xf>
    <xf numFmtId="179" fontId="6" fillId="0" borderId="5" xfId="0" applyNumberFormat="1" applyFont="1" applyFill="1" applyBorder="1" applyAlignment="1">
      <alignment horizontal="left" vertical="center" wrapText="1"/>
    </xf>
    <xf numFmtId="180" fontId="6" fillId="0" borderId="24" xfId="0" applyNumberFormat="1" applyFont="1" applyFill="1" applyBorder="1" applyAlignment="1">
      <alignment horizontal="left" vertical="center" wrapText="1"/>
    </xf>
    <xf numFmtId="180" fontId="6" fillId="0" borderId="2" xfId="0" applyNumberFormat="1" applyFont="1" applyFill="1" applyBorder="1" applyAlignment="1">
      <alignment horizontal="left" vertical="center" wrapText="1"/>
    </xf>
    <xf numFmtId="180" fontId="6" fillId="0" borderId="3" xfId="0" applyNumberFormat="1" applyFont="1" applyFill="1" applyBorder="1" applyAlignment="1">
      <alignment horizontal="left" vertical="center" wrapText="1"/>
    </xf>
    <xf numFmtId="9" fontId="6" fillId="0" borderId="11" xfId="0" applyNumberFormat="1" applyFont="1" applyFill="1" applyBorder="1" applyAlignment="1">
      <alignment horizontal="left" vertical="center" wrapText="1"/>
    </xf>
    <xf numFmtId="9" fontId="6" fillId="0" borderId="12" xfId="0" applyNumberFormat="1" applyFont="1" applyFill="1" applyBorder="1" applyAlignment="1">
      <alignment horizontal="left" vertical="center" wrapText="1"/>
    </xf>
    <xf numFmtId="49" fontId="5" fillId="3" borderId="44"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58"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21" xfId="0" applyNumberFormat="1" applyFont="1" applyFill="1" applyBorder="1" applyAlignment="1">
      <alignment horizontal="left" vertical="center"/>
    </xf>
    <xf numFmtId="49" fontId="5" fillId="2" borderId="30" xfId="0" applyNumberFormat="1" applyFont="1" applyFill="1" applyBorder="1" applyAlignment="1">
      <alignment horizontal="left" vertical="center"/>
    </xf>
    <xf numFmtId="0" fontId="5" fillId="0" borderId="37" xfId="0" applyFont="1" applyFill="1" applyBorder="1" applyAlignment="1">
      <alignment horizontal="left" vertical="center"/>
    </xf>
    <xf numFmtId="182" fontId="6" fillId="0" borderId="24"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0" fontId="0" fillId="0" borderId="0" xfId="0" applyFont="1" applyBorder="1" applyAlignment="1">
      <alignment horizontal="left" vertical="center"/>
    </xf>
    <xf numFmtId="182" fontId="6" fillId="0" borderId="6"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0" fontId="5" fillId="3" borderId="67" xfId="0" applyFont="1" applyFill="1" applyBorder="1" applyAlignment="1">
      <alignment horizontal="left" vertical="center"/>
    </xf>
    <xf numFmtId="0" fontId="5" fillId="3" borderId="40" xfId="0" applyFont="1" applyFill="1" applyBorder="1" applyAlignment="1">
      <alignment horizontal="left" vertical="center"/>
    </xf>
    <xf numFmtId="0" fontId="5" fillId="3" borderId="93" xfId="0" applyFont="1" applyFill="1" applyBorder="1" applyAlignment="1">
      <alignment horizontal="left" vertical="center"/>
    </xf>
    <xf numFmtId="0" fontId="0" fillId="0" borderId="0" xfId="0" applyFont="1" applyFill="1" applyAlignment="1">
      <alignment vertical="center"/>
    </xf>
    <xf numFmtId="0" fontId="8" fillId="0" borderId="0" xfId="0" applyFont="1" applyAlignment="1">
      <alignment vertical="center"/>
    </xf>
    <xf numFmtId="0" fontId="8" fillId="4" borderId="0" xfId="0" applyFont="1" applyFill="1" applyAlignment="1">
      <alignment vertical="center"/>
    </xf>
    <xf numFmtId="0" fontId="5" fillId="3" borderId="51" xfId="0" applyFont="1" applyFill="1" applyBorder="1" applyAlignment="1">
      <alignment vertical="center"/>
    </xf>
    <xf numFmtId="0" fontId="5" fillId="3" borderId="73" xfId="0" applyFont="1" applyFill="1" applyBorder="1" applyAlignment="1">
      <alignment vertical="center"/>
    </xf>
    <xf numFmtId="0" fontId="5" fillId="3" borderId="35" xfId="0" applyFont="1" applyFill="1" applyBorder="1" applyAlignment="1">
      <alignment horizontal="left" vertical="center"/>
    </xf>
    <xf numFmtId="0" fontId="5" fillId="3" borderId="71" xfId="0" applyFont="1" applyFill="1" applyBorder="1" applyAlignment="1">
      <alignment vertical="center"/>
    </xf>
    <xf numFmtId="0" fontId="5" fillId="3" borderId="30" xfId="0" applyFont="1" applyFill="1" applyBorder="1" applyAlignment="1">
      <alignment vertical="center"/>
    </xf>
    <xf numFmtId="0" fontId="6" fillId="0" borderId="24" xfId="0" applyFont="1" applyFill="1" applyBorder="1" applyAlignment="1">
      <alignment horizontal="right" vertical="center"/>
    </xf>
    <xf numFmtId="0" fontId="6" fillId="0" borderId="2" xfId="0" applyFont="1" applyFill="1" applyBorder="1" applyAlignment="1">
      <alignment horizontal="right" vertical="center"/>
    </xf>
    <xf numFmtId="0" fontId="10" fillId="3" borderId="19"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35" xfId="0" applyFont="1" applyFill="1" applyBorder="1" applyAlignment="1">
      <alignment horizontal="left" vertical="center"/>
    </xf>
    <xf numFmtId="0" fontId="10" fillId="3" borderId="73" xfId="0" applyFont="1" applyFill="1" applyBorder="1" applyAlignment="1">
      <alignment horizontal="left" vertical="center"/>
    </xf>
    <xf numFmtId="0" fontId="10" fillId="3" borderId="78" xfId="0" applyFont="1" applyFill="1" applyBorder="1" applyAlignment="1">
      <alignment horizontal="left" vertical="center"/>
    </xf>
    <xf numFmtId="0" fontId="10" fillId="3" borderId="58" xfId="0" applyFont="1" applyFill="1" applyBorder="1" applyAlignment="1">
      <alignment horizontal="left" vertical="center"/>
    </xf>
    <xf numFmtId="0" fontId="6" fillId="4" borderId="2" xfId="0" applyFont="1" applyFill="1" applyBorder="1" applyAlignment="1">
      <alignment horizontal="right" vertical="center"/>
    </xf>
    <xf numFmtId="182" fontId="6" fillId="0" borderId="39" xfId="0" applyNumberFormat="1" applyFont="1" applyFill="1" applyBorder="1" applyAlignment="1">
      <alignment horizontal="right" vertical="center"/>
    </xf>
    <xf numFmtId="182" fontId="6" fillId="0" borderId="40" xfId="0" applyNumberFormat="1" applyFont="1" applyFill="1" applyBorder="1" applyAlignment="1">
      <alignment horizontal="right" vertical="center"/>
    </xf>
    <xf numFmtId="0" fontId="5" fillId="3" borderId="44" xfId="0" applyFont="1" applyFill="1" applyBorder="1" applyAlignment="1">
      <alignment horizontal="left" vertical="center"/>
    </xf>
    <xf numFmtId="0" fontId="5" fillId="3" borderId="1" xfId="0" applyFont="1" applyFill="1" applyBorder="1" applyAlignment="1">
      <alignment horizontal="left" vertical="center"/>
    </xf>
    <xf numFmtId="0" fontId="5" fillId="3" borderId="58" xfId="0" applyFont="1" applyFill="1" applyBorder="1" applyAlignment="1">
      <alignment horizontal="left" vertical="center"/>
    </xf>
    <xf numFmtId="0" fontId="5" fillId="0" borderId="78"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49" fontId="5" fillId="5" borderId="37" xfId="0" applyNumberFormat="1" applyFont="1" applyFill="1" applyBorder="1" applyAlignment="1">
      <alignment horizontal="left" vertical="center"/>
    </xf>
    <xf numFmtId="0" fontId="5" fillId="5" borderId="21" xfId="0" applyFont="1" applyFill="1" applyBorder="1" applyAlignment="1">
      <alignment horizontal="left" vertical="center"/>
    </xf>
    <xf numFmtId="0" fontId="5" fillId="5" borderId="22" xfId="0" applyFont="1" applyFill="1" applyBorder="1" applyAlignment="1">
      <alignment horizontal="left" vertical="center"/>
    </xf>
    <xf numFmtId="49" fontId="5" fillId="5" borderId="24" xfId="0" applyNumberFormat="1"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49" fontId="6" fillId="0" borderId="6" xfId="0" applyNumberFormat="1" applyFont="1" applyFill="1" applyBorder="1" applyAlignment="1">
      <alignment vertical="center"/>
    </xf>
    <xf numFmtId="49" fontId="6" fillId="0" borderId="8" xfId="0" applyNumberFormat="1" applyFont="1" applyFill="1" applyBorder="1" applyAlignment="1">
      <alignment vertical="center"/>
    </xf>
    <xf numFmtId="0" fontId="25" fillId="3" borderId="44" xfId="0" applyFont="1" applyFill="1" applyBorder="1" applyAlignment="1">
      <alignment horizontal="left" vertical="center"/>
    </xf>
    <xf numFmtId="0" fontId="25" fillId="3" borderId="1" xfId="0" applyFont="1" applyFill="1" applyBorder="1" applyAlignment="1">
      <alignment horizontal="left" vertical="center"/>
    </xf>
    <xf numFmtId="0" fontId="25" fillId="3" borderId="58" xfId="0" applyFont="1" applyFill="1" applyBorder="1" applyAlignment="1">
      <alignment horizontal="left" vertical="center"/>
    </xf>
    <xf numFmtId="49" fontId="25" fillId="2" borderId="37" xfId="0" applyNumberFormat="1" applyFont="1" applyFill="1" applyBorder="1" applyAlignment="1">
      <alignment horizontal="left" vertical="center"/>
    </xf>
    <xf numFmtId="49" fontId="25" fillId="2" borderId="21" xfId="0" applyNumberFormat="1" applyFont="1" applyFill="1" applyBorder="1" applyAlignment="1">
      <alignment horizontal="left" vertical="center"/>
    </xf>
    <xf numFmtId="0" fontId="25" fillId="5" borderId="21" xfId="0" applyFont="1" applyFill="1" applyBorder="1" applyAlignment="1">
      <alignment horizontal="left" vertical="center" wrapText="1"/>
    </xf>
    <xf numFmtId="0" fontId="25" fillId="5" borderId="22" xfId="0" applyFont="1" applyFill="1" applyBorder="1" applyAlignment="1">
      <alignment horizontal="left" vertical="center" wrapText="1"/>
    </xf>
    <xf numFmtId="49" fontId="6" fillId="5" borderId="6" xfId="0" applyNumberFormat="1" applyFont="1" applyFill="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49" fontId="5" fillId="0" borderId="37" xfId="0" applyNumberFormat="1" applyFont="1" applyFill="1" applyBorder="1" applyAlignment="1">
      <alignment horizontal="left" vertical="center"/>
    </xf>
    <xf numFmtId="49" fontId="25" fillId="0" borderId="24" xfId="0" applyNumberFormat="1" applyFont="1" applyFill="1" applyBorder="1" applyAlignment="1">
      <alignment horizontal="left" vertical="center" wrapText="1"/>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3" borderId="50" xfId="0" applyFont="1" applyFill="1" applyBorder="1" applyAlignment="1">
      <alignment horizontal="left" vertical="center"/>
    </xf>
    <xf numFmtId="0" fontId="25" fillId="3" borderId="34" xfId="0" applyFont="1" applyFill="1" applyBorder="1" applyAlignment="1">
      <alignment horizontal="left" vertical="center"/>
    </xf>
    <xf numFmtId="0" fontId="25" fillId="3" borderId="69" xfId="0" applyFont="1" applyFill="1" applyBorder="1" applyAlignment="1">
      <alignment horizontal="left" vertical="center"/>
    </xf>
    <xf numFmtId="0" fontId="25" fillId="3" borderId="51" xfId="0" applyFont="1" applyFill="1" applyBorder="1" applyAlignment="1">
      <alignment horizontal="left" vertical="center"/>
    </xf>
    <xf numFmtId="0" fontId="25" fillId="3" borderId="0" xfId="0" applyFont="1" applyFill="1" applyBorder="1" applyAlignment="1">
      <alignment horizontal="left" vertical="center"/>
    </xf>
    <xf numFmtId="0" fontId="25" fillId="3" borderId="73" xfId="0" applyFont="1" applyFill="1" applyBorder="1" applyAlignment="1">
      <alignment horizontal="left" vertical="center"/>
    </xf>
    <xf numFmtId="0" fontId="25" fillId="3" borderId="32" xfId="0" applyFont="1" applyFill="1" applyBorder="1" applyAlignment="1">
      <alignment horizontal="left" vertical="center"/>
    </xf>
    <xf numFmtId="0" fontId="25" fillId="3" borderId="4" xfId="0" applyFont="1" applyFill="1" applyBorder="1" applyAlignment="1">
      <alignment horizontal="left" vertical="center"/>
    </xf>
    <xf numFmtId="0" fontId="25" fillId="3" borderId="70" xfId="0" applyFont="1" applyFill="1" applyBorder="1" applyAlignment="1">
      <alignment horizontal="left" vertical="center"/>
    </xf>
    <xf numFmtId="49" fontId="6" fillId="0" borderId="6" xfId="0" applyNumberFormat="1" applyFont="1" applyFill="1" applyBorder="1" applyAlignment="1">
      <alignment vertical="center" wrapText="1"/>
    </xf>
    <xf numFmtId="49" fontId="6" fillId="0" borderId="8" xfId="0" applyNumberFormat="1" applyFont="1" applyFill="1" applyBorder="1" applyAlignment="1">
      <alignment vertical="center" wrapText="1"/>
    </xf>
    <xf numFmtId="0" fontId="26" fillId="0" borderId="0" xfId="0" applyFont="1" applyFill="1" applyBorder="1" applyAlignment="1">
      <alignment horizontal="left" vertical="center"/>
    </xf>
    <xf numFmtId="0" fontId="24" fillId="0" borderId="0" xfId="0" applyFont="1" applyFill="1" applyBorder="1" applyAlignment="1">
      <alignment horizontal="left" vertical="center"/>
    </xf>
    <xf numFmtId="49" fontId="5" fillId="3" borderId="33" xfId="0" applyNumberFormat="1" applyFont="1" applyFill="1" applyBorder="1" applyAlignment="1">
      <alignment horizontal="left" vertical="center"/>
    </xf>
    <xf numFmtId="49" fontId="5" fillId="3" borderId="69"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3" borderId="57" xfId="0" applyNumberFormat="1" applyFont="1" applyFill="1" applyBorder="1" applyAlignment="1">
      <alignment horizontal="left" vertical="center"/>
    </xf>
    <xf numFmtId="0" fontId="6" fillId="0" borderId="8" xfId="0" applyFont="1" applyFill="1" applyBorder="1" applyAlignment="1">
      <alignment vertical="center" wrapText="1"/>
    </xf>
    <xf numFmtId="0" fontId="25" fillId="3" borderId="24" xfId="0" applyFont="1" applyFill="1" applyBorder="1" applyAlignment="1">
      <alignment horizontal="left" vertical="center"/>
    </xf>
    <xf numFmtId="0" fontId="25" fillId="3" borderId="42" xfId="0" applyFont="1" applyFill="1" applyBorder="1" applyAlignment="1">
      <alignment horizontal="left" vertical="center"/>
    </xf>
    <xf numFmtId="0" fontId="25" fillId="5" borderId="34" xfId="0" applyFont="1" applyFill="1" applyBorder="1" applyAlignment="1">
      <alignment horizontal="left" vertical="center" wrapText="1"/>
    </xf>
    <xf numFmtId="0" fontId="25" fillId="5" borderId="36" xfId="0" applyFont="1" applyFill="1" applyBorder="1" applyAlignment="1">
      <alignment horizontal="left" vertical="center" wrapText="1"/>
    </xf>
    <xf numFmtId="49" fontId="25" fillId="3" borderId="6" xfId="0" applyNumberFormat="1" applyFont="1" applyFill="1" applyBorder="1" applyAlignment="1">
      <alignment horizontal="left" vertical="center" wrapText="1"/>
    </xf>
    <xf numFmtId="49" fontId="25" fillId="3" borderId="13" xfId="0" applyNumberFormat="1" applyFont="1" applyFill="1" applyBorder="1" applyAlignment="1">
      <alignment horizontal="left" vertical="center"/>
    </xf>
    <xf numFmtId="0" fontId="25" fillId="5" borderId="8" xfId="0" applyFont="1" applyFill="1" applyBorder="1" applyAlignment="1">
      <alignment horizontal="left" vertical="center" wrapText="1"/>
    </xf>
    <xf numFmtId="0" fontId="25" fillId="5" borderId="9" xfId="0" applyFont="1" applyFill="1" applyBorder="1" applyAlignment="1">
      <alignment horizontal="left" vertical="center" wrapText="1"/>
    </xf>
    <xf numFmtId="49" fontId="25" fillId="3" borderId="13"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25" fillId="0" borderId="6"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0" fontId="8" fillId="0" borderId="0" xfId="0" applyFont="1" applyFill="1" applyAlignment="1">
      <alignment vertical="center"/>
    </xf>
    <xf numFmtId="0" fontId="19" fillId="0" borderId="1" xfId="0" applyFont="1" applyFill="1" applyBorder="1" applyAlignment="1">
      <alignment vertical="center"/>
    </xf>
    <xf numFmtId="0" fontId="12" fillId="0" borderId="1" xfId="0" applyFont="1" applyFill="1" applyBorder="1" applyAlignment="1">
      <alignment vertical="center"/>
    </xf>
    <xf numFmtId="49" fontId="5" fillId="5" borderId="24" xfId="0" applyNumberFormat="1" applyFont="1" applyFill="1" applyBorder="1" applyAlignment="1">
      <alignment horizontal="left" vertical="center"/>
    </xf>
    <xf numFmtId="49" fontId="25" fillId="5" borderId="24" xfId="0" applyNumberFormat="1"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49" fontId="5" fillId="3" borderId="6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2" borderId="6" xfId="0" applyNumberFormat="1" applyFont="1" applyFill="1" applyBorder="1" applyAlignment="1">
      <alignment horizontal="left" vertical="center" shrinkToFit="1"/>
    </xf>
    <xf numFmtId="49" fontId="5" fillId="2" borderId="8" xfId="0" applyNumberFormat="1" applyFont="1" applyFill="1" applyBorder="1" applyAlignment="1">
      <alignment horizontal="left" vertical="center" shrinkToFit="1"/>
    </xf>
    <xf numFmtId="49" fontId="5" fillId="2" borderId="9" xfId="0" applyNumberFormat="1" applyFont="1" applyFill="1" applyBorder="1" applyAlignment="1">
      <alignment horizontal="left" vertical="center" shrinkToFit="1"/>
    </xf>
    <xf numFmtId="49" fontId="5" fillId="2" borderId="3" xfId="0" applyNumberFormat="1" applyFont="1" applyFill="1" applyBorder="1" applyAlignment="1">
      <alignment horizontal="left" vertical="center"/>
    </xf>
    <xf numFmtId="49" fontId="5" fillId="5" borderId="8" xfId="0" applyNumberFormat="1" applyFont="1" applyFill="1" applyBorder="1" applyAlignment="1">
      <alignment horizontal="left" vertical="center"/>
    </xf>
    <xf numFmtId="49" fontId="5" fillId="5" borderId="9" xfId="0" applyNumberFormat="1" applyFont="1" applyFill="1" applyBorder="1" applyAlignment="1">
      <alignment horizontal="left" vertical="center"/>
    </xf>
    <xf numFmtId="49" fontId="5" fillId="3" borderId="43" xfId="0" applyNumberFormat="1" applyFont="1" applyFill="1" applyBorder="1" applyAlignment="1">
      <alignment horizontal="left" vertical="center"/>
    </xf>
    <xf numFmtId="0" fontId="5" fillId="2" borderId="19" xfId="0" applyFont="1" applyFill="1" applyBorder="1" applyAlignment="1">
      <alignment horizontal="left" vertical="center"/>
    </xf>
    <xf numFmtId="0" fontId="5" fillId="2" borderId="25" xfId="0" applyFont="1" applyFill="1" applyBorder="1" applyAlignment="1">
      <alignment horizontal="left" vertical="center"/>
    </xf>
    <xf numFmtId="0" fontId="5" fillId="2" borderId="35" xfId="0" applyFont="1" applyFill="1" applyBorder="1" applyAlignment="1">
      <alignment horizontal="left" vertical="center"/>
    </xf>
    <xf numFmtId="0" fontId="5" fillId="2" borderId="73" xfId="0" applyFont="1" applyFill="1" applyBorder="1" applyAlignment="1">
      <alignment horizontal="left" vertical="center"/>
    </xf>
    <xf numFmtId="0" fontId="5" fillId="2" borderId="78" xfId="0" applyFont="1" applyFill="1" applyBorder="1" applyAlignment="1">
      <alignment horizontal="left" vertical="center"/>
    </xf>
    <xf numFmtId="0" fontId="5" fillId="2" borderId="58" xfId="0" applyFont="1" applyFill="1" applyBorder="1" applyAlignment="1">
      <alignment horizontal="left" vertical="center"/>
    </xf>
    <xf numFmtId="49" fontId="5" fillId="3" borderId="20" xfId="0" applyNumberFormat="1" applyFont="1" applyFill="1" applyBorder="1" applyAlignment="1">
      <alignment horizontal="left" vertical="center"/>
    </xf>
    <xf numFmtId="49" fontId="5" fillId="5" borderId="1" xfId="0" applyNumberFormat="1" applyFont="1" applyFill="1" applyBorder="1" applyAlignment="1">
      <alignment horizontal="left" vertical="center"/>
    </xf>
    <xf numFmtId="49" fontId="5" fillId="5" borderId="52" xfId="0" applyNumberFormat="1" applyFont="1" applyFill="1" applyBorder="1" applyAlignment="1">
      <alignment horizontal="left" vertical="center"/>
    </xf>
    <xf numFmtId="49" fontId="6" fillId="5" borderId="8" xfId="0" applyNumberFormat="1" applyFont="1" applyFill="1" applyBorder="1" applyAlignment="1">
      <alignment horizontal="left" vertical="center"/>
    </xf>
    <xf numFmtId="49" fontId="6" fillId="5" borderId="9" xfId="0" applyNumberFormat="1" applyFont="1" applyFill="1" applyBorder="1" applyAlignment="1">
      <alignment horizontal="left" vertical="center"/>
    </xf>
    <xf numFmtId="0" fontId="5" fillId="2" borderId="33" xfId="0" applyFont="1" applyFill="1" applyBorder="1" applyAlignment="1">
      <alignment horizontal="left" vertical="center"/>
    </xf>
    <xf numFmtId="0" fontId="5" fillId="2" borderId="69" xfId="0" applyFont="1" applyFill="1" applyBorder="1" applyAlignment="1">
      <alignment horizontal="left" vertical="center"/>
    </xf>
    <xf numFmtId="0" fontId="5" fillId="2" borderId="57" xfId="0" applyFont="1" applyFill="1" applyBorder="1" applyAlignment="1">
      <alignment horizontal="left" vertical="center"/>
    </xf>
    <xf numFmtId="0" fontId="5" fillId="2" borderId="70" xfId="0" applyFont="1" applyFill="1" applyBorder="1" applyAlignment="1">
      <alignment horizontal="left" vertical="center"/>
    </xf>
    <xf numFmtId="0" fontId="5" fillId="0" borderId="4" xfId="0" applyFont="1" applyFill="1" applyBorder="1" applyAlignment="1">
      <alignment horizontal="right" vertical="center"/>
    </xf>
    <xf numFmtId="0" fontId="5" fillId="0" borderId="0" xfId="0" applyFont="1" applyAlignment="1">
      <alignment vertical="center"/>
    </xf>
    <xf numFmtId="0" fontId="5" fillId="0" borderId="8" xfId="0" applyFont="1" applyFill="1" applyBorder="1" applyAlignment="1">
      <alignment horizontal="right" vertical="center"/>
    </xf>
    <xf numFmtId="0" fontId="7" fillId="0" borderId="8" xfId="0" applyFont="1" applyFill="1" applyBorder="1" applyAlignment="1">
      <alignment horizontal="righ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Alignment="1">
      <alignment vertical="center" wrapText="1"/>
    </xf>
    <xf numFmtId="0" fontId="5" fillId="2" borderId="87" xfId="0" applyFont="1" applyFill="1" applyBorder="1" applyAlignment="1">
      <alignment horizontal="left" vertical="center"/>
    </xf>
    <xf numFmtId="0" fontId="5" fillId="2" borderId="43" xfId="0" applyFont="1" applyFill="1" applyBorder="1" applyAlignment="1">
      <alignment horizontal="left" vertical="center"/>
    </xf>
    <xf numFmtId="49" fontId="5" fillId="3" borderId="34" xfId="0" applyNumberFormat="1" applyFont="1" applyFill="1" applyBorder="1" applyAlignment="1">
      <alignment horizontal="left" vertical="center"/>
    </xf>
    <xf numFmtId="49" fontId="5" fillId="3" borderId="36" xfId="0" applyNumberFormat="1" applyFont="1" applyFill="1" applyBorder="1" applyAlignment="1">
      <alignment horizontal="left" vertical="center"/>
    </xf>
    <xf numFmtId="0" fontId="5" fillId="0" borderId="37" xfId="0" applyFont="1" applyFill="1" applyBorder="1" applyAlignment="1">
      <alignment horizontal="left" vertical="top"/>
    </xf>
    <xf numFmtId="49" fontId="5" fillId="0" borderId="26" xfId="0" applyNumberFormat="1" applyFont="1" applyFill="1" applyBorder="1" applyAlignment="1">
      <alignment vertical="center"/>
    </xf>
    <xf numFmtId="49" fontId="5" fillId="0" borderId="27"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5" xfId="0" applyNumberFormat="1" applyFont="1" applyFill="1" applyBorder="1" applyAlignment="1">
      <alignment vertical="center"/>
    </xf>
    <xf numFmtId="0" fontId="5" fillId="3" borderId="37" xfId="0" applyFont="1" applyFill="1" applyBorder="1" applyAlignment="1">
      <alignment horizontal="left" vertical="center" wrapText="1"/>
    </xf>
    <xf numFmtId="0" fontId="5" fillId="0" borderId="19" xfId="0" applyNumberFormat="1" applyFont="1" applyFill="1" applyBorder="1" applyAlignment="1">
      <alignment horizontal="left" vertical="top" wrapText="1"/>
    </xf>
    <xf numFmtId="0" fontId="5" fillId="0" borderId="26" xfId="0" applyNumberFormat="1" applyFont="1" applyFill="1" applyBorder="1" applyAlignment="1">
      <alignment horizontal="left" vertical="top" wrapText="1"/>
    </xf>
    <xf numFmtId="0" fontId="5" fillId="0" borderId="27" xfId="0" applyNumberFormat="1" applyFont="1" applyFill="1" applyBorder="1" applyAlignment="1">
      <alignment horizontal="left" vertical="top" wrapText="1"/>
    </xf>
    <xf numFmtId="0" fontId="5" fillId="0" borderId="57"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49" fontId="5" fillId="3" borderId="43" xfId="0" applyNumberFormat="1" applyFont="1" applyFill="1" applyBorder="1" applyAlignment="1">
      <alignment horizontal="center" vertical="center"/>
    </xf>
    <xf numFmtId="49" fontId="5" fillId="3" borderId="28" xfId="0" applyNumberFormat="1" applyFont="1" applyFill="1" applyBorder="1" applyAlignment="1">
      <alignment horizontal="center" vertical="center"/>
    </xf>
    <xf numFmtId="49" fontId="25" fillId="10" borderId="6" xfId="0" applyNumberFormat="1" applyFont="1" applyFill="1" applyBorder="1" applyAlignment="1">
      <alignment horizontal="left" vertical="center" wrapText="1"/>
    </xf>
    <xf numFmtId="49" fontId="25" fillId="10" borderId="8" xfId="0" applyNumberFormat="1" applyFont="1" applyFill="1" applyBorder="1" applyAlignment="1">
      <alignment horizontal="left" vertical="center" wrapText="1"/>
    </xf>
    <xf numFmtId="49" fontId="25" fillId="10" borderId="9" xfId="0" applyNumberFormat="1" applyFont="1" applyFill="1" applyBorder="1" applyAlignment="1">
      <alignment horizontal="left" vertical="center" wrapText="1"/>
    </xf>
    <xf numFmtId="49" fontId="25" fillId="10" borderId="19" xfId="0" applyNumberFormat="1" applyFont="1" applyFill="1" applyBorder="1" applyAlignment="1">
      <alignment horizontal="left" vertical="center" wrapText="1"/>
    </xf>
    <xf numFmtId="49" fontId="25" fillId="10" borderId="26" xfId="0" applyNumberFormat="1" applyFont="1" applyFill="1" applyBorder="1" applyAlignment="1">
      <alignment horizontal="left" vertical="center" wrapText="1"/>
    </xf>
    <xf numFmtId="49" fontId="25" fillId="10" borderId="27" xfId="0" applyNumberFormat="1" applyFont="1" applyFill="1" applyBorder="1" applyAlignment="1">
      <alignment horizontal="left" vertical="center" wrapText="1"/>
    </xf>
    <xf numFmtId="0" fontId="35" fillId="10" borderId="72" xfId="0" applyFont="1" applyFill="1" applyBorder="1" applyAlignment="1">
      <alignment horizontal="left" vertical="center" wrapText="1"/>
    </xf>
    <xf numFmtId="0" fontId="25" fillId="10" borderId="32" xfId="0" applyFont="1" applyFill="1" applyBorder="1" applyAlignment="1">
      <alignment horizontal="left" vertical="center" wrapText="1"/>
    </xf>
    <xf numFmtId="0" fontId="25" fillId="10" borderId="4" xfId="0" applyFont="1" applyFill="1" applyBorder="1" applyAlignment="1">
      <alignment horizontal="left" vertical="center" wrapText="1"/>
    </xf>
    <xf numFmtId="0" fontId="25" fillId="10" borderId="70" xfId="0" applyFont="1" applyFill="1" applyBorder="1" applyAlignment="1">
      <alignment horizontal="left" vertical="center" wrapText="1"/>
    </xf>
    <xf numFmtId="0" fontId="5" fillId="0" borderId="19" xfId="0" applyFont="1" applyFill="1" applyBorder="1" applyAlignment="1">
      <alignment horizontal="left" vertical="top"/>
    </xf>
    <xf numFmtId="0" fontId="5" fillId="0" borderId="26" xfId="0" applyFont="1" applyFill="1" applyBorder="1" applyAlignment="1">
      <alignment horizontal="left" vertical="top"/>
    </xf>
    <xf numFmtId="0" fontId="5" fillId="0" borderId="27" xfId="0" applyFont="1" applyFill="1" applyBorder="1" applyAlignment="1">
      <alignment horizontal="left" vertical="top"/>
    </xf>
    <xf numFmtId="0" fontId="5" fillId="2" borderId="9" xfId="0" applyFont="1" applyFill="1" applyBorder="1" applyAlignment="1">
      <alignment horizontal="left" vertical="center"/>
    </xf>
    <xf numFmtId="0" fontId="5" fillId="2" borderId="29"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25" fillId="2" borderId="29" xfId="0" applyFont="1" applyFill="1" applyBorder="1" applyAlignment="1">
      <alignment horizontal="center" vertical="center"/>
    </xf>
    <xf numFmtId="0" fontId="25" fillId="2" borderId="43" xfId="0" applyFont="1" applyFill="1" applyBorder="1" applyAlignment="1">
      <alignment horizontal="center" vertical="center"/>
    </xf>
    <xf numFmtId="49" fontId="25" fillId="10" borderId="35" xfId="0" applyNumberFormat="1" applyFont="1" applyFill="1" applyBorder="1" applyAlignment="1">
      <alignment horizontal="left" vertical="center" wrapText="1"/>
    </xf>
    <xf numFmtId="49" fontId="25" fillId="10" borderId="4" xfId="0" applyNumberFormat="1" applyFont="1" applyFill="1" applyBorder="1" applyAlignment="1">
      <alignment horizontal="left" vertical="center" wrapText="1"/>
    </xf>
    <xf numFmtId="49" fontId="25" fillId="10" borderId="5" xfId="0" applyNumberFormat="1" applyFont="1" applyFill="1" applyBorder="1" applyAlignment="1">
      <alignment horizontal="left" vertical="center" wrapText="1"/>
    </xf>
    <xf numFmtId="49" fontId="25" fillId="10" borderId="43" xfId="0" applyNumberFormat="1" applyFont="1" applyFill="1" applyBorder="1" applyAlignment="1">
      <alignment horizontal="center" vertical="center" wrapText="1"/>
    </xf>
    <xf numFmtId="49" fontId="25" fillId="10" borderId="19" xfId="0" applyNumberFormat="1" applyFont="1" applyFill="1" applyBorder="1" applyAlignment="1">
      <alignment horizontal="center" vertical="center" wrapText="1"/>
    </xf>
    <xf numFmtId="49" fontId="25" fillId="10" borderId="26" xfId="0" applyNumberFormat="1" applyFont="1" applyFill="1" applyBorder="1" applyAlignment="1">
      <alignment horizontal="center" vertical="center" wrapText="1"/>
    </xf>
    <xf numFmtId="49" fontId="25" fillId="10" borderId="25" xfId="0" applyNumberFormat="1" applyFont="1" applyFill="1" applyBorder="1" applyAlignment="1">
      <alignment horizontal="center" vertical="center" wrapText="1"/>
    </xf>
    <xf numFmtId="49" fontId="25" fillId="10" borderId="35" xfId="0" applyNumberFormat="1" applyFont="1" applyFill="1" applyBorder="1" applyAlignment="1">
      <alignment horizontal="center" vertical="center" wrapText="1"/>
    </xf>
    <xf numFmtId="49" fontId="25" fillId="10" borderId="0" xfId="0" applyNumberFormat="1" applyFont="1" applyFill="1" applyBorder="1" applyAlignment="1">
      <alignment horizontal="center" vertical="center" wrapText="1"/>
    </xf>
    <xf numFmtId="49" fontId="25" fillId="10" borderId="73" xfId="0" applyNumberFormat="1" applyFont="1" applyFill="1" applyBorder="1" applyAlignment="1">
      <alignment horizontal="center" vertical="center" wrapText="1"/>
    </xf>
    <xf numFmtId="0" fontId="25" fillId="2" borderId="12"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40" xfId="0" applyFont="1" applyFill="1" applyBorder="1" applyAlignment="1">
      <alignment horizontal="center" vertical="center"/>
    </xf>
    <xf numFmtId="0" fontId="27" fillId="0" borderId="1" xfId="0" applyFont="1" applyBorder="1" applyAlignment="1">
      <alignment vertical="center"/>
    </xf>
    <xf numFmtId="0" fontId="28" fillId="0" borderId="1" xfId="0" applyFont="1" applyBorder="1" applyAlignment="1">
      <alignment vertical="center"/>
    </xf>
    <xf numFmtId="0" fontId="5" fillId="3" borderId="36" xfId="0" applyFont="1" applyFill="1" applyBorder="1" applyAlignment="1">
      <alignment horizontal="left" vertical="center"/>
    </xf>
    <xf numFmtId="0" fontId="5" fillId="3" borderId="31" xfId="0" applyFont="1" applyFill="1" applyBorder="1">
      <alignment vertical="center"/>
    </xf>
    <xf numFmtId="0" fontId="5" fillId="3" borderId="64" xfId="0" applyFont="1" applyFill="1" applyBorder="1">
      <alignment vertical="center"/>
    </xf>
    <xf numFmtId="0" fontId="5" fillId="3" borderId="31" xfId="0" applyFont="1" applyFill="1" applyBorder="1" applyAlignment="1">
      <alignment vertical="center"/>
    </xf>
    <xf numFmtId="0" fontId="5" fillId="3" borderId="64" xfId="0" applyFont="1" applyFill="1" applyBorder="1" applyAlignment="1">
      <alignment vertical="center"/>
    </xf>
    <xf numFmtId="0" fontId="5" fillId="3" borderId="2"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29" fillId="0" borderId="1" xfId="0" applyFont="1" applyBorder="1" applyAlignment="1">
      <alignment horizontal="left" vertical="center"/>
    </xf>
    <xf numFmtId="0" fontId="29" fillId="0" borderId="0" xfId="0" applyFont="1" applyBorder="1" applyAlignment="1">
      <alignment horizontal="left" vertical="center"/>
    </xf>
    <xf numFmtId="0" fontId="5" fillId="3" borderId="50" xfId="0" applyFont="1" applyFill="1" applyBorder="1" applyAlignment="1">
      <alignment horizontal="center" vertical="center" wrapText="1"/>
    </xf>
    <xf numFmtId="0" fontId="0" fillId="3" borderId="69" xfId="0" applyFont="1" applyFill="1" applyBorder="1" applyAlignment="1">
      <alignment horizontal="center" vertical="center"/>
    </xf>
    <xf numFmtId="0" fontId="0" fillId="3" borderId="44" xfId="0" applyFont="1" applyFill="1" applyBorder="1" applyAlignment="1">
      <alignment horizontal="center" vertical="center"/>
    </xf>
    <xf numFmtId="0" fontId="0" fillId="3" borderId="58" xfId="0" applyFont="1" applyFill="1" applyBorder="1" applyAlignment="1">
      <alignment horizontal="center" vertical="center"/>
    </xf>
    <xf numFmtId="0" fontId="5" fillId="3" borderId="33"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78" xfId="0" applyFont="1" applyFill="1" applyBorder="1" applyAlignment="1">
      <alignment horizontal="center" vertical="center"/>
    </xf>
    <xf numFmtId="0" fontId="0" fillId="3" borderId="52" xfId="0" applyFont="1" applyFill="1" applyBorder="1" applyAlignment="1">
      <alignment horizontal="center" vertical="center"/>
    </xf>
    <xf numFmtId="0" fontId="5" fillId="3" borderId="31" xfId="0" applyFont="1" applyFill="1" applyBorder="1" applyAlignment="1">
      <alignment vertical="center" textRotation="255"/>
    </xf>
    <xf numFmtId="0" fontId="5" fillId="3" borderId="64" xfId="0" applyFont="1" applyFill="1" applyBorder="1" applyAlignment="1">
      <alignment vertical="center" textRotation="255"/>
    </xf>
    <xf numFmtId="0" fontId="5" fillId="3" borderId="66" xfId="0" applyFont="1" applyFill="1" applyBorder="1" applyAlignment="1">
      <alignment horizontal="left" vertical="center"/>
    </xf>
    <xf numFmtId="0" fontId="0" fillId="3" borderId="94" xfId="0" applyFont="1" applyFill="1" applyBorder="1" applyAlignment="1">
      <alignment horizontal="left" vertical="center"/>
    </xf>
    <xf numFmtId="0" fontId="5" fillId="3" borderId="65" xfId="0" applyFont="1" applyFill="1" applyBorder="1" applyAlignment="1">
      <alignment horizontal="left" vertical="center"/>
    </xf>
    <xf numFmtId="0" fontId="0" fillId="3" borderId="95" xfId="0" applyFont="1" applyFill="1" applyBorder="1" applyAlignment="1">
      <alignment horizontal="left" vertical="center"/>
    </xf>
    <xf numFmtId="0" fontId="9" fillId="3" borderId="65" xfId="0" applyFont="1" applyFill="1" applyBorder="1" applyAlignment="1">
      <alignment horizontal="left" vertical="center" wrapText="1"/>
    </xf>
    <xf numFmtId="0" fontId="11" fillId="3" borderId="95" xfId="0" applyFont="1" applyFill="1" applyBorder="1" applyAlignment="1">
      <alignment horizontal="left" vertical="center"/>
    </xf>
    <xf numFmtId="0" fontId="5" fillId="3" borderId="65" xfId="0" applyFont="1" applyFill="1" applyBorder="1" applyAlignment="1">
      <alignment horizontal="left" vertical="center" wrapText="1"/>
    </xf>
    <xf numFmtId="0" fontId="5" fillId="3" borderId="62" xfId="0" applyFont="1" applyFill="1" applyBorder="1" applyAlignment="1">
      <alignment horizontal="left" vertical="center" wrapText="1"/>
    </xf>
    <xf numFmtId="0" fontId="0" fillId="3" borderId="96" xfId="0" applyFont="1" applyFill="1" applyBorder="1" applyAlignment="1">
      <alignment horizontal="left" vertical="center"/>
    </xf>
    <xf numFmtId="0" fontId="5" fillId="3" borderId="62" xfId="0" applyFont="1" applyFill="1" applyBorder="1" applyAlignment="1">
      <alignment horizontal="left" vertical="center"/>
    </xf>
    <xf numFmtId="0" fontId="5" fillId="3" borderId="96" xfId="0" applyFont="1" applyFill="1" applyBorder="1" applyAlignment="1">
      <alignment horizontal="left" vertical="center"/>
    </xf>
    <xf numFmtId="0" fontId="11" fillId="0" borderId="34" xfId="0" applyFont="1" applyBorder="1" applyAlignment="1">
      <alignment horizontal="left" vertical="center" wrapText="1"/>
    </xf>
    <xf numFmtId="0" fontId="11" fillId="0" borderId="34" xfId="0" applyFont="1" applyBorder="1" applyAlignment="1">
      <alignment horizontal="left" vertical="center"/>
    </xf>
    <xf numFmtId="0" fontId="5" fillId="3" borderId="66" xfId="0" applyFont="1" applyFill="1" applyBorder="1" applyAlignment="1">
      <alignment horizontal="left" vertical="center" wrapText="1"/>
    </xf>
    <xf numFmtId="0" fontId="11" fillId="0" borderId="0" xfId="0" applyFont="1" applyAlignment="1">
      <alignment vertical="top"/>
    </xf>
    <xf numFmtId="49" fontId="5" fillId="0" borderId="0" xfId="0" applyNumberFormat="1" applyFont="1" applyFill="1" applyAlignment="1">
      <alignment horizontal="left" vertical="top" wrapText="1"/>
    </xf>
    <xf numFmtId="49" fontId="10" fillId="3" borderId="68" xfId="0" applyNumberFormat="1" applyFont="1" applyFill="1" applyBorder="1" applyAlignment="1">
      <alignment horizontal="left" vertical="center" shrinkToFit="1"/>
    </xf>
    <xf numFmtId="49" fontId="10" fillId="3" borderId="8" xfId="0" applyNumberFormat="1" applyFont="1" applyFill="1" applyBorder="1" applyAlignment="1">
      <alignment horizontal="left" vertical="center" shrinkToFit="1"/>
    </xf>
    <xf numFmtId="49" fontId="10" fillId="3" borderId="13" xfId="0" applyNumberFormat="1" applyFont="1" applyFill="1" applyBorder="1" applyAlignment="1">
      <alignment horizontal="left" vertical="center" shrinkToFit="1"/>
    </xf>
    <xf numFmtId="49" fontId="10" fillId="0" borderId="6"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3" borderId="13" xfId="0" applyNumberFormat="1" applyFont="1" applyFill="1" applyBorder="1" applyAlignment="1">
      <alignment horizontal="left" vertical="center"/>
    </xf>
    <xf numFmtId="49" fontId="15" fillId="3" borderId="68" xfId="0" applyNumberFormat="1" applyFont="1" applyFill="1" applyBorder="1" applyAlignment="1">
      <alignment horizontal="left" vertical="center"/>
    </xf>
    <xf numFmtId="49" fontId="15" fillId="3" borderId="8" xfId="0" applyNumberFormat="1" applyFont="1" applyFill="1" applyBorder="1" applyAlignment="1">
      <alignment horizontal="left" vertical="center"/>
    </xf>
    <xf numFmtId="49" fontId="15" fillId="3"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0" fontId="5" fillId="3" borderId="68"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5" fillId="3" borderId="13" xfId="0" applyFont="1" applyFill="1" applyBorder="1" applyAlignment="1">
      <alignment horizontal="left" vertical="center" shrinkToFit="1"/>
    </xf>
    <xf numFmtId="49" fontId="5" fillId="2" borderId="29" xfId="0" applyNumberFormat="1" applyFont="1" applyFill="1" applyBorder="1" applyAlignment="1">
      <alignment horizontal="left" vertical="center"/>
    </xf>
    <xf numFmtId="49" fontId="5" fillId="2" borderId="43" xfId="0" applyNumberFormat="1" applyFont="1" applyFill="1" applyBorder="1" applyAlignment="1">
      <alignment horizontal="left" vertical="center"/>
    </xf>
    <xf numFmtId="49" fontId="5" fillId="2" borderId="28" xfId="0" applyNumberFormat="1" applyFont="1" applyFill="1" applyBorder="1" applyAlignment="1">
      <alignment horizontal="left" vertical="center"/>
    </xf>
    <xf numFmtId="0" fontId="36" fillId="0" borderId="6" xfId="0" applyNumberFormat="1" applyFont="1" applyFill="1" applyBorder="1" applyAlignment="1">
      <alignment vertical="center" wrapText="1"/>
    </xf>
    <xf numFmtId="0" fontId="34" fillId="0" borderId="9" xfId="0" applyNumberFormat="1" applyFont="1" applyFill="1" applyBorder="1" applyAlignment="1">
      <alignment vertical="center" wrapText="1"/>
    </xf>
    <xf numFmtId="0" fontId="34" fillId="0" borderId="6" xfId="0" applyNumberFormat="1" applyFont="1" applyFill="1" applyBorder="1" applyAlignment="1">
      <alignment vertical="center" wrapText="1"/>
    </xf>
    <xf numFmtId="0" fontId="34" fillId="0" borderId="11" xfId="0" applyNumberFormat="1" applyFont="1" applyFill="1" applyBorder="1" applyAlignment="1">
      <alignment vertical="center"/>
    </xf>
    <xf numFmtId="0" fontId="34" fillId="0" borderId="12" xfId="0" applyNumberFormat="1" applyFont="1" applyFill="1" applyBorder="1" applyAlignment="1">
      <alignment vertical="center"/>
    </xf>
    <xf numFmtId="49" fontId="5" fillId="3" borderId="68" xfId="0" applyNumberFormat="1" applyFont="1" applyFill="1" applyBorder="1" applyAlignment="1">
      <alignment horizontal="left" vertical="center" shrinkToFit="1"/>
    </xf>
    <xf numFmtId="49" fontId="5" fillId="3" borderId="8" xfId="0" applyNumberFormat="1" applyFont="1" applyFill="1" applyBorder="1" applyAlignment="1">
      <alignment horizontal="left" vertical="center" shrinkToFit="1"/>
    </xf>
    <xf numFmtId="49" fontId="5" fillId="3" borderId="13" xfId="0" applyNumberFormat="1" applyFont="1" applyFill="1" applyBorder="1" applyAlignment="1">
      <alignment horizontal="left" vertical="center" shrinkToFit="1"/>
    </xf>
    <xf numFmtId="49" fontId="5" fillId="3" borderId="68" xfId="0" applyNumberFormat="1" applyFont="1" applyFill="1" applyBorder="1" applyAlignment="1">
      <alignment vertical="center" shrinkToFit="1"/>
    </xf>
    <xf numFmtId="49" fontId="5" fillId="3" borderId="8" xfId="0" applyNumberFormat="1" applyFont="1" applyFill="1" applyBorder="1" applyAlignment="1">
      <alignment vertical="center" shrinkToFit="1"/>
    </xf>
    <xf numFmtId="49" fontId="5" fillId="3" borderId="13" xfId="0" applyNumberFormat="1" applyFont="1" applyFill="1" applyBorder="1" applyAlignment="1">
      <alignment vertical="center" shrinkToFit="1"/>
    </xf>
    <xf numFmtId="49" fontId="5" fillId="3" borderId="14" xfId="0" applyNumberFormat="1" applyFont="1" applyFill="1" applyBorder="1" applyAlignment="1">
      <alignment horizontal="center" vertical="center"/>
    </xf>
    <xf numFmtId="49" fontId="5" fillId="3" borderId="23" xfId="0" applyNumberFormat="1" applyFont="1" applyFill="1" applyBorder="1" applyAlignment="1">
      <alignment horizontal="center" vertical="center"/>
    </xf>
    <xf numFmtId="190" fontId="10" fillId="3" borderId="23" xfId="0" applyNumberFormat="1" applyFont="1" applyFill="1" applyBorder="1" applyAlignment="1">
      <alignment horizontal="center" vertical="center"/>
    </xf>
    <xf numFmtId="0" fontId="5" fillId="3" borderId="3"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49" fontId="5" fillId="3" borderId="16" xfId="0" applyNumberFormat="1" applyFont="1" applyFill="1" applyBorder="1" applyAlignment="1">
      <alignment horizontal="center" vertical="center"/>
    </xf>
    <xf numFmtId="179" fontId="10" fillId="0" borderId="19" xfId="0" applyNumberFormat="1" applyFont="1" applyFill="1" applyBorder="1" applyAlignment="1">
      <alignment horizontal="left" vertical="center" wrapText="1"/>
    </xf>
    <xf numFmtId="179" fontId="10" fillId="0" borderId="27" xfId="0" applyNumberFormat="1" applyFont="1" applyFill="1" applyBorder="1" applyAlignment="1">
      <alignment horizontal="left" vertical="center" wrapText="1"/>
    </xf>
    <xf numFmtId="179" fontId="10" fillId="0" borderId="57" xfId="0" applyNumberFormat="1" applyFont="1" applyFill="1" applyBorder="1" applyAlignment="1">
      <alignment horizontal="left" vertical="center" wrapText="1"/>
    </xf>
    <xf numFmtId="179" fontId="10" fillId="0" borderId="5" xfId="0" applyNumberFormat="1" applyFont="1" applyFill="1" applyBorder="1" applyAlignment="1">
      <alignment horizontal="left" vertical="center" wrapText="1"/>
    </xf>
    <xf numFmtId="0" fontId="10" fillId="0" borderId="19" xfId="0" applyNumberFormat="1" applyFont="1" applyFill="1" applyBorder="1" applyAlignment="1">
      <alignment horizontal="left" vertical="center" wrapText="1"/>
    </xf>
    <xf numFmtId="0" fontId="10" fillId="0" borderId="27" xfId="0" applyNumberFormat="1" applyFont="1" applyFill="1" applyBorder="1" applyAlignment="1">
      <alignment horizontal="left" vertical="center" wrapText="1"/>
    </xf>
    <xf numFmtId="0" fontId="10" fillId="0" borderId="35" xfId="0" applyNumberFormat="1" applyFont="1" applyFill="1" applyBorder="1" applyAlignment="1">
      <alignment horizontal="left" vertical="center" wrapText="1"/>
    </xf>
    <xf numFmtId="0" fontId="10" fillId="0" borderId="20" xfId="0" applyNumberFormat="1" applyFont="1" applyFill="1" applyBorder="1" applyAlignment="1">
      <alignment horizontal="left" vertical="center" wrapText="1"/>
    </xf>
    <xf numFmtId="0" fontId="10" fillId="0" borderId="78" xfId="0" applyNumberFormat="1" applyFont="1" applyFill="1" applyBorder="1" applyAlignment="1">
      <alignment horizontal="left" vertical="center" wrapText="1"/>
    </xf>
    <xf numFmtId="0" fontId="10" fillId="0" borderId="52" xfId="0" applyNumberFormat="1" applyFont="1" applyFill="1" applyBorder="1" applyAlignment="1">
      <alignment horizontal="left" vertical="center" wrapText="1"/>
    </xf>
    <xf numFmtId="49" fontId="5" fillId="3" borderId="17"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179" fontId="10" fillId="3" borderId="6" xfId="0" applyNumberFormat="1" applyFont="1" applyFill="1" applyBorder="1" applyAlignment="1">
      <alignment horizontal="center" vertical="center"/>
    </xf>
    <xf numFmtId="179" fontId="10" fillId="3" borderId="9" xfId="0" applyNumberFormat="1" applyFont="1" applyFill="1" applyBorder="1" applyAlignment="1">
      <alignment horizontal="center" vertical="center"/>
    </xf>
    <xf numFmtId="49" fontId="8" fillId="0" borderId="0" xfId="0" applyNumberFormat="1" applyFont="1" applyFill="1" applyBorder="1" applyAlignment="1">
      <alignment horizontal="left" vertical="center" wrapText="1"/>
    </xf>
    <xf numFmtId="179" fontId="5" fillId="3" borderId="24" xfId="0" applyNumberFormat="1" applyFont="1" applyFill="1" applyBorder="1" applyAlignment="1">
      <alignment horizontal="center" vertical="center"/>
    </xf>
    <xf numFmtId="179" fontId="5" fillId="3" borderId="3" xfId="0" applyNumberFormat="1" applyFont="1" applyFill="1" applyBorder="1" applyAlignment="1">
      <alignment horizontal="center" vertical="center"/>
    </xf>
    <xf numFmtId="179" fontId="10" fillId="0" borderId="6" xfId="0" applyNumberFormat="1" applyFont="1" applyFill="1" applyBorder="1" applyAlignment="1">
      <alignment horizontal="center" vertical="center" shrinkToFit="1"/>
    </xf>
    <xf numFmtId="179" fontId="10" fillId="0" borderId="8" xfId="0" applyNumberFormat="1" applyFont="1" applyFill="1" applyBorder="1" applyAlignment="1">
      <alignment horizontal="center" vertical="center" shrinkToFit="1"/>
    </xf>
    <xf numFmtId="179" fontId="10" fillId="0" borderId="13" xfId="0" applyNumberFormat="1" applyFont="1" applyFill="1" applyBorder="1" applyAlignment="1">
      <alignment horizontal="center" vertical="center" shrinkToFit="1"/>
    </xf>
    <xf numFmtId="49" fontId="10" fillId="3" borderId="68" xfId="0" applyNumberFormat="1" applyFont="1" applyFill="1" applyBorder="1" applyAlignment="1">
      <alignment vertical="center" shrinkToFit="1"/>
    </xf>
    <xf numFmtId="49" fontId="10" fillId="3" borderId="13" xfId="0" applyNumberFormat="1" applyFont="1" applyFill="1" applyBorder="1" applyAlignment="1">
      <alignment vertical="center" shrinkToFit="1"/>
    </xf>
    <xf numFmtId="194" fontId="10" fillId="0" borderId="6" xfId="2" applyNumberFormat="1" applyFont="1" applyFill="1" applyBorder="1" applyAlignment="1">
      <alignment horizontal="right" vertical="center" wrapText="1" indent="2"/>
    </xf>
    <xf numFmtId="194" fontId="10" fillId="0" borderId="13" xfId="2" applyNumberFormat="1" applyFont="1" applyFill="1" applyBorder="1" applyAlignment="1">
      <alignment horizontal="right" vertical="center" wrapText="1" indent="2"/>
    </xf>
    <xf numFmtId="194" fontId="10" fillId="0" borderId="6" xfId="0" applyNumberFormat="1" applyFont="1" applyFill="1" applyBorder="1" applyAlignment="1">
      <alignment horizontal="right" vertical="center" wrapText="1" indent="2"/>
    </xf>
    <xf numFmtId="194" fontId="10" fillId="0" borderId="13" xfId="0" applyNumberFormat="1" applyFont="1" applyFill="1" applyBorder="1" applyAlignment="1">
      <alignment horizontal="right" vertical="center" wrapText="1" indent="2"/>
    </xf>
    <xf numFmtId="194" fontId="10" fillId="0" borderId="6" xfId="0" applyNumberFormat="1" applyFont="1" applyFill="1" applyBorder="1" applyAlignment="1">
      <alignment horizontal="right" vertical="center" indent="2"/>
    </xf>
    <xf numFmtId="194" fontId="10" fillId="0" borderId="9" xfId="0" applyNumberFormat="1" applyFont="1" applyFill="1" applyBorder="1" applyAlignment="1">
      <alignment horizontal="right" vertical="center" indent="2"/>
    </xf>
    <xf numFmtId="0" fontId="10" fillId="3" borderId="68" xfId="0" applyFont="1" applyFill="1" applyBorder="1" applyAlignment="1">
      <alignment vertical="center" wrapText="1"/>
    </xf>
    <xf numFmtId="0" fontId="10" fillId="3" borderId="13" xfId="0" applyFont="1" applyFill="1" applyBorder="1" applyAlignment="1">
      <alignment vertical="center" wrapText="1"/>
    </xf>
    <xf numFmtId="0" fontId="12" fillId="0" borderId="0" xfId="0" applyFont="1" applyBorder="1" applyAlignment="1">
      <alignment horizontal="left" vertical="center" wrapText="1"/>
    </xf>
    <xf numFmtId="0" fontId="10" fillId="3" borderId="14"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0" xfId="0" applyFont="1" applyBorder="1" applyAlignment="1">
      <alignment horizontal="left" vertical="center" wrapText="1"/>
    </xf>
    <xf numFmtId="194" fontId="10" fillId="0" borderId="6" xfId="0" applyNumberFormat="1" applyFont="1" applyFill="1" applyBorder="1" applyAlignment="1">
      <alignment horizontal="center" vertical="center"/>
    </xf>
    <xf numFmtId="194" fontId="10" fillId="0" borderId="9" xfId="0" applyNumberFormat="1" applyFont="1" applyFill="1" applyBorder="1" applyAlignment="1">
      <alignment horizontal="center" vertical="center"/>
    </xf>
    <xf numFmtId="0" fontId="10" fillId="3" borderId="16" xfId="0" applyFont="1" applyFill="1" applyBorder="1" applyAlignment="1">
      <alignment vertical="center" wrapText="1"/>
    </xf>
    <xf numFmtId="0" fontId="9" fillId="3" borderId="16" xfId="0" applyFont="1" applyFill="1" applyBorder="1" applyAlignment="1">
      <alignment vertical="center" wrapText="1"/>
    </xf>
    <xf numFmtId="0" fontId="9" fillId="3" borderId="11" xfId="0" applyFont="1" applyFill="1" applyBorder="1" applyAlignment="1">
      <alignment vertical="center" wrapText="1"/>
    </xf>
    <xf numFmtId="195" fontId="10" fillId="0" borderId="6" xfId="2" applyNumberFormat="1" applyFont="1" applyFill="1" applyBorder="1" applyAlignment="1">
      <alignment horizontal="right" vertical="center" wrapText="1" indent="2"/>
    </xf>
    <xf numFmtId="195" fontId="10" fillId="0" borderId="13" xfId="2" applyNumberFormat="1" applyFont="1" applyFill="1" applyBorder="1" applyAlignment="1">
      <alignment horizontal="right" vertical="center" wrapText="1" indent="2"/>
    </xf>
    <xf numFmtId="195" fontId="10" fillId="0" borderId="6" xfId="0" applyNumberFormat="1" applyFont="1" applyFill="1" applyBorder="1" applyAlignment="1">
      <alignment horizontal="right" vertical="center" wrapText="1" indent="2"/>
    </xf>
    <xf numFmtId="195" fontId="10" fillId="0" borderId="13" xfId="0" applyNumberFormat="1" applyFont="1" applyFill="1" applyBorder="1" applyAlignment="1">
      <alignment horizontal="right" vertical="center" wrapText="1" indent="2"/>
    </xf>
    <xf numFmtId="195" fontId="10" fillId="0" borderId="6" xfId="0" applyNumberFormat="1" applyFont="1" applyFill="1" applyBorder="1" applyAlignment="1">
      <alignment horizontal="right" vertical="center" indent="2"/>
    </xf>
    <xf numFmtId="195" fontId="10" fillId="0" borderId="9" xfId="0" applyNumberFormat="1" applyFont="1" applyFill="1" applyBorder="1" applyAlignment="1">
      <alignment horizontal="right" vertical="center" indent="2"/>
    </xf>
    <xf numFmtId="49" fontId="10" fillId="3" borderId="68" xfId="0" applyNumberFormat="1" applyFont="1" applyFill="1" applyBorder="1" applyAlignment="1">
      <alignment vertical="center" wrapText="1"/>
    </xf>
    <xf numFmtId="49" fontId="10" fillId="3" borderId="13" xfId="0" applyNumberFormat="1" applyFont="1" applyFill="1" applyBorder="1" applyAlignment="1">
      <alignment vertical="center"/>
    </xf>
    <xf numFmtId="49" fontId="10" fillId="3" borderId="68" xfId="0" applyNumberFormat="1" applyFont="1" applyFill="1" applyBorder="1" applyAlignment="1">
      <alignment vertical="center"/>
    </xf>
    <xf numFmtId="0" fontId="10" fillId="3" borderId="14"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0" xfId="0" applyFont="1" applyFill="1" applyBorder="1" applyAlignment="1">
      <alignment horizontal="center" vertical="center" wrapText="1"/>
    </xf>
    <xf numFmtId="194" fontId="10" fillId="0" borderId="37" xfId="2" applyNumberFormat="1" applyFont="1" applyFill="1" applyBorder="1" applyAlignment="1">
      <alignment horizontal="right" vertical="center" wrapText="1" indent="2"/>
    </xf>
    <xf numFmtId="194" fontId="10" fillId="0" borderId="30" xfId="2" applyNumberFormat="1" applyFont="1" applyFill="1" applyBorder="1" applyAlignment="1">
      <alignment horizontal="right" vertical="center" wrapText="1" indent="2"/>
    </xf>
    <xf numFmtId="194" fontId="10" fillId="0" borderId="37" xfId="0" applyNumberFormat="1" applyFont="1" applyFill="1" applyBorder="1" applyAlignment="1">
      <alignment horizontal="right" vertical="center" wrapText="1" indent="2"/>
    </xf>
    <xf numFmtId="194" fontId="10" fillId="0" borderId="30" xfId="0" applyNumberFormat="1" applyFont="1" applyFill="1" applyBorder="1" applyAlignment="1">
      <alignment horizontal="right" vertical="center" wrapText="1" indent="2"/>
    </xf>
    <xf numFmtId="194" fontId="10" fillId="0" borderId="37" xfId="0" applyNumberFormat="1" applyFont="1" applyFill="1" applyBorder="1" applyAlignment="1">
      <alignment horizontal="right" vertical="center" indent="2"/>
    </xf>
    <xf numFmtId="194" fontId="10" fillId="0" borderId="22" xfId="0" applyNumberFormat="1" applyFont="1" applyFill="1" applyBorder="1" applyAlignment="1">
      <alignment horizontal="right" vertical="center" indent="2"/>
    </xf>
    <xf numFmtId="0" fontId="8" fillId="0" borderId="0" xfId="0" applyFont="1" applyAlignment="1">
      <alignment vertical="center" wrapText="1"/>
    </xf>
    <xf numFmtId="0" fontId="0" fillId="0" borderId="0" xfId="0" applyFont="1" applyAlignment="1"/>
  </cellXfs>
  <cellStyles count="5">
    <cellStyle name="ハイパーリンク" xfId="1" builtinId="8"/>
    <cellStyle name="桁区切り" xfId="2" builtinId="6"/>
    <cellStyle name="通貨" xfId="3" builtinId="7"/>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201060</xdr:colOff>
      <xdr:row>38</xdr:row>
      <xdr:rowOff>610347</xdr:rowOff>
    </xdr:from>
    <xdr:to>
      <xdr:col>12</xdr:col>
      <xdr:colOff>820436</xdr:colOff>
      <xdr:row>43</xdr:row>
      <xdr:rowOff>205949</xdr:rowOff>
    </xdr:to>
    <xdr:sp macro="" textlink="">
      <xdr:nvSpPr>
        <xdr:cNvPr id="28" name="正方形/長方形 27"/>
        <xdr:cNvSpPr/>
      </xdr:nvSpPr>
      <xdr:spPr>
        <a:xfrm>
          <a:off x="7413813" y="9195547"/>
          <a:ext cx="2610720" cy="160792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900"/>
            </a:lnSpc>
          </a:pPr>
          <a:r>
            <a:rPr kumimoji="1" lang="ja-JP" altLang="ja-JP" sz="900">
              <a:solidFill>
                <a:schemeClr val="dk1"/>
              </a:solidFill>
              <a:effectLst/>
              <a:latin typeface="+mn-lt"/>
              <a:ea typeface="+mn-ea"/>
              <a:cs typeface="+mn-cs"/>
            </a:rPr>
            <a:t>〇有料は、</a:t>
          </a:r>
          <a:r>
            <a:rPr kumimoji="1" lang="ja-JP" altLang="en-US" sz="900">
              <a:solidFill>
                <a:schemeClr val="dk1"/>
              </a:solidFill>
              <a:effectLst/>
              <a:latin typeface="+mn-lt"/>
              <a:ea typeface="+mn-ea"/>
              <a:cs typeface="+mn-cs"/>
            </a:rPr>
            <a:t>開設日及び</a:t>
          </a:r>
          <a:r>
            <a:rPr kumimoji="1" lang="ja-JP" altLang="ja-JP" sz="900">
              <a:solidFill>
                <a:schemeClr val="dk1"/>
              </a:solidFill>
              <a:effectLst/>
              <a:latin typeface="+mn-lt"/>
              <a:ea typeface="+mn-ea"/>
              <a:cs typeface="+mn-cs"/>
            </a:rPr>
            <a:t>届出受理日</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入力してください。</a:t>
          </a:r>
          <a:endParaRPr kumimoji="1" lang="en-US" altLang="ja-JP" sz="900">
            <a:solidFill>
              <a:schemeClr val="dk1"/>
            </a:solidFill>
            <a:effectLst/>
            <a:latin typeface="+mn-lt"/>
            <a:ea typeface="+mn-ea"/>
            <a:cs typeface="+mn-cs"/>
          </a:endParaRPr>
        </a:p>
        <a:p>
          <a:pPr>
            <a:lnSpc>
              <a:spcPts val="900"/>
            </a:lnSpc>
          </a:pPr>
          <a:endParaRPr lang="ja-JP" altLang="ja-JP" sz="900">
            <a:effectLst/>
          </a:endParaRPr>
        </a:p>
        <a:p>
          <a:pPr eaLnBrk="1" fontAlgn="auto" latinLnBrk="0" hangingPunct="1">
            <a:lnSpc>
              <a:spcPts val="900"/>
            </a:lnSpc>
          </a:pPr>
          <a:r>
            <a:rPr kumimoji="1" lang="ja-JP" altLang="ja-JP" sz="900">
              <a:solidFill>
                <a:schemeClr val="dk1"/>
              </a:solidFill>
              <a:effectLst/>
              <a:latin typeface="+mn-lt"/>
              <a:ea typeface="+mn-ea"/>
              <a:cs typeface="+mn-cs"/>
            </a:rPr>
            <a:t>〇サ高住は、開設日</a:t>
          </a:r>
          <a:r>
            <a:rPr kumimoji="1" lang="ja-JP" altLang="en-US" sz="900">
              <a:solidFill>
                <a:schemeClr val="dk1"/>
              </a:solidFill>
              <a:effectLst/>
              <a:latin typeface="+mn-lt"/>
              <a:ea typeface="+mn-ea"/>
              <a:cs typeface="+mn-cs"/>
            </a:rPr>
            <a:t>及び登録日（登録番号）を入力してください。</a:t>
          </a:r>
          <a:endParaRPr kumimoji="1" lang="en-US" altLang="ja-JP" sz="900">
            <a:solidFill>
              <a:schemeClr val="dk1"/>
            </a:solidFill>
            <a:effectLst/>
            <a:latin typeface="+mn-lt"/>
            <a:ea typeface="+mn-ea"/>
            <a:cs typeface="+mn-cs"/>
          </a:endParaRPr>
        </a:p>
        <a:p>
          <a:pPr eaLnBrk="1" fontAlgn="auto" latinLnBrk="0" hangingPunct="1">
            <a:lnSpc>
              <a:spcPts val="800"/>
            </a:lnSpc>
          </a:pPr>
          <a:r>
            <a:rPr kumimoji="1" lang="ja-JP" altLang="ja-JP" sz="900">
              <a:solidFill>
                <a:schemeClr val="dk1"/>
              </a:solidFill>
              <a:effectLst/>
              <a:latin typeface="+mn-lt"/>
              <a:ea typeface="+mn-ea"/>
              <a:cs typeface="+mn-cs"/>
            </a:rPr>
            <a:t>例：</a:t>
          </a:r>
          <a:endParaRPr kumimoji="1" lang="en-US" altLang="ja-JP" sz="900">
            <a:solidFill>
              <a:schemeClr val="dk1"/>
            </a:solidFill>
            <a:effectLst/>
            <a:latin typeface="+mn-lt"/>
            <a:ea typeface="+mn-ea"/>
            <a:cs typeface="+mn-cs"/>
          </a:endParaRPr>
        </a:p>
        <a:p>
          <a:pPr eaLnBrk="1" fontAlgn="auto" latinLnBrk="0" hangingPunct="1">
            <a:lnSpc>
              <a:spcPts val="800"/>
            </a:lnSpc>
          </a:pP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平成〇年〇月○日／平成〇年△月△日（</a:t>
          </a:r>
          <a:r>
            <a:rPr kumimoji="1" lang="ja-JP" altLang="en-US" sz="900">
              <a:solidFill>
                <a:schemeClr val="dk1"/>
              </a:solidFill>
              <a:effectLst/>
              <a:latin typeface="+mn-lt"/>
              <a:ea typeface="+mn-ea"/>
              <a:cs typeface="+mn-cs"/>
            </a:rPr>
            <a:t>豊中市</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00</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0000</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800"/>
            </a:lnSpc>
          </a:pPr>
          <a:endParaRPr lang="ja-JP" altLang="ja-JP" sz="900">
            <a:effectLst/>
            <a:latin typeface="ＭＳ 明朝" panose="02020609040205080304" pitchFamily="17" charset="-128"/>
            <a:ea typeface="ＭＳ 明朝" panose="02020609040205080304" pitchFamily="17" charset="-128"/>
          </a:endParaRPr>
        </a:p>
        <a:p>
          <a:pPr>
            <a:lnSpc>
              <a:spcPts val="800"/>
            </a:lnSpc>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他社から事業承継</a:t>
          </a:r>
          <a:r>
            <a:rPr kumimoji="1" lang="ja-JP" altLang="en-US" sz="900">
              <a:solidFill>
                <a:schemeClr val="dk1"/>
              </a:solidFill>
              <a:effectLst/>
              <a:latin typeface="+mn-lt"/>
              <a:ea typeface="+mn-ea"/>
              <a:cs typeface="+mn-cs"/>
            </a:rPr>
            <a:t>により</a:t>
          </a:r>
          <a:r>
            <a:rPr kumimoji="1" lang="ja-JP" altLang="ja-JP" sz="900">
              <a:solidFill>
                <a:schemeClr val="dk1"/>
              </a:solidFill>
              <a:effectLst/>
              <a:latin typeface="+mn-lt"/>
              <a:ea typeface="+mn-ea"/>
              <a:cs typeface="+mn-cs"/>
            </a:rPr>
            <a:t>ホームを</a:t>
          </a:r>
          <a:r>
            <a:rPr kumimoji="1" lang="ja-JP" altLang="en-US" sz="900">
              <a:solidFill>
                <a:schemeClr val="dk1"/>
              </a:solidFill>
              <a:effectLst/>
              <a:latin typeface="+mn-lt"/>
              <a:ea typeface="+mn-ea"/>
              <a:cs typeface="+mn-cs"/>
            </a:rPr>
            <a:t>再設置</a:t>
          </a:r>
          <a:r>
            <a:rPr kumimoji="1" lang="ja-JP" altLang="ja-JP" sz="900">
              <a:solidFill>
                <a:schemeClr val="dk1"/>
              </a:solidFill>
              <a:effectLst/>
              <a:latin typeface="+mn-lt"/>
              <a:ea typeface="+mn-ea"/>
              <a:cs typeface="+mn-cs"/>
            </a:rPr>
            <a:t>した場合</a:t>
          </a:r>
          <a:r>
            <a:rPr kumimoji="1" lang="ja-JP" altLang="en-US" sz="900">
              <a:solidFill>
                <a:schemeClr val="dk1"/>
              </a:solidFill>
              <a:effectLst/>
              <a:latin typeface="+mn-lt"/>
              <a:ea typeface="+mn-ea"/>
              <a:cs typeface="+mn-cs"/>
            </a:rPr>
            <a:t>等は</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入居</a:t>
          </a:r>
          <a:r>
            <a:rPr kumimoji="1" lang="ja-JP" altLang="ja-JP" sz="900">
              <a:solidFill>
                <a:schemeClr val="dk1"/>
              </a:solidFill>
              <a:effectLst/>
              <a:latin typeface="+mn-lt"/>
              <a:ea typeface="+mn-ea"/>
              <a:cs typeface="+mn-cs"/>
            </a:rPr>
            <a:t>者の誤認を防ぐ</a:t>
          </a:r>
          <a:r>
            <a:rPr kumimoji="1" lang="ja-JP" altLang="en-US" sz="900">
              <a:solidFill>
                <a:schemeClr val="dk1"/>
              </a:solidFill>
              <a:effectLst/>
              <a:latin typeface="+mn-lt"/>
              <a:ea typeface="+mn-ea"/>
              <a:cs typeface="+mn-cs"/>
            </a:rPr>
            <a:t>ために、事業主体の変更があった旨や</a:t>
          </a:r>
          <a:r>
            <a:rPr kumimoji="1" lang="ja-JP" altLang="ja-JP" sz="900">
              <a:solidFill>
                <a:schemeClr val="dk1"/>
              </a:solidFill>
              <a:effectLst/>
              <a:latin typeface="+mn-lt"/>
              <a:ea typeface="+mn-ea"/>
              <a:cs typeface="+mn-cs"/>
            </a:rPr>
            <a:t>当初の</a:t>
          </a:r>
          <a:r>
            <a:rPr kumimoji="1" lang="ja-JP" altLang="en-US" sz="900">
              <a:solidFill>
                <a:schemeClr val="dk1"/>
              </a:solidFill>
              <a:effectLst/>
              <a:latin typeface="+mn-lt"/>
              <a:ea typeface="+mn-ea"/>
              <a:cs typeface="+mn-cs"/>
            </a:rPr>
            <a:t>開設日を記載してください。</a:t>
          </a:r>
          <a:endParaRPr kumimoji="1" lang="ja-JP" altLang="en-US" sz="900"/>
        </a:p>
      </xdr:txBody>
    </xdr:sp>
    <xdr:clientData/>
  </xdr:twoCellAnchor>
  <xdr:twoCellAnchor>
    <xdr:from>
      <xdr:col>5</xdr:col>
      <xdr:colOff>958216</xdr:colOff>
      <xdr:row>38</xdr:row>
      <xdr:rowOff>187537</xdr:rowOff>
    </xdr:from>
    <xdr:to>
      <xdr:col>10</xdr:col>
      <xdr:colOff>27977</xdr:colOff>
      <xdr:row>40</xdr:row>
      <xdr:rowOff>110067</xdr:rowOff>
    </xdr:to>
    <xdr:cxnSp macro="">
      <xdr:nvCxnSpPr>
        <xdr:cNvPr id="29" name="直線矢印コネクタ 28"/>
        <xdr:cNvCxnSpPr/>
      </xdr:nvCxnSpPr>
      <xdr:spPr>
        <a:xfrm flipH="1" flipV="1">
          <a:off x="3511339" y="8772737"/>
          <a:ext cx="3939328" cy="65066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1412031</xdr:colOff>
      <xdr:row>45</xdr:row>
      <xdr:rowOff>76200</xdr:rowOff>
    </xdr:from>
    <xdr:to>
      <xdr:col>9</xdr:col>
      <xdr:colOff>123193</xdr:colOff>
      <xdr:row>45</xdr:row>
      <xdr:rowOff>227407</xdr:rowOff>
    </xdr:to>
    <xdr:cxnSp macro="">
      <xdr:nvCxnSpPr>
        <xdr:cNvPr id="34" name="直線矢印コネクタ 33"/>
        <xdr:cNvCxnSpPr/>
      </xdr:nvCxnSpPr>
      <xdr:spPr>
        <a:xfrm flipH="1">
          <a:off x="6877688" y="11700933"/>
          <a:ext cx="437512" cy="124884"/>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634789</xdr:colOff>
      <xdr:row>9</xdr:row>
      <xdr:rowOff>201084</xdr:rowOff>
    </xdr:from>
    <xdr:to>
      <xdr:col>12</xdr:col>
      <xdr:colOff>16183</xdr:colOff>
      <xdr:row>9</xdr:row>
      <xdr:rowOff>222250</xdr:rowOff>
    </xdr:to>
    <xdr:cxnSp macro="">
      <xdr:nvCxnSpPr>
        <xdr:cNvPr id="3" name="直線矢印コネクタ 2"/>
        <xdr:cNvCxnSpPr/>
      </xdr:nvCxnSpPr>
      <xdr:spPr>
        <a:xfrm flipH="1">
          <a:off x="7228417" y="2582334"/>
          <a:ext cx="793750" cy="2116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22997</xdr:colOff>
      <xdr:row>6</xdr:row>
      <xdr:rowOff>139451</xdr:rowOff>
    </xdr:from>
    <xdr:to>
      <xdr:col>14</xdr:col>
      <xdr:colOff>829167</xdr:colOff>
      <xdr:row>9</xdr:row>
      <xdr:rowOff>76200</xdr:rowOff>
    </xdr:to>
    <xdr:sp macro="" textlink="">
      <xdr:nvSpPr>
        <xdr:cNvPr id="4" name="正方形/長方形 3"/>
        <xdr:cNvSpPr/>
      </xdr:nvSpPr>
      <xdr:spPr>
        <a:xfrm>
          <a:off x="7283587" y="1765051"/>
          <a:ext cx="2580080" cy="74954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・増改築（居室内の改造は除く。）を行った場合も、当初の竣工日を入力してください。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・増改築日について入力する場合、「竣工日」の横に（　）書きで追記してください。</a:t>
          </a:r>
        </a:p>
      </xdr:txBody>
    </xdr:sp>
    <xdr:clientData/>
  </xdr:twoCellAnchor>
  <xdr:twoCellAnchor>
    <xdr:from>
      <xdr:col>6</xdr:col>
      <xdr:colOff>214842</xdr:colOff>
      <xdr:row>6</xdr:row>
      <xdr:rowOff>148167</xdr:rowOff>
    </xdr:from>
    <xdr:to>
      <xdr:col>12</xdr:col>
      <xdr:colOff>31156</xdr:colOff>
      <xdr:row>7</xdr:row>
      <xdr:rowOff>116417</xdr:rowOff>
    </xdr:to>
    <xdr:cxnSp macro="">
      <xdr:nvCxnSpPr>
        <xdr:cNvPr id="5" name="直線矢印コネクタ 4"/>
        <xdr:cNvCxnSpPr/>
      </xdr:nvCxnSpPr>
      <xdr:spPr>
        <a:xfrm flipH="1">
          <a:off x="4159250" y="1735667"/>
          <a:ext cx="3884085" cy="23283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120363</xdr:colOff>
      <xdr:row>0</xdr:row>
      <xdr:rowOff>68479</xdr:rowOff>
    </xdr:from>
    <xdr:to>
      <xdr:col>14</xdr:col>
      <xdr:colOff>798029</xdr:colOff>
      <xdr:row>3</xdr:row>
      <xdr:rowOff>0</xdr:rowOff>
    </xdr:to>
    <xdr:sp macro="" textlink="">
      <xdr:nvSpPr>
        <xdr:cNvPr id="19" name="正方形/長方形 18"/>
        <xdr:cNvSpPr/>
      </xdr:nvSpPr>
      <xdr:spPr>
        <a:xfrm>
          <a:off x="7158068" y="68479"/>
          <a:ext cx="2668977" cy="74432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・「賃借権、地上権」を選択した場合も、「所有者の抵当権」を入力してください。</a:t>
          </a:r>
        </a:p>
        <a:p>
          <a:pPr algn="l">
            <a:lnSpc>
              <a:spcPts val="1000"/>
            </a:lnSpc>
          </a:pPr>
          <a:r>
            <a:rPr kumimoji="1" lang="ja-JP" altLang="en-US" sz="900"/>
            <a:t>・「賃借</a:t>
          </a:r>
          <a:r>
            <a:rPr kumimoji="1" lang="ja-JP" altLang="ja-JP" sz="900">
              <a:solidFill>
                <a:schemeClr val="dk1"/>
              </a:solidFill>
              <a:effectLst/>
              <a:latin typeface="+mn-lt"/>
              <a:ea typeface="+mn-ea"/>
              <a:cs typeface="+mn-cs"/>
            </a:rPr>
            <a:t>権</a:t>
          </a:r>
          <a:r>
            <a:rPr kumimoji="1" lang="ja-JP" altLang="en-US" sz="900"/>
            <a:t>」を選択した場合、「契約の自動更新、賃貸借契約の期間」を入力してください。</a:t>
          </a:r>
        </a:p>
      </xdr:txBody>
    </xdr:sp>
    <xdr:clientData/>
  </xdr:twoCellAnchor>
  <xdr:twoCellAnchor>
    <xdr:from>
      <xdr:col>3</xdr:col>
      <xdr:colOff>425668</xdr:colOff>
      <xdr:row>0</xdr:row>
      <xdr:rowOff>84667</xdr:rowOff>
    </xdr:from>
    <xdr:to>
      <xdr:col>12</xdr:col>
      <xdr:colOff>2990</xdr:colOff>
      <xdr:row>1</xdr:row>
      <xdr:rowOff>84667</xdr:rowOff>
    </xdr:to>
    <xdr:cxnSp macro="">
      <xdr:nvCxnSpPr>
        <xdr:cNvPr id="22" name="直線矢印コネクタ 21"/>
        <xdr:cNvCxnSpPr/>
      </xdr:nvCxnSpPr>
      <xdr:spPr>
        <a:xfrm flipH="1">
          <a:off x="2571756" y="84667"/>
          <a:ext cx="5439827" cy="2857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4286</xdr:colOff>
      <xdr:row>12</xdr:row>
      <xdr:rowOff>34397</xdr:rowOff>
    </xdr:from>
    <xdr:to>
      <xdr:col>15</xdr:col>
      <xdr:colOff>3070</xdr:colOff>
      <xdr:row>13</xdr:row>
      <xdr:rowOff>202266</xdr:rowOff>
    </xdr:to>
    <xdr:sp macro="" textlink="">
      <xdr:nvSpPr>
        <xdr:cNvPr id="35" name="正方形/長方形 34"/>
        <xdr:cNvSpPr/>
      </xdr:nvSpPr>
      <xdr:spPr>
        <a:xfrm>
          <a:off x="8012906" y="3399897"/>
          <a:ext cx="2952670" cy="44185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建物の総戸数を入力してください。ホームとして届出又は登録をしていない戸数も含めて入力してください。</a:t>
          </a:r>
        </a:p>
      </xdr:txBody>
    </xdr:sp>
    <xdr:clientData/>
  </xdr:twoCellAnchor>
  <xdr:twoCellAnchor>
    <xdr:from>
      <xdr:col>4</xdr:col>
      <xdr:colOff>281305</xdr:colOff>
      <xdr:row>12</xdr:row>
      <xdr:rowOff>53410</xdr:rowOff>
    </xdr:from>
    <xdr:to>
      <xdr:col>12</xdr:col>
      <xdr:colOff>31122</xdr:colOff>
      <xdr:row>12</xdr:row>
      <xdr:rowOff>126627</xdr:rowOff>
    </xdr:to>
    <xdr:cxnSp macro="">
      <xdr:nvCxnSpPr>
        <xdr:cNvPr id="36" name="直線矢印コネクタ 35"/>
        <xdr:cNvCxnSpPr/>
      </xdr:nvCxnSpPr>
      <xdr:spPr>
        <a:xfrm flipH="1" flipV="1">
          <a:off x="2716953" y="3500402"/>
          <a:ext cx="4572847" cy="64065"/>
        </a:xfrm>
        <a:prstGeom prst="straightConnector1">
          <a:avLst/>
        </a:prstGeom>
        <a:ln w="3175">
          <a:prstDash val="solid"/>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4286</xdr:colOff>
      <xdr:row>13</xdr:row>
      <xdr:rowOff>265270</xdr:rowOff>
    </xdr:from>
    <xdr:to>
      <xdr:col>14</xdr:col>
      <xdr:colOff>887183</xdr:colOff>
      <xdr:row>14</xdr:row>
      <xdr:rowOff>266424</xdr:rowOff>
    </xdr:to>
    <xdr:sp macro="" textlink="">
      <xdr:nvSpPr>
        <xdr:cNvPr id="40" name="正方形/長方形 39"/>
        <xdr:cNvSpPr/>
      </xdr:nvSpPr>
      <xdr:spPr>
        <a:xfrm>
          <a:off x="8012906" y="3880113"/>
          <a:ext cx="2954072" cy="44846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・入居可能な室数を入力してください。</a:t>
          </a:r>
          <a:endParaRPr kumimoji="1" lang="en-US" altLang="ja-JP" sz="900">
            <a:solidFill>
              <a:sysClr val="windowText" lastClr="000000"/>
            </a:solidFill>
          </a:endParaRPr>
        </a:p>
        <a:p>
          <a:pPr algn="l">
            <a:lnSpc>
              <a:spcPts val="1100"/>
            </a:lnSpc>
          </a:pPr>
          <a:r>
            <a:rPr kumimoji="1" lang="ja-JP" altLang="en-US" sz="900">
              <a:solidFill>
                <a:srgbClr val="FF0000"/>
              </a:solidFill>
            </a:rPr>
            <a:t>・特定の指定室数を（　　）内に入力してください。</a:t>
          </a:r>
        </a:p>
      </xdr:txBody>
    </xdr:sp>
    <xdr:clientData/>
  </xdr:twoCellAnchor>
  <xdr:twoCellAnchor>
    <xdr:from>
      <xdr:col>10</xdr:col>
      <xdr:colOff>612352</xdr:colOff>
      <xdr:row>12</xdr:row>
      <xdr:rowOff>167216</xdr:rowOff>
    </xdr:from>
    <xdr:to>
      <xdr:col>11</xdr:col>
      <xdr:colOff>223987</xdr:colOff>
      <xdr:row>14</xdr:row>
      <xdr:rowOff>1862</xdr:rowOff>
    </xdr:to>
    <xdr:cxnSp macro="">
      <xdr:nvCxnSpPr>
        <xdr:cNvPr id="41" name="カギ線コネクタ 40"/>
        <xdr:cNvCxnSpPr/>
      </xdr:nvCxnSpPr>
      <xdr:spPr>
        <a:xfrm rot="10800000">
          <a:off x="6544734" y="3623733"/>
          <a:ext cx="712405" cy="535804"/>
        </a:xfrm>
        <a:prstGeom prst="bentConnector3">
          <a:avLst>
            <a:gd name="adj1" fmla="val 50000"/>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612351</xdr:colOff>
      <xdr:row>1</xdr:row>
      <xdr:rowOff>236803</xdr:rowOff>
    </xdr:from>
    <xdr:to>
      <xdr:col>9</xdr:col>
      <xdr:colOff>198667</xdr:colOff>
      <xdr:row>4</xdr:row>
      <xdr:rowOff>50800</xdr:rowOff>
    </xdr:to>
    <xdr:cxnSp macro="">
      <xdr:nvCxnSpPr>
        <xdr:cNvPr id="2" name="直線矢印コネクタ 1"/>
        <xdr:cNvCxnSpPr/>
      </xdr:nvCxnSpPr>
      <xdr:spPr>
        <a:xfrm flipH="1">
          <a:off x="6824133" y="507736"/>
          <a:ext cx="624519" cy="542131"/>
        </a:xfrm>
        <a:prstGeom prst="straightConnector1">
          <a:avLst/>
        </a:prstGeom>
        <a:ln w="127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1693</xdr:colOff>
      <xdr:row>60</xdr:row>
      <xdr:rowOff>846</xdr:rowOff>
    </xdr:from>
    <xdr:to>
      <xdr:col>9</xdr:col>
      <xdr:colOff>198076</xdr:colOff>
      <xdr:row>67</xdr:row>
      <xdr:rowOff>846</xdr:rowOff>
    </xdr:to>
    <xdr:sp macro="" textlink="">
      <xdr:nvSpPr>
        <xdr:cNvPr id="4" name="右中かっこ 3"/>
        <xdr:cNvSpPr/>
      </xdr:nvSpPr>
      <xdr:spPr>
        <a:xfrm>
          <a:off x="7240693" y="10295466"/>
          <a:ext cx="194469" cy="186690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75142</xdr:colOff>
      <xdr:row>62</xdr:row>
      <xdr:rowOff>151554</xdr:rowOff>
    </xdr:from>
    <xdr:to>
      <xdr:col>13</xdr:col>
      <xdr:colOff>412153</xdr:colOff>
      <xdr:row>64</xdr:row>
      <xdr:rowOff>178118</xdr:rowOff>
    </xdr:to>
    <xdr:sp macro="" textlink="">
      <xdr:nvSpPr>
        <xdr:cNvPr id="5" name="正方形/長方形 4"/>
        <xdr:cNvSpPr/>
      </xdr:nvSpPr>
      <xdr:spPr>
        <a:xfrm>
          <a:off x="7537027" y="10964334"/>
          <a:ext cx="2173393" cy="56938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併設している高齢者居宅生活支援事業者がある場合、入力してください。</a:t>
          </a:r>
          <a:endParaRPr kumimoji="1" lang="en-US" altLang="ja-JP" sz="900"/>
        </a:p>
        <a:p>
          <a:pPr algn="l"/>
          <a:endParaRPr kumimoji="1" lang="ja-JP" altLang="en-US" sz="900"/>
        </a:p>
      </xdr:txBody>
    </xdr:sp>
    <xdr:clientData/>
  </xdr:twoCellAnchor>
  <xdr:twoCellAnchor>
    <xdr:from>
      <xdr:col>9</xdr:col>
      <xdr:colOff>847</xdr:colOff>
      <xdr:row>70</xdr:row>
      <xdr:rowOff>847</xdr:rowOff>
    </xdr:from>
    <xdr:to>
      <xdr:col>10</xdr:col>
      <xdr:colOff>73786</xdr:colOff>
      <xdr:row>77</xdr:row>
      <xdr:rowOff>2963</xdr:rowOff>
    </xdr:to>
    <xdr:sp macro="" textlink="">
      <xdr:nvSpPr>
        <xdr:cNvPr id="6" name="右中かっこ 5"/>
        <xdr:cNvSpPr/>
      </xdr:nvSpPr>
      <xdr:spPr>
        <a:xfrm>
          <a:off x="8030634" y="29292550"/>
          <a:ext cx="334671" cy="185420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126577</xdr:colOff>
      <xdr:row>72</xdr:row>
      <xdr:rowOff>118322</xdr:rowOff>
    </xdr:from>
    <xdr:to>
      <xdr:col>13</xdr:col>
      <xdr:colOff>644251</xdr:colOff>
      <xdr:row>75</xdr:row>
      <xdr:rowOff>2197</xdr:rowOff>
    </xdr:to>
    <xdr:sp macro="" textlink="">
      <xdr:nvSpPr>
        <xdr:cNvPr id="7" name="正方形/長方形 6"/>
        <xdr:cNvSpPr/>
      </xdr:nvSpPr>
      <xdr:spPr>
        <a:xfrm>
          <a:off x="8417984" y="28788572"/>
          <a:ext cx="2642241" cy="6776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連携及び協力している高齢者居宅生活支援事業者がある場合、入力してください。</a:t>
          </a:r>
          <a:endParaRPr kumimoji="1" lang="en-US" altLang="ja-JP" sz="900"/>
        </a:p>
        <a:p>
          <a:pPr algn="l">
            <a:lnSpc>
              <a:spcPts val="1100"/>
            </a:lnSpc>
          </a:pPr>
          <a:r>
            <a:rPr kumimoji="1" lang="ja-JP" altLang="en-US" sz="900"/>
            <a:t>連携医療機関は除きます。</a:t>
          </a:r>
        </a:p>
      </xdr:txBody>
    </xdr:sp>
    <xdr:clientData/>
  </xdr:twoCellAnchor>
  <xdr:twoCellAnchor>
    <xdr:from>
      <xdr:col>3</xdr:col>
      <xdr:colOff>1473835</xdr:colOff>
      <xdr:row>95</xdr:row>
      <xdr:rowOff>185420</xdr:rowOff>
    </xdr:from>
    <xdr:to>
      <xdr:col>9</xdr:col>
      <xdr:colOff>194338</xdr:colOff>
      <xdr:row>95</xdr:row>
      <xdr:rowOff>259503</xdr:rowOff>
    </xdr:to>
    <xdr:cxnSp macro="">
      <xdr:nvCxnSpPr>
        <xdr:cNvPr id="8" name="直線矢印コネクタ 7"/>
        <xdr:cNvCxnSpPr/>
      </xdr:nvCxnSpPr>
      <xdr:spPr>
        <a:xfrm flipH="1">
          <a:off x="2047240" y="18915380"/>
          <a:ext cx="5382315" cy="7408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179493</xdr:colOff>
      <xdr:row>95</xdr:row>
      <xdr:rowOff>0</xdr:rowOff>
    </xdr:from>
    <xdr:to>
      <xdr:col>13</xdr:col>
      <xdr:colOff>746940</xdr:colOff>
      <xdr:row>96</xdr:row>
      <xdr:rowOff>39513</xdr:rowOff>
    </xdr:to>
    <xdr:sp macro="" textlink="">
      <xdr:nvSpPr>
        <xdr:cNvPr id="9" name="正方形/長方形 8"/>
        <xdr:cNvSpPr/>
      </xdr:nvSpPr>
      <xdr:spPr>
        <a:xfrm>
          <a:off x="7418493" y="18737580"/>
          <a:ext cx="2647957" cy="298452"/>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協力歯科医療機関の確保に努めてください。</a:t>
          </a:r>
        </a:p>
      </xdr:txBody>
    </xdr:sp>
    <xdr:clientData/>
  </xdr:twoCellAnchor>
  <xdr:twoCellAnchor>
    <xdr:from>
      <xdr:col>8</xdr:col>
      <xdr:colOff>927523</xdr:colOff>
      <xdr:row>117</xdr:row>
      <xdr:rowOff>349250</xdr:rowOff>
    </xdr:from>
    <xdr:to>
      <xdr:col>10</xdr:col>
      <xdr:colOff>15241</xdr:colOff>
      <xdr:row>119</xdr:row>
      <xdr:rowOff>127000</xdr:rowOff>
    </xdr:to>
    <xdr:cxnSp macro="">
      <xdr:nvCxnSpPr>
        <xdr:cNvPr id="10" name="直線矢印コネクタ 9"/>
        <xdr:cNvCxnSpPr/>
      </xdr:nvCxnSpPr>
      <xdr:spPr>
        <a:xfrm flipH="1">
          <a:off x="7905750" y="42492083"/>
          <a:ext cx="391584" cy="7302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108375</xdr:colOff>
      <xdr:row>110</xdr:row>
      <xdr:rowOff>27515</xdr:rowOff>
    </xdr:from>
    <xdr:to>
      <xdr:col>13</xdr:col>
      <xdr:colOff>411987</xdr:colOff>
      <xdr:row>112</xdr:row>
      <xdr:rowOff>87629</xdr:rowOff>
    </xdr:to>
    <xdr:sp macro="" textlink="">
      <xdr:nvSpPr>
        <xdr:cNvPr id="12" name="正方形/長方形 11"/>
        <xdr:cNvSpPr/>
      </xdr:nvSpPr>
      <xdr:spPr>
        <a:xfrm>
          <a:off x="8388352" y="36889265"/>
          <a:ext cx="2405540" cy="59690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「あり」を選択した場合、「調整後の内容」及び「変更の内容」について必ず入力してください。</a:t>
          </a:r>
        </a:p>
      </xdr:txBody>
    </xdr:sp>
    <xdr:clientData/>
  </xdr:twoCellAnchor>
  <xdr:twoCellAnchor>
    <xdr:from>
      <xdr:col>9</xdr:col>
      <xdr:colOff>3388</xdr:colOff>
      <xdr:row>106</xdr:row>
      <xdr:rowOff>22435</xdr:rowOff>
    </xdr:from>
    <xdr:to>
      <xdr:col>10</xdr:col>
      <xdr:colOff>72236</xdr:colOff>
      <xdr:row>112</xdr:row>
      <xdr:rowOff>241726</xdr:rowOff>
    </xdr:to>
    <xdr:sp macro="" textlink="">
      <xdr:nvSpPr>
        <xdr:cNvPr id="13" name="右中かっこ 12"/>
        <xdr:cNvSpPr/>
      </xdr:nvSpPr>
      <xdr:spPr>
        <a:xfrm>
          <a:off x="7238155" y="36499798"/>
          <a:ext cx="296424" cy="1844891"/>
        </a:xfrm>
        <a:prstGeom prst="rightBrace">
          <a:avLst>
            <a:gd name="adj1" fmla="val 8333"/>
            <a:gd name="adj2" fmla="val 74380"/>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1483</xdr:colOff>
      <xdr:row>13</xdr:row>
      <xdr:rowOff>148168</xdr:rowOff>
    </xdr:from>
    <xdr:to>
      <xdr:col>16</xdr:col>
      <xdr:colOff>828917</xdr:colOff>
      <xdr:row>16</xdr:row>
      <xdr:rowOff>167362</xdr:rowOff>
    </xdr:to>
    <xdr:sp macro="" textlink="">
      <xdr:nvSpPr>
        <xdr:cNvPr id="33" name="正方形/長方形 32"/>
        <xdr:cNvSpPr/>
      </xdr:nvSpPr>
      <xdr:spPr>
        <a:xfrm>
          <a:off x="6842550" y="3856568"/>
          <a:ext cx="2597783" cy="84144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常勤換算人数とは、当該事業所の従業者の勤務延時間数を当該事業所において常勤の従業者が勤務すべき時間数で除することにより、当該事業所の従業者の人数を常勤の従業者の人数に換算した人数をいいます。</a:t>
          </a:r>
        </a:p>
      </xdr:txBody>
    </xdr:sp>
    <xdr:clientData/>
  </xdr:twoCellAnchor>
  <xdr:twoCellAnchor>
    <xdr:from>
      <xdr:col>13</xdr:col>
      <xdr:colOff>186901</xdr:colOff>
      <xdr:row>63</xdr:row>
      <xdr:rowOff>155364</xdr:rowOff>
    </xdr:from>
    <xdr:to>
      <xdr:col>16</xdr:col>
      <xdr:colOff>871294</xdr:colOff>
      <xdr:row>64</xdr:row>
      <xdr:rowOff>372697</xdr:rowOff>
    </xdr:to>
    <xdr:sp macro="" textlink="">
      <xdr:nvSpPr>
        <xdr:cNvPr id="70" name="正方形/長方形 69"/>
        <xdr:cNvSpPr/>
      </xdr:nvSpPr>
      <xdr:spPr>
        <a:xfrm>
          <a:off x="6682739" y="17876309"/>
          <a:ext cx="2668270" cy="47095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当該ホームや法人での業務経験に関わらず、当該業務に従事した通年の経験年数を入力してください。</a:t>
          </a:r>
        </a:p>
      </xdr:txBody>
    </xdr:sp>
    <xdr:clientData/>
  </xdr:twoCellAnchor>
  <xdr:twoCellAnchor>
    <xdr:from>
      <xdr:col>12</xdr:col>
      <xdr:colOff>506731</xdr:colOff>
      <xdr:row>5</xdr:row>
      <xdr:rowOff>2116</xdr:rowOff>
    </xdr:from>
    <xdr:to>
      <xdr:col>13</xdr:col>
      <xdr:colOff>187247</xdr:colOff>
      <xdr:row>16</xdr:row>
      <xdr:rowOff>232834</xdr:rowOff>
    </xdr:to>
    <xdr:sp macro="" textlink="">
      <xdr:nvSpPr>
        <xdr:cNvPr id="66" name="右中かっこ 65"/>
        <xdr:cNvSpPr/>
      </xdr:nvSpPr>
      <xdr:spPr>
        <a:xfrm>
          <a:off x="7187143" y="1325033"/>
          <a:ext cx="231774" cy="3331634"/>
        </a:xfrm>
        <a:prstGeom prst="rightBrace">
          <a:avLst>
            <a:gd name="adj1" fmla="val 8333"/>
            <a:gd name="adj2" fmla="val 86444"/>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16510</xdr:colOff>
      <xdr:row>61</xdr:row>
      <xdr:rowOff>19051</xdr:rowOff>
    </xdr:from>
    <xdr:to>
      <xdr:col>13</xdr:col>
      <xdr:colOff>188987</xdr:colOff>
      <xdr:row>68</xdr:row>
      <xdr:rowOff>4655</xdr:rowOff>
    </xdr:to>
    <xdr:sp macro="" textlink="">
      <xdr:nvSpPr>
        <xdr:cNvPr id="31" name="右中かっこ 30"/>
        <xdr:cNvSpPr/>
      </xdr:nvSpPr>
      <xdr:spPr>
        <a:xfrm>
          <a:off x="7239000" y="17460384"/>
          <a:ext cx="177800" cy="2372784"/>
        </a:xfrm>
        <a:prstGeom prst="rightBrace">
          <a:avLst>
            <a:gd name="adj1" fmla="val 52777"/>
            <a:gd name="adj2" fmla="val 4561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2539</xdr:colOff>
      <xdr:row>0</xdr:row>
      <xdr:rowOff>87632</xdr:rowOff>
    </xdr:from>
    <xdr:to>
      <xdr:col>16</xdr:col>
      <xdr:colOff>828897</xdr:colOff>
      <xdr:row>5</xdr:row>
      <xdr:rowOff>152400</xdr:rowOff>
    </xdr:to>
    <xdr:sp macro="" textlink="">
      <xdr:nvSpPr>
        <xdr:cNvPr id="6" name="正方形/長方形 5"/>
        <xdr:cNvSpPr/>
      </xdr:nvSpPr>
      <xdr:spPr>
        <a:xfrm>
          <a:off x="6843606" y="87632"/>
          <a:ext cx="2596727" cy="141943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・ホームの職員として、サービスを提供する職員数を入力してください。</a:t>
          </a:r>
        </a:p>
        <a:p>
          <a:pPr algn="l">
            <a:lnSpc>
              <a:spcPts val="1000"/>
            </a:lnSpc>
          </a:pPr>
          <a:r>
            <a:rPr kumimoji="1" lang="ja-JP" altLang="en-US" sz="900"/>
            <a:t>・当該ホーム内で事業主体が別に介護保険サービス事業所を運営する場合、その事業所の職員数は入力しないでください。</a:t>
          </a:r>
        </a:p>
        <a:p>
          <a:pPr algn="l">
            <a:lnSpc>
              <a:spcPts val="1100"/>
            </a:lnSpc>
          </a:pPr>
          <a:r>
            <a:rPr kumimoji="1" lang="en-US" altLang="ja-JP" sz="900"/>
            <a:t>【</a:t>
          </a:r>
          <a:r>
            <a:rPr kumimoji="1" lang="ja-JP" altLang="en-US" sz="900"/>
            <a:t>注意</a:t>
          </a:r>
          <a:r>
            <a:rPr kumimoji="1" lang="en-US" altLang="ja-JP" sz="900"/>
            <a:t>】</a:t>
          </a:r>
          <a:r>
            <a:rPr kumimoji="1" lang="ja-JP" altLang="en-US" sz="900"/>
            <a:t>入力する場合、あくまでもホームの職員として兼業する者の数のみを入力し、あたかも多くの職員がホームに勤務しているかのように入居者に誤認されないことが重要です。</a:t>
          </a:r>
        </a:p>
      </xdr:txBody>
    </xdr:sp>
    <xdr:clientData/>
  </xdr:twoCellAnchor>
  <xdr:twoCellAnchor>
    <xdr:from>
      <xdr:col>2</xdr:col>
      <xdr:colOff>386503</xdr:colOff>
      <xdr:row>0</xdr:row>
      <xdr:rowOff>105833</xdr:rowOff>
    </xdr:from>
    <xdr:to>
      <xdr:col>14</xdr:col>
      <xdr:colOff>26814</xdr:colOff>
      <xdr:row>0</xdr:row>
      <xdr:rowOff>148168</xdr:rowOff>
    </xdr:to>
    <xdr:cxnSp macro="">
      <xdr:nvCxnSpPr>
        <xdr:cNvPr id="7" name="直線矢印コネクタ 6"/>
        <xdr:cNvCxnSpPr/>
      </xdr:nvCxnSpPr>
      <xdr:spPr>
        <a:xfrm flipH="1">
          <a:off x="963083" y="105833"/>
          <a:ext cx="6519334" cy="4233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6615</xdr:colOff>
      <xdr:row>18</xdr:row>
      <xdr:rowOff>116735</xdr:rowOff>
    </xdr:from>
    <xdr:to>
      <xdr:col>16</xdr:col>
      <xdr:colOff>991604</xdr:colOff>
      <xdr:row>21</xdr:row>
      <xdr:rowOff>76200</xdr:rowOff>
    </xdr:to>
    <xdr:sp macro="" textlink="">
      <xdr:nvSpPr>
        <xdr:cNvPr id="12" name="正方形/長方形 11"/>
        <xdr:cNvSpPr/>
      </xdr:nvSpPr>
      <xdr:spPr>
        <a:xfrm>
          <a:off x="6796882" y="5179802"/>
          <a:ext cx="2657776" cy="77226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800"/>
            </a:lnSpc>
          </a:pPr>
          <a:r>
            <a:rPr kumimoji="1" lang="ja-JP" altLang="en-US" sz="900"/>
            <a:t>・公的資格保有者を入力してください。</a:t>
          </a:r>
        </a:p>
        <a:p>
          <a:pPr algn="l">
            <a:lnSpc>
              <a:spcPts val="800"/>
            </a:lnSpc>
          </a:pPr>
          <a:r>
            <a:rPr kumimoji="1" lang="ja-JP" altLang="en-US" sz="900"/>
            <a:t>・「５職員体制（職種別の職員数）」で書き分ける「常勤・非常勤」職員の区分に従って有資格者の状況を入力してください。</a:t>
          </a:r>
        </a:p>
        <a:p>
          <a:pPr algn="l">
            <a:lnSpc>
              <a:spcPts val="900"/>
            </a:lnSpc>
          </a:pPr>
          <a:r>
            <a:rPr kumimoji="1" lang="ja-JP" altLang="en-US" sz="900"/>
            <a:t>・</a:t>
          </a:r>
          <a:r>
            <a:rPr kumimoji="1" lang="en-US" altLang="ja-JP" sz="900"/>
            <a:t>1</a:t>
          </a:r>
          <a:r>
            <a:rPr kumimoji="1" lang="ja-JP" altLang="en-US" sz="900"/>
            <a:t>名で複数の資格を有する場合、重複した入力が可能です。</a:t>
          </a:r>
        </a:p>
      </xdr:txBody>
    </xdr:sp>
    <xdr:clientData/>
  </xdr:twoCellAnchor>
  <xdr:twoCellAnchor>
    <xdr:from>
      <xdr:col>5</xdr:col>
      <xdr:colOff>88851</xdr:colOff>
      <xdr:row>18</xdr:row>
      <xdr:rowOff>112450</xdr:rowOff>
    </xdr:from>
    <xdr:to>
      <xdr:col>14</xdr:col>
      <xdr:colOff>20769</xdr:colOff>
      <xdr:row>18</xdr:row>
      <xdr:rowOff>228600</xdr:rowOff>
    </xdr:to>
    <xdr:cxnSp macro="">
      <xdr:nvCxnSpPr>
        <xdr:cNvPr id="13" name="直線矢印コネクタ 12"/>
        <xdr:cNvCxnSpPr/>
      </xdr:nvCxnSpPr>
      <xdr:spPr>
        <a:xfrm flipH="1" flipV="1">
          <a:off x="2507566" y="5175517"/>
          <a:ext cx="4350434" cy="1161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374650</xdr:colOff>
      <xdr:row>66</xdr:row>
      <xdr:rowOff>2963</xdr:rowOff>
    </xdr:from>
    <xdr:to>
      <xdr:col>14</xdr:col>
      <xdr:colOff>72667</xdr:colOff>
      <xdr:row>66</xdr:row>
      <xdr:rowOff>152592</xdr:rowOff>
    </xdr:to>
    <xdr:cxnSp macro="">
      <xdr:nvCxnSpPr>
        <xdr:cNvPr id="2" name="直線矢印コネクタ 1"/>
        <xdr:cNvCxnSpPr/>
      </xdr:nvCxnSpPr>
      <xdr:spPr>
        <a:xfrm flipH="1" flipV="1">
          <a:off x="6089650" y="19919527"/>
          <a:ext cx="514350" cy="163406"/>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251248</xdr:colOff>
      <xdr:row>61</xdr:row>
      <xdr:rowOff>319407</xdr:rowOff>
    </xdr:from>
    <xdr:to>
      <xdr:col>14</xdr:col>
      <xdr:colOff>8518</xdr:colOff>
      <xdr:row>66</xdr:row>
      <xdr:rowOff>152417</xdr:rowOff>
    </xdr:to>
    <xdr:cxnSp macro="">
      <xdr:nvCxnSpPr>
        <xdr:cNvPr id="3" name="直線矢印コネクタ 2"/>
        <xdr:cNvCxnSpPr/>
      </xdr:nvCxnSpPr>
      <xdr:spPr>
        <a:xfrm flipH="1" flipV="1">
          <a:off x="5431790" y="18597035"/>
          <a:ext cx="1112943" cy="129116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2540</xdr:colOff>
      <xdr:row>10</xdr:row>
      <xdr:rowOff>62441</xdr:rowOff>
    </xdr:from>
    <xdr:to>
      <xdr:col>16</xdr:col>
      <xdr:colOff>807467</xdr:colOff>
      <xdr:row>11</xdr:row>
      <xdr:rowOff>267420</xdr:rowOff>
    </xdr:to>
    <xdr:sp macro="" textlink="">
      <xdr:nvSpPr>
        <xdr:cNvPr id="4" name="正方形/長方形 3"/>
        <xdr:cNvSpPr/>
      </xdr:nvSpPr>
      <xdr:spPr>
        <a:xfrm>
          <a:off x="6538807" y="2958041"/>
          <a:ext cx="2579794" cy="45085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入居契約書に規定する改定方法との整合性を図ってください。</a:t>
          </a:r>
        </a:p>
      </xdr:txBody>
    </xdr:sp>
    <xdr:clientData/>
  </xdr:twoCellAnchor>
  <xdr:twoCellAnchor>
    <xdr:from>
      <xdr:col>4</xdr:col>
      <xdr:colOff>345863</xdr:colOff>
      <xdr:row>10</xdr:row>
      <xdr:rowOff>62441</xdr:rowOff>
    </xdr:from>
    <xdr:to>
      <xdr:col>14</xdr:col>
      <xdr:colOff>3023</xdr:colOff>
      <xdr:row>10</xdr:row>
      <xdr:rowOff>62441</xdr:rowOff>
    </xdr:to>
    <xdr:cxnSp macro="">
      <xdr:nvCxnSpPr>
        <xdr:cNvPr id="5" name="直線矢印コネクタ 4"/>
        <xdr:cNvCxnSpPr/>
      </xdr:nvCxnSpPr>
      <xdr:spPr>
        <a:xfrm flipH="1">
          <a:off x="1601258" y="2767541"/>
          <a:ext cx="5475817" cy="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438573</xdr:colOff>
      <xdr:row>66</xdr:row>
      <xdr:rowOff>1016212</xdr:rowOff>
    </xdr:from>
    <xdr:to>
      <xdr:col>14</xdr:col>
      <xdr:colOff>27557</xdr:colOff>
      <xdr:row>66</xdr:row>
      <xdr:rowOff>1031135</xdr:rowOff>
    </xdr:to>
    <xdr:cxnSp macro="">
      <xdr:nvCxnSpPr>
        <xdr:cNvPr id="6" name="直線矢印コネクタ 5"/>
        <xdr:cNvCxnSpPr/>
      </xdr:nvCxnSpPr>
      <xdr:spPr>
        <a:xfrm flipH="1" flipV="1">
          <a:off x="6138333" y="20929600"/>
          <a:ext cx="428664" cy="19897"/>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847</xdr:colOff>
      <xdr:row>24</xdr:row>
      <xdr:rowOff>0</xdr:rowOff>
    </xdr:from>
    <xdr:to>
      <xdr:col>14</xdr:col>
      <xdr:colOff>10733</xdr:colOff>
      <xdr:row>36</xdr:row>
      <xdr:rowOff>0</xdr:rowOff>
    </xdr:to>
    <xdr:sp macro="" textlink="">
      <xdr:nvSpPr>
        <xdr:cNvPr id="9" name="右中かっこ 8"/>
        <xdr:cNvSpPr/>
      </xdr:nvSpPr>
      <xdr:spPr>
        <a:xfrm>
          <a:off x="6995584" y="6540500"/>
          <a:ext cx="275166" cy="3249083"/>
        </a:xfrm>
        <a:prstGeom prst="rightBrace">
          <a:avLst>
            <a:gd name="adj1" fmla="val 8333"/>
            <a:gd name="adj2" fmla="val 460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28998</xdr:colOff>
      <xdr:row>28</xdr:row>
      <xdr:rowOff>24552</xdr:rowOff>
    </xdr:from>
    <xdr:to>
      <xdr:col>16</xdr:col>
      <xdr:colOff>765484</xdr:colOff>
      <xdr:row>31</xdr:row>
      <xdr:rowOff>16933</xdr:rowOff>
    </xdr:to>
    <xdr:sp macro="" textlink="">
      <xdr:nvSpPr>
        <xdr:cNvPr id="11" name="正方形/長方形 10"/>
        <xdr:cNvSpPr/>
      </xdr:nvSpPr>
      <xdr:spPr>
        <a:xfrm>
          <a:off x="6570980" y="7881619"/>
          <a:ext cx="2505287" cy="80518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・入居者が支払う総額を入力してください。（税込、非課税等の計算後の金額）</a:t>
          </a:r>
          <a:endParaRPr kumimoji="1" lang="en-US" altLang="ja-JP" sz="900"/>
        </a:p>
        <a:p>
          <a:pPr algn="l">
            <a:lnSpc>
              <a:spcPts val="1100"/>
            </a:lnSpc>
          </a:pPr>
          <a:r>
            <a:rPr kumimoji="1" lang="ja-JP" altLang="en-US" sz="900"/>
            <a:t>・税抜表示をする場合は、（税抜・非課税）とわかるよう入力してください。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222885</xdr:colOff>
      <xdr:row>33</xdr:row>
      <xdr:rowOff>14182</xdr:rowOff>
    </xdr:from>
    <xdr:to>
      <xdr:col>12</xdr:col>
      <xdr:colOff>128699</xdr:colOff>
      <xdr:row>36</xdr:row>
      <xdr:rowOff>228767</xdr:rowOff>
    </xdr:to>
    <xdr:cxnSp macro="">
      <xdr:nvCxnSpPr>
        <xdr:cNvPr id="3" name="直線矢印コネクタ 2"/>
        <xdr:cNvCxnSpPr/>
      </xdr:nvCxnSpPr>
      <xdr:spPr>
        <a:xfrm flipV="1">
          <a:off x="2540000" y="8949267"/>
          <a:ext cx="3877733" cy="1219200"/>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223943</xdr:colOff>
      <xdr:row>36</xdr:row>
      <xdr:rowOff>101601</xdr:rowOff>
    </xdr:from>
    <xdr:to>
      <xdr:col>14</xdr:col>
      <xdr:colOff>814660</xdr:colOff>
      <xdr:row>38</xdr:row>
      <xdr:rowOff>1694</xdr:rowOff>
    </xdr:to>
    <xdr:sp macro="" textlink="">
      <xdr:nvSpPr>
        <xdr:cNvPr id="2" name="正方形/長方形 1"/>
        <xdr:cNvSpPr/>
      </xdr:nvSpPr>
      <xdr:spPr>
        <a:xfrm>
          <a:off x="6883400" y="10862734"/>
          <a:ext cx="2602335" cy="4572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それぞれについて直近で実施した内容について入力してください。</a:t>
          </a:r>
        </a:p>
      </xdr:txBody>
    </xdr:sp>
    <xdr:clientData/>
  </xdr:twoCellAnchor>
  <xdr:twoCellAnchor>
    <xdr:from>
      <xdr:col>7</xdr:col>
      <xdr:colOff>406400</xdr:colOff>
      <xdr:row>36</xdr:row>
      <xdr:rowOff>76200</xdr:rowOff>
    </xdr:from>
    <xdr:to>
      <xdr:col>12</xdr:col>
      <xdr:colOff>2634</xdr:colOff>
      <xdr:row>36</xdr:row>
      <xdr:rowOff>215307</xdr:rowOff>
    </xdr:to>
    <xdr:cxnSp macro="">
      <xdr:nvCxnSpPr>
        <xdr:cNvPr id="3" name="直線矢印コネクタ 2"/>
        <xdr:cNvCxnSpPr/>
      </xdr:nvCxnSpPr>
      <xdr:spPr>
        <a:xfrm flipH="1" flipV="1">
          <a:off x="4487333" y="10837333"/>
          <a:ext cx="2404535" cy="12700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1323</xdr:colOff>
      <xdr:row>27</xdr:row>
      <xdr:rowOff>73449</xdr:rowOff>
    </xdr:from>
    <xdr:to>
      <xdr:col>14</xdr:col>
      <xdr:colOff>740792</xdr:colOff>
      <xdr:row>27</xdr:row>
      <xdr:rowOff>535783</xdr:rowOff>
    </xdr:to>
    <xdr:sp macro="" textlink="">
      <xdr:nvSpPr>
        <xdr:cNvPr id="2" name="正方形/長方形 1"/>
        <xdr:cNvSpPr/>
      </xdr:nvSpPr>
      <xdr:spPr>
        <a:xfrm>
          <a:off x="7087923" y="6814609"/>
          <a:ext cx="2538677" cy="452702"/>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廊下幅や居室実有効面積について、指針を満たしていない場合は「あり」を選択してください。</a:t>
          </a:r>
        </a:p>
      </xdr:txBody>
    </xdr:sp>
    <xdr:clientData/>
  </xdr:twoCellAnchor>
  <xdr:twoCellAnchor>
    <xdr:from>
      <xdr:col>10</xdr:col>
      <xdr:colOff>610659</xdr:colOff>
      <xdr:row>27</xdr:row>
      <xdr:rowOff>77737</xdr:rowOff>
    </xdr:from>
    <xdr:to>
      <xdr:col>12</xdr:col>
      <xdr:colOff>2259</xdr:colOff>
      <xdr:row>27</xdr:row>
      <xdr:rowOff>149411</xdr:rowOff>
    </xdr:to>
    <xdr:cxnSp macro="">
      <xdr:nvCxnSpPr>
        <xdr:cNvPr id="3" name="直線矢印コネクタ 2"/>
        <xdr:cNvCxnSpPr/>
      </xdr:nvCxnSpPr>
      <xdr:spPr>
        <a:xfrm flipH="1">
          <a:off x="7323667" y="6250784"/>
          <a:ext cx="497418" cy="56883"/>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69123</xdr:colOff>
      <xdr:row>2</xdr:row>
      <xdr:rowOff>14424</xdr:rowOff>
    </xdr:from>
    <xdr:to>
      <xdr:col>6</xdr:col>
      <xdr:colOff>6545</xdr:colOff>
      <xdr:row>24</xdr:row>
      <xdr:rowOff>191911</xdr:rowOff>
    </xdr:to>
    <xdr:sp macro="" textlink="">
      <xdr:nvSpPr>
        <xdr:cNvPr id="2" name="右中かっこ 1"/>
        <xdr:cNvSpPr/>
      </xdr:nvSpPr>
      <xdr:spPr>
        <a:xfrm>
          <a:off x="7580538" y="547008"/>
          <a:ext cx="209551" cy="5114924"/>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12</xdr:row>
      <xdr:rowOff>115360</xdr:rowOff>
    </xdr:from>
    <xdr:to>
      <xdr:col>8</xdr:col>
      <xdr:colOff>766495</xdr:colOff>
      <xdr:row>14</xdr:row>
      <xdr:rowOff>174627</xdr:rowOff>
    </xdr:to>
    <xdr:sp macro="" textlink="">
      <xdr:nvSpPr>
        <xdr:cNvPr id="3" name="正方形/長方形 2"/>
        <xdr:cNvSpPr/>
      </xdr:nvSpPr>
      <xdr:spPr>
        <a:xfrm>
          <a:off x="7137400" y="2833160"/>
          <a:ext cx="2548467" cy="4826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豊中市内で実施している他の介護保険サービス事業所について入力してください。</a:t>
          </a:r>
        </a:p>
      </xdr:txBody>
    </xdr:sp>
    <xdr:clientData/>
  </xdr:twoCellAnchor>
  <xdr:twoCellAnchor>
    <xdr:from>
      <xdr:col>5</xdr:col>
      <xdr:colOff>30481</xdr:colOff>
      <xdr:row>26</xdr:row>
      <xdr:rowOff>57149</xdr:rowOff>
    </xdr:from>
    <xdr:to>
      <xdr:col>5</xdr:col>
      <xdr:colOff>188267</xdr:colOff>
      <xdr:row>45</xdr:row>
      <xdr:rowOff>158749</xdr:rowOff>
    </xdr:to>
    <xdr:sp macro="" textlink="">
      <xdr:nvSpPr>
        <xdr:cNvPr id="4" name="右中かっこ 3"/>
        <xdr:cNvSpPr/>
      </xdr:nvSpPr>
      <xdr:spPr>
        <a:xfrm>
          <a:off x="7711018" y="5825066"/>
          <a:ext cx="173565" cy="496993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34</xdr:row>
      <xdr:rowOff>155786</xdr:rowOff>
    </xdr:from>
    <xdr:to>
      <xdr:col>8</xdr:col>
      <xdr:colOff>757109</xdr:colOff>
      <xdr:row>37</xdr:row>
      <xdr:rowOff>3099</xdr:rowOff>
    </xdr:to>
    <xdr:sp macro="" textlink="">
      <xdr:nvSpPr>
        <xdr:cNvPr id="6" name="正方形/長方形 5"/>
        <xdr:cNvSpPr/>
      </xdr:nvSpPr>
      <xdr:spPr>
        <a:xfrm>
          <a:off x="7926917" y="8093286"/>
          <a:ext cx="2830770" cy="482313"/>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豊中市内で実施している他の介護保険サービス事業所について入力してください。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9675;&#9675;&#9651;&#9651;/" TargetMode="External"/><Relationship Id="rId7" Type="http://schemas.openxmlformats.org/officeDocument/2006/relationships/comments" Target="../comments1.xml"/><Relationship Id="rId2" Type="http://schemas.openxmlformats.org/officeDocument/2006/relationships/hyperlink" Target="http://www.&#9675;&#9675;&#9651;&#9651;/" TargetMode="External"/><Relationship Id="rId1" Type="http://schemas.openxmlformats.org/officeDocument/2006/relationships/hyperlink" Target="mailto:yamada@osaka.jp"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view="pageBreakPreview" zoomScaleNormal="100" zoomScaleSheetLayoutView="100" workbookViewId="0">
      <selection sqref="A1:I1"/>
    </sheetView>
  </sheetViews>
  <sheetFormatPr defaultColWidth="9" defaultRowHeight="13.2" x14ac:dyDescent="0.2"/>
  <cols>
    <col min="1" max="1" width="11.109375" style="50" customWidth="1"/>
    <col min="2" max="10" width="11.109375" style="51" customWidth="1"/>
    <col min="11" max="11" width="3.44140625" style="51" customWidth="1"/>
    <col min="12" max="12" width="66.6640625" style="51" customWidth="1"/>
    <col min="13" max="16" width="9" style="51"/>
    <col min="17" max="17" width="10.21875" style="51" customWidth="1"/>
    <col min="18" max="16384" width="9" style="51"/>
  </cols>
  <sheetData>
    <row r="1" spans="1:11" ht="45" customHeight="1" thickBot="1" x14ac:dyDescent="0.25">
      <c r="A1" s="444" t="s">
        <v>740</v>
      </c>
      <c r="B1" s="445"/>
      <c r="C1" s="445"/>
      <c r="D1" s="445"/>
      <c r="E1" s="445"/>
      <c r="F1" s="445"/>
      <c r="G1" s="445"/>
      <c r="H1" s="445"/>
      <c r="I1" s="446"/>
    </row>
    <row r="2" spans="1:11" s="47" customFormat="1" ht="64.2" customHeight="1" x14ac:dyDescent="0.2">
      <c r="A2" s="443" t="s">
        <v>806</v>
      </c>
      <c r="B2" s="443"/>
      <c r="C2" s="443"/>
      <c r="D2" s="443"/>
      <c r="E2" s="443"/>
      <c r="F2" s="443"/>
      <c r="G2" s="443"/>
      <c r="H2" s="443"/>
      <c r="I2" s="443"/>
      <c r="J2" s="443"/>
      <c r="K2" s="443"/>
    </row>
    <row r="3" spans="1:11" s="47" customFormat="1" ht="186" customHeight="1" x14ac:dyDescent="0.2">
      <c r="A3" s="442" t="s">
        <v>809</v>
      </c>
      <c r="B3" s="442"/>
      <c r="C3" s="442"/>
      <c r="D3" s="442"/>
      <c r="E3" s="442"/>
      <c r="F3" s="442"/>
      <c r="G3" s="442"/>
      <c r="H3" s="442"/>
      <c r="I3" s="442"/>
      <c r="J3" s="442"/>
      <c r="K3" s="442"/>
    </row>
    <row r="4" spans="1:11" s="47" customFormat="1" ht="311.39999999999998" customHeight="1" x14ac:dyDescent="0.2">
      <c r="A4" s="442" t="s">
        <v>843</v>
      </c>
      <c r="B4" s="442"/>
      <c r="C4" s="442"/>
      <c r="D4" s="442"/>
      <c r="E4" s="442"/>
      <c r="F4" s="442"/>
      <c r="G4" s="442"/>
      <c r="H4" s="442"/>
      <c r="I4" s="442"/>
      <c r="J4" s="442"/>
      <c r="K4" s="442"/>
    </row>
    <row r="5" spans="1:11" s="48" customFormat="1" ht="207.6" customHeight="1" x14ac:dyDescent="0.2">
      <c r="A5" s="442" t="s">
        <v>840</v>
      </c>
      <c r="B5" s="442"/>
      <c r="C5" s="442"/>
      <c r="D5" s="442"/>
      <c r="E5" s="442"/>
      <c r="F5" s="442"/>
      <c r="G5" s="442"/>
      <c r="H5" s="442"/>
      <c r="I5" s="442"/>
      <c r="J5" s="442"/>
      <c r="K5" s="442"/>
    </row>
    <row r="10" spans="1:11" x14ac:dyDescent="0.2">
      <c r="F10" s="52"/>
    </row>
    <row r="13" spans="1:11" ht="33.75" customHeight="1" x14ac:dyDescent="0.2">
      <c r="F13" s="52"/>
    </row>
    <row r="14" spans="1:11" ht="33.75" customHeight="1" x14ac:dyDescent="0.2">
      <c r="F14" s="53"/>
      <c r="G14" s="54"/>
      <c r="H14" s="54"/>
      <c r="I14" s="54"/>
    </row>
    <row r="15" spans="1:11" x14ac:dyDescent="0.2">
      <c r="F15" s="54"/>
      <c r="G15" s="55"/>
      <c r="H15" s="55"/>
      <c r="I15" s="55"/>
      <c r="J15" s="55"/>
      <c r="K15" s="55"/>
    </row>
    <row r="27" spans="2:2" ht="115.5" customHeight="1" x14ac:dyDescent="0.2">
      <c r="B27" s="52"/>
    </row>
  </sheetData>
  <mergeCells count="5">
    <mergeCell ref="A3:K3"/>
    <mergeCell ref="A4:K4"/>
    <mergeCell ref="A2:K2"/>
    <mergeCell ref="A5:K5"/>
    <mergeCell ref="A1:I1"/>
  </mergeCells>
  <phoneticPr fontId="2"/>
  <pageMargins left="0.78740157480314965" right="0.23622047244094491" top="0.78740157480314965" bottom="0.78740157480314965"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6"/>
  <sheetViews>
    <sheetView view="pageBreakPreview" topLeftCell="A34" zoomScale="90" zoomScaleNormal="85" zoomScaleSheetLayoutView="90" workbookViewId="0">
      <selection activeCell="B46" sqref="A46:XFD46"/>
    </sheetView>
  </sheetViews>
  <sheetFormatPr defaultColWidth="9" defaultRowHeight="13.2" x14ac:dyDescent="0.2"/>
  <cols>
    <col min="1" max="1" width="1.33203125" style="56" customWidth="1"/>
    <col min="2" max="2" width="45.44140625" style="56" customWidth="1"/>
    <col min="3" max="3" width="5.77734375" style="56" customWidth="1"/>
    <col min="4" max="4" width="18.21875" style="56" customWidth="1"/>
    <col min="5" max="5" width="29.88671875" style="56" customWidth="1"/>
    <col min="6" max="6" width="3.33203125" style="56" customWidth="1"/>
    <col min="7" max="9" width="13" style="56" customWidth="1"/>
    <col min="10" max="16384" width="9" style="56"/>
  </cols>
  <sheetData>
    <row r="1" spans="1:5" ht="21" customHeight="1" thickBot="1" x14ac:dyDescent="0.25">
      <c r="A1" s="1192" t="s">
        <v>712</v>
      </c>
      <c r="B1" s="1193"/>
      <c r="C1" s="1193"/>
      <c r="D1" s="1193"/>
      <c r="E1" s="1193"/>
    </row>
    <row r="2" spans="1:5" ht="21" customHeight="1" thickBot="1" x14ac:dyDescent="0.25">
      <c r="A2" s="1190" t="s">
        <v>269</v>
      </c>
      <c r="B2" s="1191"/>
      <c r="C2" s="1191"/>
      <c r="D2" s="246" t="s">
        <v>34</v>
      </c>
      <c r="E2" s="247" t="s">
        <v>263</v>
      </c>
    </row>
    <row r="3" spans="1:5" ht="21" customHeight="1" x14ac:dyDescent="0.2">
      <c r="A3" s="497" t="s">
        <v>0</v>
      </c>
      <c r="B3" s="702"/>
      <c r="C3" s="702"/>
      <c r="D3" s="702"/>
      <c r="E3" s="1194"/>
    </row>
    <row r="4" spans="1:5" ht="17.100000000000001" customHeight="1" x14ac:dyDescent="0.2">
      <c r="A4" s="1195"/>
      <c r="B4" s="335" t="s">
        <v>1</v>
      </c>
      <c r="C4" s="126" t="s">
        <v>345</v>
      </c>
      <c r="D4" s="248"/>
      <c r="E4" s="37"/>
    </row>
    <row r="5" spans="1:5" ht="17.100000000000001" customHeight="1" x14ac:dyDescent="0.2">
      <c r="A5" s="1195"/>
      <c r="B5" s="335" t="s">
        <v>2</v>
      </c>
      <c r="C5" s="126" t="s">
        <v>345</v>
      </c>
      <c r="D5" s="36"/>
      <c r="E5" s="37"/>
    </row>
    <row r="6" spans="1:5" ht="17.100000000000001" customHeight="1" x14ac:dyDescent="0.2">
      <c r="A6" s="1195"/>
      <c r="B6" s="335" t="s">
        <v>3</v>
      </c>
      <c r="C6" s="126" t="s">
        <v>345</v>
      </c>
      <c r="D6" s="36"/>
      <c r="E6" s="37"/>
    </row>
    <row r="7" spans="1:5" ht="17.100000000000001" customHeight="1" x14ac:dyDescent="0.2">
      <c r="A7" s="1195"/>
      <c r="B7" s="335" t="s">
        <v>4</v>
      </c>
      <c r="C7" s="126" t="s">
        <v>345</v>
      </c>
      <c r="D7" s="36"/>
      <c r="E7" s="37"/>
    </row>
    <row r="8" spans="1:5" ht="17.100000000000001" customHeight="1" x14ac:dyDescent="0.2">
      <c r="A8" s="1195"/>
      <c r="B8" s="335" t="s">
        <v>5</v>
      </c>
      <c r="C8" s="126" t="s">
        <v>345</v>
      </c>
      <c r="D8" s="36"/>
      <c r="E8" s="37"/>
    </row>
    <row r="9" spans="1:5" ht="17.100000000000001" customHeight="1" x14ac:dyDescent="0.2">
      <c r="A9" s="1195"/>
      <c r="B9" s="335" t="s">
        <v>6</v>
      </c>
      <c r="C9" s="126" t="s">
        <v>345</v>
      </c>
      <c r="D9" s="36"/>
      <c r="E9" s="37"/>
    </row>
    <row r="10" spans="1:5" ht="17.100000000000001" customHeight="1" x14ac:dyDescent="0.2">
      <c r="A10" s="1195"/>
      <c r="B10" s="335" t="s">
        <v>7</v>
      </c>
      <c r="C10" s="126" t="s">
        <v>345</v>
      </c>
      <c r="D10" s="36"/>
      <c r="E10" s="37"/>
    </row>
    <row r="11" spans="1:5" ht="17.100000000000001" customHeight="1" x14ac:dyDescent="0.2">
      <c r="A11" s="1195"/>
      <c r="B11" s="335" t="s">
        <v>8</v>
      </c>
      <c r="C11" s="126" t="s">
        <v>345</v>
      </c>
      <c r="D11" s="36"/>
      <c r="E11" s="37"/>
    </row>
    <row r="12" spans="1:5" ht="17.100000000000001" customHeight="1" x14ac:dyDescent="0.2">
      <c r="A12" s="1195"/>
      <c r="B12" s="335" t="s">
        <v>9</v>
      </c>
      <c r="C12" s="126" t="s">
        <v>345</v>
      </c>
      <c r="D12" s="36"/>
      <c r="E12" s="37"/>
    </row>
    <row r="13" spans="1:5" ht="17.100000000000001" customHeight="1" x14ac:dyDescent="0.2">
      <c r="A13" s="1195"/>
      <c r="B13" s="335" t="s">
        <v>10</v>
      </c>
      <c r="C13" s="126" t="s">
        <v>345</v>
      </c>
      <c r="D13" s="36"/>
      <c r="E13" s="37"/>
    </row>
    <row r="14" spans="1:5" ht="17.100000000000001" customHeight="1" x14ac:dyDescent="0.2">
      <c r="A14" s="1195"/>
      <c r="B14" s="335" t="s">
        <v>11</v>
      </c>
      <c r="C14" s="126" t="s">
        <v>345</v>
      </c>
      <c r="D14" s="36"/>
      <c r="E14" s="37"/>
    </row>
    <row r="15" spans="1:5" ht="17.100000000000001" customHeight="1" thickBot="1" x14ac:dyDescent="0.25">
      <c r="A15" s="1196"/>
      <c r="B15" s="336" t="s">
        <v>12</v>
      </c>
      <c r="C15" s="126" t="s">
        <v>345</v>
      </c>
      <c r="D15" s="188"/>
      <c r="E15" s="189"/>
    </row>
    <row r="16" spans="1:5" ht="21" customHeight="1" x14ac:dyDescent="0.2">
      <c r="A16" s="497" t="s">
        <v>13</v>
      </c>
      <c r="B16" s="702"/>
      <c r="C16" s="702"/>
      <c r="D16" s="702"/>
      <c r="E16" s="1194"/>
    </row>
    <row r="17" spans="1:11" ht="17.100000000000001" customHeight="1" x14ac:dyDescent="0.2">
      <c r="A17" s="1197"/>
      <c r="B17" s="335" t="s">
        <v>217</v>
      </c>
      <c r="C17" s="126" t="s">
        <v>345</v>
      </c>
      <c r="D17" s="36"/>
      <c r="E17" s="37"/>
    </row>
    <row r="18" spans="1:11" ht="17.100000000000001" customHeight="1" x14ac:dyDescent="0.2">
      <c r="A18" s="1197"/>
      <c r="B18" s="335" t="s">
        <v>14</v>
      </c>
      <c r="C18" s="126" t="s">
        <v>345</v>
      </c>
      <c r="D18" s="36"/>
      <c r="E18" s="37"/>
    </row>
    <row r="19" spans="1:11" ht="17.100000000000001" customHeight="1" x14ac:dyDescent="0.2">
      <c r="A19" s="1197"/>
      <c r="B19" s="335" t="s">
        <v>562</v>
      </c>
      <c r="C19" s="126" t="s">
        <v>345</v>
      </c>
      <c r="D19" s="36"/>
      <c r="E19" s="37"/>
      <c r="F19" s="48"/>
    </row>
    <row r="20" spans="1:11" ht="17.100000000000001" customHeight="1" x14ac:dyDescent="0.2">
      <c r="A20" s="1197"/>
      <c r="B20" s="335" t="s">
        <v>15</v>
      </c>
      <c r="C20" s="126" t="s">
        <v>345</v>
      </c>
      <c r="D20" s="36"/>
      <c r="E20" s="37"/>
      <c r="F20" s="48"/>
    </row>
    <row r="21" spans="1:11" ht="17.100000000000001" customHeight="1" x14ac:dyDescent="0.2">
      <c r="A21" s="1197"/>
      <c r="B21" s="335" t="s">
        <v>60</v>
      </c>
      <c r="C21" s="126" t="s">
        <v>345</v>
      </c>
      <c r="D21" s="36"/>
      <c r="E21" s="37"/>
    </row>
    <row r="22" spans="1:11" ht="17.100000000000001" customHeight="1" x14ac:dyDescent="0.2">
      <c r="A22" s="1197"/>
      <c r="B22" s="335" t="s">
        <v>16</v>
      </c>
      <c r="C22" s="126" t="s">
        <v>345</v>
      </c>
      <c r="D22" s="36"/>
      <c r="E22" s="37"/>
    </row>
    <row r="23" spans="1:11" ht="17.100000000000001" customHeight="1" x14ac:dyDescent="0.2">
      <c r="A23" s="1197"/>
      <c r="B23" s="335" t="s">
        <v>17</v>
      </c>
      <c r="C23" s="126" t="s">
        <v>345</v>
      </c>
      <c r="D23" s="36"/>
      <c r="E23" s="37"/>
      <c r="F23" s="48"/>
    </row>
    <row r="24" spans="1:11" ht="17.100000000000001" customHeight="1" x14ac:dyDescent="0.2">
      <c r="A24" s="1197"/>
      <c r="B24" s="334" t="s">
        <v>65</v>
      </c>
      <c r="C24" s="126" t="s">
        <v>345</v>
      </c>
      <c r="D24" s="36"/>
      <c r="E24" s="37"/>
      <c r="F24" s="249"/>
      <c r="G24" s="3"/>
      <c r="H24" s="3"/>
      <c r="I24" s="3"/>
    </row>
    <row r="25" spans="1:11" ht="17.100000000000001" customHeight="1" thickBot="1" x14ac:dyDescent="0.25">
      <c r="A25" s="1198"/>
      <c r="B25" s="337" t="s">
        <v>218</v>
      </c>
      <c r="C25" s="250" t="s">
        <v>345</v>
      </c>
      <c r="D25" s="188"/>
      <c r="E25" s="189"/>
      <c r="F25" s="3"/>
      <c r="G25" s="3"/>
      <c r="H25" s="3"/>
      <c r="I25" s="3"/>
      <c r="J25" s="3"/>
      <c r="K25" s="3"/>
    </row>
    <row r="26" spans="1:11" ht="21" customHeight="1" thickBot="1" x14ac:dyDescent="0.25">
      <c r="A26" s="1021" t="s">
        <v>63</v>
      </c>
      <c r="B26" s="1023"/>
      <c r="C26" s="251" t="s">
        <v>345</v>
      </c>
      <c r="D26" s="252"/>
      <c r="E26" s="253"/>
    </row>
    <row r="27" spans="1:11" ht="21" customHeight="1" x14ac:dyDescent="0.2">
      <c r="A27" s="497" t="s">
        <v>805</v>
      </c>
      <c r="B27" s="702"/>
      <c r="C27" s="702"/>
      <c r="D27" s="702"/>
      <c r="E27" s="1194"/>
    </row>
    <row r="28" spans="1:11" ht="17.100000000000001" customHeight="1" x14ac:dyDescent="0.2">
      <c r="A28" s="1195"/>
      <c r="B28" s="335" t="s">
        <v>18</v>
      </c>
      <c r="C28" s="126" t="s">
        <v>345</v>
      </c>
      <c r="D28" s="36"/>
      <c r="E28" s="37"/>
    </row>
    <row r="29" spans="1:11" ht="17.100000000000001" customHeight="1" x14ac:dyDescent="0.2">
      <c r="A29" s="1195"/>
      <c r="B29" s="335" t="s">
        <v>19</v>
      </c>
      <c r="C29" s="126" t="s">
        <v>345</v>
      </c>
      <c r="D29" s="36"/>
      <c r="E29" s="37"/>
    </row>
    <row r="30" spans="1:11" ht="17.100000000000001" customHeight="1" x14ac:dyDescent="0.2">
      <c r="A30" s="1195"/>
      <c r="B30" s="335" t="s">
        <v>20</v>
      </c>
      <c r="C30" s="126" t="s">
        <v>345</v>
      </c>
      <c r="D30" s="36"/>
      <c r="E30" s="37"/>
    </row>
    <row r="31" spans="1:11" ht="17.100000000000001" customHeight="1" x14ac:dyDescent="0.2">
      <c r="A31" s="1195"/>
      <c r="B31" s="335" t="s">
        <v>21</v>
      </c>
      <c r="C31" s="126" t="s">
        <v>345</v>
      </c>
      <c r="D31" s="36"/>
      <c r="E31" s="37"/>
    </row>
    <row r="32" spans="1:11" ht="17.100000000000001" customHeight="1" x14ac:dyDescent="0.2">
      <c r="A32" s="1195"/>
      <c r="B32" s="335" t="s">
        <v>22</v>
      </c>
      <c r="C32" s="126" t="s">
        <v>345</v>
      </c>
      <c r="D32" s="36"/>
      <c r="E32" s="37"/>
    </row>
    <row r="33" spans="1:11" ht="17.100000000000001" customHeight="1" x14ac:dyDescent="0.2">
      <c r="A33" s="1195"/>
      <c r="B33" s="335" t="s">
        <v>23</v>
      </c>
      <c r="C33" s="126" t="s">
        <v>345</v>
      </c>
      <c r="D33" s="36"/>
      <c r="E33" s="37"/>
    </row>
    <row r="34" spans="1:11" ht="17.100000000000001" customHeight="1" x14ac:dyDescent="0.2">
      <c r="A34" s="1195"/>
      <c r="B34" s="335" t="s">
        <v>24</v>
      </c>
      <c r="C34" s="126" t="s">
        <v>345</v>
      </c>
      <c r="D34" s="36"/>
      <c r="E34" s="37"/>
      <c r="G34" s="243"/>
      <c r="H34" s="243"/>
      <c r="I34" s="243"/>
    </row>
    <row r="35" spans="1:11" ht="17.100000000000001" customHeight="1" x14ac:dyDescent="0.2">
      <c r="A35" s="1195"/>
      <c r="B35" s="335" t="s">
        <v>489</v>
      </c>
      <c r="C35" s="126" t="s">
        <v>345</v>
      </c>
      <c r="D35" s="36"/>
      <c r="E35" s="37"/>
    </row>
    <row r="36" spans="1:11" ht="17.100000000000001" customHeight="1" x14ac:dyDescent="0.2">
      <c r="A36" s="1195"/>
      <c r="B36" s="335" t="s">
        <v>25</v>
      </c>
      <c r="C36" s="126" t="s">
        <v>345</v>
      </c>
      <c r="D36" s="36"/>
      <c r="E36" s="37"/>
    </row>
    <row r="37" spans="1:11" ht="17.100000000000001" customHeight="1" thickBot="1" x14ac:dyDescent="0.25">
      <c r="A37" s="1196"/>
      <c r="B37" s="336" t="s">
        <v>26</v>
      </c>
      <c r="C37" s="250" t="s">
        <v>345</v>
      </c>
      <c r="D37" s="36"/>
      <c r="E37" s="37"/>
    </row>
    <row r="38" spans="1:11" ht="21" customHeight="1" x14ac:dyDescent="0.2">
      <c r="A38" s="497" t="s">
        <v>27</v>
      </c>
      <c r="B38" s="702"/>
      <c r="C38" s="702"/>
      <c r="D38" s="702"/>
      <c r="E38" s="1194"/>
    </row>
    <row r="39" spans="1:11" ht="17.100000000000001" customHeight="1" x14ac:dyDescent="0.2">
      <c r="A39" s="1195"/>
      <c r="B39" s="335" t="s">
        <v>28</v>
      </c>
      <c r="C39" s="126" t="s">
        <v>345</v>
      </c>
      <c r="D39" s="36"/>
      <c r="E39" s="37"/>
    </row>
    <row r="40" spans="1:11" ht="17.100000000000001" customHeight="1" x14ac:dyDescent="0.2">
      <c r="A40" s="1195"/>
      <c r="B40" s="335" t="s">
        <v>29</v>
      </c>
      <c r="C40" s="126" t="s">
        <v>345</v>
      </c>
      <c r="D40" s="36"/>
      <c r="E40" s="37"/>
      <c r="H40" s="47"/>
      <c r="I40" s="47"/>
      <c r="J40" s="47"/>
      <c r="K40" s="47"/>
    </row>
    <row r="41" spans="1:11" ht="17.100000000000001" customHeight="1" thickBot="1" x14ac:dyDescent="0.25">
      <c r="A41" s="1196"/>
      <c r="B41" s="333" t="s">
        <v>30</v>
      </c>
      <c r="C41" s="250" t="s">
        <v>345</v>
      </c>
      <c r="D41" s="36"/>
      <c r="E41" s="37"/>
    </row>
    <row r="42" spans="1:11" ht="21" customHeight="1" thickBot="1" x14ac:dyDescent="0.25">
      <c r="A42" s="1021" t="s">
        <v>64</v>
      </c>
      <c r="B42" s="1023"/>
      <c r="C42" s="251" t="s">
        <v>345</v>
      </c>
      <c r="D42" s="254"/>
      <c r="E42" s="253"/>
    </row>
    <row r="43" spans="1:11" ht="21" customHeight="1" x14ac:dyDescent="0.2">
      <c r="A43" s="497" t="s">
        <v>31</v>
      </c>
      <c r="B43" s="702"/>
      <c r="C43" s="702"/>
      <c r="D43" s="702"/>
      <c r="E43" s="1194"/>
    </row>
    <row r="44" spans="1:11" ht="17.100000000000001" customHeight="1" x14ac:dyDescent="0.2">
      <c r="A44" s="1195"/>
      <c r="B44" s="335" t="s">
        <v>32</v>
      </c>
      <c r="C44" s="126" t="s">
        <v>345</v>
      </c>
      <c r="D44" s="36"/>
      <c r="E44" s="37"/>
    </row>
    <row r="45" spans="1:11" ht="17.100000000000001" customHeight="1" x14ac:dyDescent="0.2">
      <c r="A45" s="1195"/>
      <c r="B45" s="335" t="s">
        <v>33</v>
      </c>
      <c r="C45" s="126" t="s">
        <v>345</v>
      </c>
      <c r="D45" s="36"/>
      <c r="E45" s="37"/>
    </row>
    <row r="46" spans="1:11" ht="17.100000000000001" customHeight="1" thickBot="1" x14ac:dyDescent="0.25">
      <c r="A46" s="346"/>
      <c r="B46" s="351" t="s">
        <v>855</v>
      </c>
      <c r="C46" s="330" t="s">
        <v>345</v>
      </c>
      <c r="D46" s="329"/>
      <c r="E46" s="331"/>
    </row>
  </sheetData>
  <mergeCells count="14">
    <mergeCell ref="A44:A45"/>
    <mergeCell ref="A27:E27"/>
    <mergeCell ref="A38:E38"/>
    <mergeCell ref="A42:B42"/>
    <mergeCell ref="A43:E43"/>
    <mergeCell ref="A28:A37"/>
    <mergeCell ref="A39:A41"/>
    <mergeCell ref="A26:B26"/>
    <mergeCell ref="A2:C2"/>
    <mergeCell ref="A1:E1"/>
    <mergeCell ref="A3:E3"/>
    <mergeCell ref="A16:E16"/>
    <mergeCell ref="A4:A15"/>
    <mergeCell ref="A17:A25"/>
  </mergeCells>
  <phoneticPr fontId="2"/>
  <dataValidations disablePrompts="1" count="1">
    <dataValidation type="list" allowBlank="1" showInputMessage="1" showErrorMessage="1" sqref="C4:C15 C17:C26 C39:C42 C28:C37 C44:C46">
      <formula1>"あり,なし"</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landscape" cellComments="asDisplayed" r:id="rId1"/>
  <headerFooter alignWithMargins="0"/>
  <rowBreaks count="1" manualBreakCount="1">
    <brk id="26" max="1638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B1:K66"/>
  <sheetViews>
    <sheetView view="pageBreakPreview" zoomScale="70" zoomScaleNormal="85" zoomScaleSheetLayoutView="70" workbookViewId="0"/>
  </sheetViews>
  <sheetFormatPr defaultColWidth="9" defaultRowHeight="13.2" x14ac:dyDescent="0.2"/>
  <cols>
    <col min="1" max="1" width="2.6640625" style="13" customWidth="1"/>
    <col min="2" max="2" width="5" style="13" customWidth="1"/>
    <col min="3" max="3" width="47.77734375" style="13" customWidth="1"/>
    <col min="4" max="4" width="12.21875" style="13" customWidth="1"/>
    <col min="5" max="5" width="43.88671875" style="13" customWidth="1"/>
    <col min="6" max="6" width="13" style="13" bestFit="1" customWidth="1"/>
    <col min="7" max="7" width="46.109375" style="13" customWidth="1"/>
    <col min="8" max="8" width="31.6640625" style="13" customWidth="1"/>
    <col min="9" max="9" width="7.109375" style="13" customWidth="1"/>
    <col min="10" max="10" width="3.33203125" style="13" customWidth="1"/>
    <col min="11" max="13" width="13" style="13" customWidth="1"/>
    <col min="14" max="16384" width="9" style="13"/>
  </cols>
  <sheetData>
    <row r="1" spans="2:9" s="46" customFormat="1" ht="21" customHeight="1" thickBot="1" x14ac:dyDescent="0.25">
      <c r="B1" s="1201" t="s">
        <v>598</v>
      </c>
      <c r="C1" s="1201"/>
      <c r="D1" s="1202"/>
      <c r="E1" s="1202"/>
      <c r="F1" s="1202"/>
      <c r="G1" s="1201"/>
      <c r="H1" s="1201"/>
      <c r="I1" s="1201"/>
    </row>
    <row r="2" spans="2:9" ht="21" customHeight="1" x14ac:dyDescent="0.2">
      <c r="B2" s="1203" t="s">
        <v>233</v>
      </c>
      <c r="C2" s="1204"/>
      <c r="D2" s="919" t="s">
        <v>780</v>
      </c>
      <c r="E2" s="921"/>
      <c r="F2" s="1199" t="s">
        <v>797</v>
      </c>
      <c r="G2" s="1200"/>
      <c r="H2" s="1207" t="s">
        <v>601</v>
      </c>
      <c r="I2" s="1208"/>
    </row>
    <row r="3" spans="2:9" ht="21" customHeight="1" thickBot="1" x14ac:dyDescent="0.25">
      <c r="B3" s="1205"/>
      <c r="C3" s="1206"/>
      <c r="D3" s="288" t="s">
        <v>781</v>
      </c>
      <c r="E3" s="289" t="s">
        <v>829</v>
      </c>
      <c r="F3" s="288" t="s">
        <v>781</v>
      </c>
      <c r="G3" s="289" t="s">
        <v>822</v>
      </c>
      <c r="H3" s="1209"/>
      <c r="I3" s="1210"/>
    </row>
    <row r="4" spans="2:9" ht="21" customHeight="1" x14ac:dyDescent="0.2">
      <c r="B4" s="1211" t="s">
        <v>563</v>
      </c>
      <c r="C4" s="255" t="s">
        <v>564</v>
      </c>
      <c r="D4" s="290" t="s">
        <v>303</v>
      </c>
      <c r="E4" s="308" t="s">
        <v>782</v>
      </c>
      <c r="F4" s="290" t="s">
        <v>345</v>
      </c>
      <c r="G4" s="349"/>
      <c r="H4" s="1213" t="s">
        <v>788</v>
      </c>
      <c r="I4" s="1214"/>
    </row>
    <row r="5" spans="2:9" ht="21" customHeight="1" x14ac:dyDescent="0.2">
      <c r="B5" s="1211"/>
      <c r="C5" s="256" t="s">
        <v>565</v>
      </c>
      <c r="D5" s="275" t="s">
        <v>303</v>
      </c>
      <c r="E5" s="256" t="s">
        <v>783</v>
      </c>
      <c r="F5" s="275" t="s">
        <v>345</v>
      </c>
      <c r="G5" s="347"/>
      <c r="H5" s="1215"/>
      <c r="I5" s="1216"/>
    </row>
    <row r="6" spans="2:9" ht="21" customHeight="1" x14ac:dyDescent="0.2">
      <c r="B6" s="1211"/>
      <c r="C6" s="256" t="s">
        <v>566</v>
      </c>
      <c r="D6" s="291"/>
      <c r="E6" s="256"/>
      <c r="F6" s="275" t="s">
        <v>303</v>
      </c>
      <c r="G6" s="347" t="s">
        <v>389</v>
      </c>
      <c r="H6" s="1215"/>
      <c r="I6" s="1216"/>
    </row>
    <row r="7" spans="2:9" ht="24" customHeight="1" x14ac:dyDescent="0.2">
      <c r="B7" s="1211"/>
      <c r="C7" s="256" t="s">
        <v>567</v>
      </c>
      <c r="D7" s="275" t="s">
        <v>421</v>
      </c>
      <c r="E7" s="256" t="s">
        <v>819</v>
      </c>
      <c r="F7" s="275" t="s">
        <v>303</v>
      </c>
      <c r="G7" s="347" t="s">
        <v>820</v>
      </c>
      <c r="H7" s="1217" t="s">
        <v>821</v>
      </c>
      <c r="I7" s="1218"/>
    </row>
    <row r="8" spans="2:9" ht="21" customHeight="1" x14ac:dyDescent="0.2">
      <c r="B8" s="1211"/>
      <c r="C8" s="256" t="s">
        <v>568</v>
      </c>
      <c r="D8" s="291"/>
      <c r="E8" s="256"/>
      <c r="F8" s="291"/>
      <c r="G8" s="347"/>
      <c r="H8" s="1219"/>
      <c r="I8" s="1216"/>
    </row>
    <row r="9" spans="2:9" ht="21" customHeight="1" x14ac:dyDescent="0.2">
      <c r="B9" s="1211"/>
      <c r="C9" s="256" t="s">
        <v>569</v>
      </c>
      <c r="D9" s="275" t="s">
        <v>421</v>
      </c>
      <c r="E9" s="256" t="s">
        <v>784</v>
      </c>
      <c r="F9" s="275" t="s">
        <v>345</v>
      </c>
      <c r="G9" s="347"/>
      <c r="H9" s="1215"/>
      <c r="I9" s="1216"/>
    </row>
    <row r="10" spans="2:9" ht="21" customHeight="1" x14ac:dyDescent="0.2">
      <c r="B10" s="1211"/>
      <c r="C10" s="256" t="s">
        <v>570</v>
      </c>
      <c r="D10" s="275" t="s">
        <v>303</v>
      </c>
      <c r="E10" s="256" t="s">
        <v>784</v>
      </c>
      <c r="F10" s="275" t="s">
        <v>345</v>
      </c>
      <c r="G10" s="347"/>
      <c r="H10" s="1215"/>
      <c r="I10" s="1216"/>
    </row>
    <row r="11" spans="2:9" ht="21" customHeight="1" thickBot="1" x14ac:dyDescent="0.25">
      <c r="B11" s="1212"/>
      <c r="C11" s="257" t="s">
        <v>571</v>
      </c>
      <c r="D11" s="276" t="s">
        <v>345</v>
      </c>
      <c r="E11" s="257"/>
      <c r="F11" s="276" t="s">
        <v>303</v>
      </c>
      <c r="G11" s="348" t="s">
        <v>823</v>
      </c>
      <c r="H11" s="1220"/>
      <c r="I11" s="1221"/>
    </row>
    <row r="12" spans="2:9" ht="21" customHeight="1" x14ac:dyDescent="0.2">
      <c r="B12" s="1211" t="s">
        <v>572</v>
      </c>
      <c r="C12" s="255" t="s">
        <v>573</v>
      </c>
      <c r="D12" s="274" t="s">
        <v>303</v>
      </c>
      <c r="E12" s="308" t="s">
        <v>784</v>
      </c>
      <c r="F12" s="274" t="s">
        <v>345</v>
      </c>
      <c r="G12" s="349"/>
      <c r="H12" s="1226"/>
      <c r="I12" s="1214"/>
    </row>
    <row r="13" spans="2:9" ht="21" customHeight="1" x14ac:dyDescent="0.2">
      <c r="B13" s="1211"/>
      <c r="C13" s="256" t="s">
        <v>574</v>
      </c>
      <c r="D13" s="275" t="s">
        <v>303</v>
      </c>
      <c r="E13" s="256" t="s">
        <v>783</v>
      </c>
      <c r="F13" s="275" t="s">
        <v>345</v>
      </c>
      <c r="G13" s="347"/>
      <c r="H13" s="1215"/>
      <c r="I13" s="1216"/>
    </row>
    <row r="14" spans="2:9" ht="21" customHeight="1" x14ac:dyDescent="0.2">
      <c r="B14" s="1211"/>
      <c r="C14" s="256" t="s">
        <v>575</v>
      </c>
      <c r="D14" s="275" t="s">
        <v>303</v>
      </c>
      <c r="E14" s="256" t="s">
        <v>784</v>
      </c>
      <c r="F14" s="275" t="s">
        <v>345</v>
      </c>
      <c r="G14" s="347"/>
      <c r="H14" s="1215"/>
      <c r="I14" s="1216"/>
    </row>
    <row r="15" spans="2:9" ht="21" customHeight="1" x14ac:dyDescent="0.2">
      <c r="B15" s="1211"/>
      <c r="C15" s="256" t="s">
        <v>576</v>
      </c>
      <c r="D15" s="275" t="s">
        <v>303</v>
      </c>
      <c r="E15" s="256" t="s">
        <v>784</v>
      </c>
      <c r="F15" s="275" t="s">
        <v>345</v>
      </c>
      <c r="G15" s="347"/>
      <c r="H15" s="1215"/>
      <c r="I15" s="1216"/>
    </row>
    <row r="16" spans="2:9" ht="21" customHeight="1" x14ac:dyDescent="0.2">
      <c r="B16" s="1211"/>
      <c r="C16" s="256" t="s">
        <v>577</v>
      </c>
      <c r="D16" s="275" t="s">
        <v>345</v>
      </c>
      <c r="E16" s="256"/>
      <c r="F16" s="275" t="s">
        <v>345</v>
      </c>
      <c r="G16" s="347"/>
      <c r="H16" s="1215"/>
      <c r="I16" s="1216"/>
    </row>
    <row r="17" spans="2:11" ht="21" customHeight="1" x14ac:dyDescent="0.2">
      <c r="B17" s="1211"/>
      <c r="C17" s="256" t="s">
        <v>578</v>
      </c>
      <c r="D17" s="291"/>
      <c r="E17" s="256"/>
      <c r="F17" s="275" t="s">
        <v>303</v>
      </c>
      <c r="G17" s="347" t="s">
        <v>391</v>
      </c>
      <c r="H17" s="1215"/>
      <c r="I17" s="1216"/>
    </row>
    <row r="18" spans="2:11" ht="21" customHeight="1" x14ac:dyDescent="0.2">
      <c r="B18" s="1211"/>
      <c r="C18" s="256" t="s">
        <v>579</v>
      </c>
      <c r="D18" s="291"/>
      <c r="E18" s="256"/>
      <c r="F18" s="275" t="s">
        <v>303</v>
      </c>
      <c r="G18" s="347" t="s">
        <v>379</v>
      </c>
      <c r="H18" s="1215" t="s">
        <v>390</v>
      </c>
      <c r="I18" s="1216"/>
    </row>
    <row r="19" spans="2:11" ht="33" customHeight="1" x14ac:dyDescent="0.2">
      <c r="B19" s="1211"/>
      <c r="C19" s="256" t="s">
        <v>580</v>
      </c>
      <c r="D19" s="275" t="s">
        <v>345</v>
      </c>
      <c r="E19" s="256"/>
      <c r="F19" s="275" t="s">
        <v>303</v>
      </c>
      <c r="G19" s="350" t="s">
        <v>825</v>
      </c>
      <c r="H19" s="1215" t="s">
        <v>581</v>
      </c>
      <c r="I19" s="1216"/>
    </row>
    <row r="20" spans="2:11" ht="21" customHeight="1" x14ac:dyDescent="0.2">
      <c r="B20" s="1211"/>
      <c r="C20" s="256" t="s">
        <v>582</v>
      </c>
      <c r="D20" s="275" t="s">
        <v>345</v>
      </c>
      <c r="E20" s="256"/>
      <c r="F20" s="275" t="s">
        <v>303</v>
      </c>
      <c r="G20" s="347" t="s">
        <v>392</v>
      </c>
      <c r="H20" s="1215" t="s">
        <v>581</v>
      </c>
      <c r="I20" s="1216"/>
    </row>
    <row r="21" spans="2:11" ht="21" customHeight="1" thickBot="1" x14ac:dyDescent="0.25">
      <c r="B21" s="1212"/>
      <c r="C21" s="257" t="s">
        <v>817</v>
      </c>
      <c r="D21" s="276" t="s">
        <v>345</v>
      </c>
      <c r="E21" s="257"/>
      <c r="F21" s="276" t="s">
        <v>303</v>
      </c>
      <c r="G21" s="348" t="s">
        <v>818</v>
      </c>
      <c r="H21" s="1222" t="s">
        <v>583</v>
      </c>
      <c r="I21" s="1223"/>
    </row>
    <row r="22" spans="2:11" ht="24.9" customHeight="1" x14ac:dyDescent="0.2">
      <c r="B22" s="1211" t="s">
        <v>584</v>
      </c>
      <c r="C22" s="255" t="s">
        <v>585</v>
      </c>
      <c r="D22" s="274" t="s">
        <v>345</v>
      </c>
      <c r="E22" s="308"/>
      <c r="F22" s="274" t="s">
        <v>303</v>
      </c>
      <c r="G22" s="349" t="s">
        <v>379</v>
      </c>
      <c r="H22" s="1213" t="s">
        <v>586</v>
      </c>
      <c r="I22" s="1214"/>
    </row>
    <row r="23" spans="2:11" ht="24.9" customHeight="1" x14ac:dyDescent="0.2">
      <c r="B23" s="1211"/>
      <c r="C23" s="256" t="s">
        <v>587</v>
      </c>
      <c r="D23" s="275" t="s">
        <v>345</v>
      </c>
      <c r="E23" s="256"/>
      <c r="F23" s="275" t="s">
        <v>303</v>
      </c>
      <c r="G23" s="347" t="s">
        <v>813</v>
      </c>
      <c r="H23" s="1215" t="s">
        <v>828</v>
      </c>
      <c r="I23" s="1216"/>
    </row>
    <row r="24" spans="2:11" ht="24.9" customHeight="1" x14ac:dyDescent="0.2">
      <c r="B24" s="1211"/>
      <c r="C24" s="256" t="s">
        <v>815</v>
      </c>
      <c r="D24" s="275" t="s">
        <v>345</v>
      </c>
      <c r="E24" s="256"/>
      <c r="F24" s="275" t="s">
        <v>303</v>
      </c>
      <c r="G24" s="347" t="s">
        <v>816</v>
      </c>
      <c r="H24" s="1215" t="s">
        <v>828</v>
      </c>
      <c r="I24" s="1216"/>
    </row>
    <row r="25" spans="2:11" ht="24.9" customHeight="1" x14ac:dyDescent="0.2">
      <c r="B25" s="1211"/>
      <c r="C25" s="256" t="s">
        <v>588</v>
      </c>
      <c r="D25" s="275" t="s">
        <v>303</v>
      </c>
      <c r="E25" s="256" t="s">
        <v>784</v>
      </c>
      <c r="F25" s="275" t="s">
        <v>345</v>
      </c>
      <c r="G25" s="347"/>
      <c r="H25" s="1215"/>
      <c r="I25" s="1216"/>
    </row>
    <row r="26" spans="2:11" ht="24.9" customHeight="1" thickBot="1" x14ac:dyDescent="0.25">
      <c r="B26" s="1212"/>
      <c r="C26" s="257" t="s">
        <v>589</v>
      </c>
      <c r="D26" s="276" t="s">
        <v>345</v>
      </c>
      <c r="E26" s="257"/>
      <c r="F26" s="276" t="s">
        <v>303</v>
      </c>
      <c r="G26" s="348" t="s">
        <v>814</v>
      </c>
      <c r="H26" s="1222" t="s">
        <v>828</v>
      </c>
      <c r="I26" s="1223"/>
    </row>
    <row r="27" spans="2:11" ht="30" customHeight="1" x14ac:dyDescent="0.2">
      <c r="B27" s="1211" t="s">
        <v>590</v>
      </c>
      <c r="C27" s="255" t="s">
        <v>591</v>
      </c>
      <c r="D27" s="274" t="s">
        <v>345</v>
      </c>
      <c r="E27" s="308"/>
      <c r="F27" s="274" t="s">
        <v>303</v>
      </c>
      <c r="G27" s="349" t="s">
        <v>786</v>
      </c>
      <c r="H27" s="1213"/>
      <c r="I27" s="1214"/>
    </row>
    <row r="28" spans="2:11" ht="30" customHeight="1" x14ac:dyDescent="0.2">
      <c r="B28" s="1211"/>
      <c r="C28" s="256" t="s">
        <v>592</v>
      </c>
      <c r="D28" s="275" t="s">
        <v>303</v>
      </c>
      <c r="E28" s="256" t="s">
        <v>785</v>
      </c>
      <c r="F28" s="275" t="s">
        <v>345</v>
      </c>
      <c r="G28" s="347"/>
      <c r="H28" s="1215"/>
      <c r="I28" s="1216"/>
    </row>
    <row r="29" spans="2:11" ht="30" customHeight="1" x14ac:dyDescent="0.2">
      <c r="B29" s="1211"/>
      <c r="C29" s="256" t="s">
        <v>593</v>
      </c>
      <c r="D29" s="291"/>
      <c r="E29" s="256"/>
      <c r="F29" s="275" t="s">
        <v>303</v>
      </c>
      <c r="G29" s="347" t="s">
        <v>787</v>
      </c>
      <c r="H29" s="1215"/>
      <c r="I29" s="1216"/>
    </row>
    <row r="30" spans="2:11" ht="30" customHeight="1" thickBot="1" x14ac:dyDescent="0.25">
      <c r="B30" s="1212"/>
      <c r="C30" s="257" t="s">
        <v>594</v>
      </c>
      <c r="D30" s="291"/>
      <c r="E30" s="257"/>
      <c r="F30" s="276" t="s">
        <v>303</v>
      </c>
      <c r="G30" s="309" t="s">
        <v>595</v>
      </c>
      <c r="H30" s="1222" t="s">
        <v>826</v>
      </c>
      <c r="I30" s="1221"/>
    </row>
    <row r="31" spans="2:11" ht="50.4" customHeight="1" x14ac:dyDescent="0.2">
      <c r="B31" s="1224" t="s">
        <v>876</v>
      </c>
      <c r="C31" s="1225"/>
      <c r="D31" s="1225"/>
      <c r="E31" s="1225"/>
      <c r="F31" s="1225"/>
      <c r="G31" s="1225"/>
      <c r="H31" s="1225"/>
      <c r="I31" s="1225"/>
      <c r="J31" s="258"/>
      <c r="K31" s="258"/>
    </row>
    <row r="32" spans="2:11" ht="13.5" customHeight="1" x14ac:dyDescent="0.2">
      <c r="B32" s="1227"/>
      <c r="C32" s="1227"/>
      <c r="D32" s="1227"/>
      <c r="E32" s="1227"/>
      <c r="F32" s="1227"/>
      <c r="G32" s="1227"/>
      <c r="H32" s="1227"/>
      <c r="I32" s="1227"/>
    </row>
    <row r="34" spans="7:9" x14ac:dyDescent="0.2">
      <c r="G34" s="46"/>
      <c r="H34" s="46"/>
      <c r="I34" s="46"/>
    </row>
    <row r="54" spans="3:11" ht="13.8" thickBot="1" x14ac:dyDescent="0.25"/>
    <row r="55" spans="3:11" x14ac:dyDescent="0.2">
      <c r="C55" s="259"/>
      <c r="D55" s="260"/>
      <c r="E55" s="260"/>
      <c r="F55" s="260"/>
      <c r="G55" s="260"/>
      <c r="H55" s="260"/>
      <c r="I55" s="260"/>
      <c r="J55" s="260"/>
      <c r="K55" s="261"/>
    </row>
    <row r="56" spans="3:11" x14ac:dyDescent="0.2">
      <c r="C56" s="262"/>
      <c r="D56" s="68"/>
      <c r="E56" s="68"/>
      <c r="F56" s="68"/>
      <c r="G56" s="68"/>
      <c r="H56" s="68"/>
      <c r="I56" s="68"/>
      <c r="J56" s="68"/>
      <c r="K56" s="263"/>
    </row>
    <row r="57" spans="3:11" x14ac:dyDescent="0.2">
      <c r="C57" s="262"/>
      <c r="D57" s="68"/>
      <c r="E57" s="68"/>
      <c r="F57" s="68"/>
      <c r="G57" s="68"/>
      <c r="H57" s="68"/>
      <c r="I57" s="68"/>
      <c r="J57" s="68"/>
      <c r="K57" s="263"/>
    </row>
    <row r="58" spans="3:11" x14ac:dyDescent="0.2">
      <c r="C58" s="262"/>
      <c r="D58" s="68"/>
      <c r="E58" s="68"/>
      <c r="F58" s="68"/>
      <c r="G58" s="68"/>
      <c r="H58" s="68"/>
      <c r="I58" s="68"/>
      <c r="J58" s="68"/>
      <c r="K58" s="263"/>
    </row>
    <row r="59" spans="3:11" x14ac:dyDescent="0.2">
      <c r="C59" s="262"/>
      <c r="D59" s="68"/>
      <c r="E59" s="68"/>
      <c r="F59" s="68"/>
      <c r="G59" s="68"/>
      <c r="H59" s="68"/>
      <c r="I59" s="68"/>
      <c r="J59" s="68"/>
      <c r="K59" s="263"/>
    </row>
    <row r="60" spans="3:11" x14ac:dyDescent="0.2">
      <c r="C60" s="262"/>
      <c r="D60" s="68"/>
      <c r="E60" s="68"/>
      <c r="F60" s="68"/>
      <c r="G60" s="68"/>
      <c r="H60" s="68"/>
      <c r="I60" s="68"/>
      <c r="J60" s="68"/>
      <c r="K60" s="263"/>
    </row>
    <row r="61" spans="3:11" x14ac:dyDescent="0.2">
      <c r="C61" s="262"/>
      <c r="D61" s="68"/>
      <c r="E61" s="68"/>
      <c r="F61" s="68"/>
      <c r="G61" s="68"/>
      <c r="H61" s="68"/>
      <c r="I61" s="68"/>
      <c r="J61" s="68"/>
      <c r="K61" s="263"/>
    </row>
    <row r="62" spans="3:11" x14ac:dyDescent="0.2">
      <c r="C62" s="262"/>
      <c r="D62" s="68"/>
      <c r="E62" s="68"/>
      <c r="F62" s="68"/>
      <c r="G62" s="68"/>
      <c r="H62" s="68"/>
      <c r="I62" s="68"/>
      <c r="J62" s="68"/>
      <c r="K62" s="263"/>
    </row>
    <row r="63" spans="3:11" x14ac:dyDescent="0.2">
      <c r="C63" s="262"/>
      <c r="D63" s="68"/>
      <c r="E63" s="68"/>
      <c r="F63" s="68"/>
      <c r="G63" s="68"/>
      <c r="H63" s="68"/>
      <c r="I63" s="68"/>
      <c r="J63" s="68"/>
      <c r="K63" s="263"/>
    </row>
    <row r="64" spans="3:11" x14ac:dyDescent="0.2">
      <c r="C64" s="262"/>
      <c r="D64" s="68"/>
      <c r="E64" s="68"/>
      <c r="F64" s="68"/>
      <c r="G64" s="68"/>
      <c r="H64" s="68"/>
      <c r="I64" s="68"/>
      <c r="J64" s="68"/>
      <c r="K64" s="263"/>
    </row>
    <row r="65" spans="3:11" x14ac:dyDescent="0.2">
      <c r="C65" s="262"/>
      <c r="D65" s="68"/>
      <c r="E65" s="68"/>
      <c r="F65" s="68"/>
      <c r="G65" s="68"/>
      <c r="H65" s="68"/>
      <c r="I65" s="68"/>
      <c r="J65" s="68"/>
      <c r="K65" s="263"/>
    </row>
    <row r="66" spans="3:11" ht="13.8" thickBot="1" x14ac:dyDescent="0.25">
      <c r="C66" s="264"/>
      <c r="D66" s="265"/>
      <c r="E66" s="265"/>
      <c r="F66" s="265"/>
      <c r="G66" s="265"/>
      <c r="H66" s="265"/>
      <c r="I66" s="265"/>
      <c r="J66" s="265"/>
      <c r="K66" s="266"/>
    </row>
  </sheetData>
  <mergeCells count="38">
    <mergeCell ref="B32:I32"/>
    <mergeCell ref="H25:I25"/>
    <mergeCell ref="H26:I26"/>
    <mergeCell ref="B27:B30"/>
    <mergeCell ref="H27:I27"/>
    <mergeCell ref="B22:B26"/>
    <mergeCell ref="H22:I22"/>
    <mergeCell ref="H23:I23"/>
    <mergeCell ref="H24:I24"/>
    <mergeCell ref="H28:I28"/>
    <mergeCell ref="H17:I17"/>
    <mergeCell ref="H29:I29"/>
    <mergeCell ref="H21:I21"/>
    <mergeCell ref="H30:I30"/>
    <mergeCell ref="B31:I31"/>
    <mergeCell ref="B12:B21"/>
    <mergeCell ref="H12:I12"/>
    <mergeCell ref="H18:I18"/>
    <mergeCell ref="H19:I19"/>
    <mergeCell ref="H20:I20"/>
    <mergeCell ref="H13:I13"/>
    <mergeCell ref="H14:I14"/>
    <mergeCell ref="H15:I15"/>
    <mergeCell ref="H16:I16"/>
    <mergeCell ref="B4:B11"/>
    <mergeCell ref="H4:I4"/>
    <mergeCell ref="H5:I5"/>
    <mergeCell ref="H6:I6"/>
    <mergeCell ref="H7:I7"/>
    <mergeCell ref="H8:I8"/>
    <mergeCell ref="H9:I9"/>
    <mergeCell ref="H10:I10"/>
    <mergeCell ref="H11:I11"/>
    <mergeCell ref="F2:G2"/>
    <mergeCell ref="D2:E2"/>
    <mergeCell ref="B1:I1"/>
    <mergeCell ref="B2:C3"/>
    <mergeCell ref="H2:I3"/>
  </mergeCells>
  <phoneticPr fontId="2"/>
  <dataValidations count="1">
    <dataValidation type="list" allowBlank="1" showInputMessage="1" showErrorMessage="1" sqref="F4:F30 D4:D30">
      <formula1>"あり,なし"</formula1>
    </dataValidation>
  </dataValidations>
  <printOptions horizontalCentered="1"/>
  <pageMargins left="0.6692913385826772" right="0.6692913385826772" top="0.59055118110236227" bottom="0.59055118110236227" header="0.51181102362204722" footer="0.39370078740157483"/>
  <pageSetup paperSize="9" scale="56" fitToHeight="0" orientation="landscape"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Y87"/>
  <sheetViews>
    <sheetView view="pageBreakPreview" topLeftCell="A34" zoomScale="90" zoomScaleNormal="85" zoomScaleSheetLayoutView="90" workbookViewId="0">
      <selection activeCell="L20" sqref="L20:M20"/>
    </sheetView>
  </sheetViews>
  <sheetFormatPr defaultColWidth="9" defaultRowHeight="13.2" x14ac:dyDescent="0.2"/>
  <cols>
    <col min="1" max="1" width="2.77734375" style="20" customWidth="1"/>
    <col min="2" max="2" width="4.33203125" style="20" customWidth="1"/>
    <col min="3" max="3" width="5.6640625" style="20" customWidth="1"/>
    <col min="4" max="4" width="4.33203125" style="20" customWidth="1"/>
    <col min="5" max="5" width="7.21875" style="20" customWidth="1"/>
    <col min="6" max="6" width="11.109375" style="20" customWidth="1"/>
    <col min="7" max="7" width="9.44140625" style="20" customWidth="1"/>
    <col min="8" max="9" width="7.6640625" style="20" customWidth="1"/>
    <col min="10" max="10" width="9.109375" style="20" customWidth="1"/>
    <col min="11" max="12" width="7.6640625" style="20" customWidth="1"/>
    <col min="13" max="13" width="8.6640625" style="20" customWidth="1"/>
    <col min="14" max="14" width="3.33203125" style="20" customWidth="1"/>
    <col min="15" max="15" width="13" style="21" customWidth="1"/>
    <col min="16" max="16" width="3.33203125" style="21" customWidth="1"/>
    <col min="17" max="17" width="13" style="21" customWidth="1"/>
    <col min="18" max="16384" width="9" style="21"/>
  </cols>
  <sheetData>
    <row r="1" spans="1:25" ht="21" customHeight="1" x14ac:dyDescent="0.2">
      <c r="B1" s="1277" t="s">
        <v>942</v>
      </c>
      <c r="C1" s="873"/>
      <c r="D1" s="873"/>
      <c r="E1" s="873"/>
      <c r="F1" s="873"/>
      <c r="G1" s="873"/>
      <c r="H1" s="873"/>
      <c r="I1" s="873"/>
      <c r="J1" s="873"/>
      <c r="K1" s="873"/>
      <c r="L1" s="873"/>
      <c r="M1" s="873"/>
      <c r="N1" s="873"/>
      <c r="O1" s="873"/>
      <c r="P1" s="873"/>
    </row>
    <row r="2" spans="1:25" ht="21" customHeight="1" x14ac:dyDescent="0.2">
      <c r="B2" s="873"/>
      <c r="C2" s="873"/>
      <c r="D2" s="873"/>
      <c r="E2" s="873"/>
      <c r="F2" s="873"/>
      <c r="G2" s="873"/>
      <c r="H2" s="873"/>
      <c r="I2" s="873"/>
      <c r="J2" s="873"/>
      <c r="K2" s="873"/>
      <c r="L2" s="873"/>
      <c r="M2" s="873"/>
      <c r="N2" s="873"/>
      <c r="O2" s="873"/>
      <c r="P2" s="873"/>
    </row>
    <row r="3" spans="1:25" ht="21" customHeight="1" x14ac:dyDescent="0.2">
      <c r="B3" s="232" t="s">
        <v>505</v>
      </c>
      <c r="C3" s="402"/>
      <c r="D3" s="402"/>
      <c r="E3" s="402"/>
      <c r="F3" s="402"/>
      <c r="G3" s="88" t="s">
        <v>510</v>
      </c>
      <c r="H3" s="310">
        <f>IF(ISERROR(VLOOKUP(G3,R2:S10,2,FALSE)),"",VLOOKUP(G3,R2:S10,2,FALSE))</f>
        <v>10.54</v>
      </c>
      <c r="I3" s="311"/>
      <c r="J3" s="402"/>
      <c r="K3" s="232"/>
      <c r="L3" s="232"/>
      <c r="M3" s="232"/>
      <c r="N3" s="413"/>
      <c r="Q3" s="24"/>
      <c r="R3" s="25" t="s">
        <v>504</v>
      </c>
      <c r="S3" s="26">
        <v>10.9</v>
      </c>
      <c r="T3" s="24"/>
      <c r="U3" s="24"/>
      <c r="V3" s="25"/>
      <c r="W3" s="26"/>
    </row>
    <row r="4" spans="1:25" ht="21" customHeight="1" x14ac:dyDescent="0.2">
      <c r="B4" s="232" t="s">
        <v>887</v>
      </c>
      <c r="C4" s="402"/>
      <c r="D4" s="402"/>
      <c r="E4" s="402"/>
      <c r="F4" s="402"/>
      <c r="G4" s="88"/>
      <c r="H4" s="311"/>
      <c r="I4" s="311"/>
      <c r="J4" s="402"/>
      <c r="K4" s="232"/>
      <c r="L4" s="232"/>
      <c r="M4" s="232"/>
      <c r="O4" s="25"/>
      <c r="P4" s="26"/>
      <c r="Q4" s="24"/>
      <c r="R4" s="25" t="s">
        <v>506</v>
      </c>
      <c r="S4" s="26">
        <v>10.72</v>
      </c>
      <c r="T4" s="24"/>
      <c r="U4" s="24"/>
      <c r="V4" s="25"/>
      <c r="W4" s="26"/>
    </row>
    <row r="5" spans="1:25" ht="21" customHeight="1" thickBot="1" x14ac:dyDescent="0.25">
      <c r="B5" s="232" t="s">
        <v>938</v>
      </c>
      <c r="C5" s="402"/>
      <c r="D5" s="402"/>
      <c r="E5" s="402"/>
      <c r="F5" s="402"/>
      <c r="G5" s="88"/>
      <c r="H5" s="311"/>
      <c r="I5" s="311"/>
      <c r="J5" s="402"/>
      <c r="K5" s="232"/>
      <c r="L5" s="232"/>
      <c r="M5" s="232"/>
      <c r="O5" s="25"/>
      <c r="P5" s="26"/>
      <c r="Q5" s="24"/>
      <c r="R5" s="25" t="s">
        <v>507</v>
      </c>
      <c r="S5" s="26">
        <v>10.68</v>
      </c>
      <c r="T5" s="24"/>
      <c r="U5" s="24"/>
      <c r="V5" s="25"/>
      <c r="W5" s="26"/>
    </row>
    <row r="6" spans="1:25" ht="21" customHeight="1" x14ac:dyDescent="0.2">
      <c r="B6" s="1256" t="s">
        <v>508</v>
      </c>
      <c r="C6" s="1257"/>
      <c r="D6" s="1257"/>
      <c r="E6" s="1257"/>
      <c r="F6" s="1257"/>
      <c r="G6" s="1257"/>
      <c r="H6" s="1258" t="s">
        <v>351</v>
      </c>
      <c r="I6" s="1258"/>
      <c r="J6" s="1258" t="s">
        <v>509</v>
      </c>
      <c r="K6" s="1258"/>
      <c r="L6" s="1278" t="s">
        <v>438</v>
      </c>
      <c r="M6" s="1279"/>
      <c r="O6" s="25"/>
      <c r="P6" s="26"/>
      <c r="Q6" s="24"/>
      <c r="R6" s="25" t="s">
        <v>510</v>
      </c>
      <c r="S6" s="26">
        <v>10.54</v>
      </c>
      <c r="T6" s="24"/>
      <c r="U6" s="24"/>
      <c r="V6" s="25"/>
      <c r="W6" s="26"/>
    </row>
    <row r="7" spans="1:25" ht="21" customHeight="1" x14ac:dyDescent="0.2">
      <c r="B7" s="1262" t="s">
        <v>160</v>
      </c>
      <c r="C7" s="833"/>
      <c r="D7" s="833"/>
      <c r="E7" s="833"/>
      <c r="F7" s="833"/>
      <c r="G7" s="407" t="s">
        <v>511</v>
      </c>
      <c r="H7" s="407" t="s">
        <v>512</v>
      </c>
      <c r="I7" s="316" t="s">
        <v>513</v>
      </c>
      <c r="J7" s="317" t="s">
        <v>512</v>
      </c>
      <c r="K7" s="318" t="s">
        <v>513</v>
      </c>
      <c r="L7" s="1275"/>
      <c r="M7" s="1276"/>
      <c r="O7" s="25"/>
      <c r="P7" s="26"/>
      <c r="Q7" s="24"/>
      <c r="R7" s="25" t="s">
        <v>514</v>
      </c>
      <c r="S7" s="26">
        <v>10.45</v>
      </c>
      <c r="T7" s="24"/>
      <c r="U7" s="24"/>
      <c r="V7" s="25"/>
      <c r="W7" s="26"/>
    </row>
    <row r="8" spans="1:25" ht="21" customHeight="1" x14ac:dyDescent="0.2">
      <c r="B8" s="1262" t="s">
        <v>175</v>
      </c>
      <c r="C8" s="833"/>
      <c r="D8" s="833"/>
      <c r="E8" s="833"/>
      <c r="F8" s="833"/>
      <c r="G8" s="425">
        <v>183</v>
      </c>
      <c r="H8" s="312">
        <f t="shared" ref="H8:H14" si="0">IF(ISERROR(ROUNDDOWN($G8*$H$3,0)),"",ROUNDDOWN($G8*$H$3,0))</f>
        <v>1928</v>
      </c>
      <c r="I8" s="352">
        <f>IF(ISERROR(H8-ROUNDDOWN(H8/10*9,0)),"",H8-ROUNDDOWN(H8/10*9,0))</f>
        <v>193</v>
      </c>
      <c r="J8" s="313">
        <f>IF(ISERROR(ROUNDDOWN($G8*$H$3*J$6,0)),"",ROUNDDOWN($G8*$H$3*J$6,0))</f>
        <v>57864</v>
      </c>
      <c r="K8" s="313">
        <f>IF(ISERROR(J8-ROUNDDOWN(J8/10*9,0)),"",J8-ROUNDDOWN(J8/10*9,0))</f>
        <v>5787</v>
      </c>
      <c r="L8" s="1263" t="s">
        <v>515</v>
      </c>
      <c r="M8" s="1264"/>
      <c r="O8" s="25"/>
      <c r="P8" s="26"/>
      <c r="Q8" s="24"/>
      <c r="R8" s="25" t="s">
        <v>516</v>
      </c>
      <c r="S8" s="26">
        <v>10.27</v>
      </c>
      <c r="T8" s="24"/>
      <c r="U8" s="24"/>
      <c r="V8" s="25"/>
      <c r="W8" s="26"/>
    </row>
    <row r="9" spans="1:25" ht="21" customHeight="1" x14ac:dyDescent="0.2">
      <c r="B9" s="1262" t="s">
        <v>176</v>
      </c>
      <c r="C9" s="833"/>
      <c r="D9" s="833"/>
      <c r="E9" s="833"/>
      <c r="F9" s="833"/>
      <c r="G9" s="425">
        <v>313</v>
      </c>
      <c r="H9" s="312">
        <f t="shared" si="0"/>
        <v>3299</v>
      </c>
      <c r="I9" s="352">
        <f t="shared" ref="I9:I14" si="1">IF(ISERROR(H9-ROUNDDOWN(H9/10*9,0)),"",H9-ROUNDDOWN(H9/10*9,0))</f>
        <v>330</v>
      </c>
      <c r="J9" s="313">
        <f t="shared" ref="J9:J14" si="2">IF(ISERROR(ROUNDDOWN($G9*$H$3*J$6,0)),"",ROUNDDOWN($G9*$H$3*J$6,0))</f>
        <v>98970</v>
      </c>
      <c r="K9" s="313">
        <f t="shared" ref="K9:K14" si="3">IF(ISERROR(J9-ROUNDDOWN(J9/10*9,0)),"",J9-ROUNDDOWN(J9/10*9,0))</f>
        <v>9897</v>
      </c>
      <c r="L9" s="1265"/>
      <c r="M9" s="1266"/>
      <c r="O9" s="25"/>
      <c r="P9" s="26"/>
      <c r="Q9" s="24"/>
      <c r="R9" s="25" t="s">
        <v>517</v>
      </c>
      <c r="S9" s="26">
        <v>10.14</v>
      </c>
      <c r="T9" s="24"/>
      <c r="U9" s="24"/>
      <c r="V9" s="25"/>
      <c r="W9" s="26"/>
    </row>
    <row r="10" spans="1:25" ht="21" customHeight="1" x14ac:dyDescent="0.2">
      <c r="B10" s="1262" t="s">
        <v>177</v>
      </c>
      <c r="C10" s="833"/>
      <c r="D10" s="833"/>
      <c r="E10" s="833"/>
      <c r="F10" s="833"/>
      <c r="G10" s="425">
        <v>542</v>
      </c>
      <c r="H10" s="312">
        <f t="shared" si="0"/>
        <v>5712</v>
      </c>
      <c r="I10" s="352">
        <f t="shared" si="1"/>
        <v>572</v>
      </c>
      <c r="J10" s="313">
        <f t="shared" si="2"/>
        <v>171380</v>
      </c>
      <c r="K10" s="313">
        <f t="shared" si="3"/>
        <v>17138</v>
      </c>
      <c r="L10" s="1267" t="s">
        <v>541</v>
      </c>
      <c r="M10" s="1268"/>
      <c r="O10" s="25"/>
      <c r="P10" s="26"/>
      <c r="Q10" s="24"/>
      <c r="R10" s="25" t="s">
        <v>44</v>
      </c>
      <c r="S10" s="26">
        <v>10</v>
      </c>
      <c r="T10" s="24"/>
      <c r="U10" s="24"/>
      <c r="V10" s="25"/>
      <c r="W10" s="26"/>
    </row>
    <row r="11" spans="1:25" ht="21" customHeight="1" x14ac:dyDescent="0.2">
      <c r="B11" s="1262" t="s">
        <v>178</v>
      </c>
      <c r="C11" s="833"/>
      <c r="D11" s="833"/>
      <c r="E11" s="833"/>
      <c r="F11" s="833"/>
      <c r="G11" s="425">
        <v>609</v>
      </c>
      <c r="H11" s="312">
        <f t="shared" si="0"/>
        <v>6418</v>
      </c>
      <c r="I11" s="352">
        <f t="shared" si="1"/>
        <v>642</v>
      </c>
      <c r="J11" s="313">
        <f t="shared" si="2"/>
        <v>192565</v>
      </c>
      <c r="K11" s="313">
        <f t="shared" si="3"/>
        <v>19257</v>
      </c>
      <c r="L11" s="1269"/>
      <c r="M11" s="1270"/>
      <c r="O11" s="25"/>
      <c r="P11" s="26"/>
      <c r="Q11" s="24"/>
      <c r="R11" s="24"/>
      <c r="S11" s="24"/>
      <c r="T11" s="24"/>
      <c r="U11" s="24"/>
      <c r="V11" s="24"/>
      <c r="W11" s="24"/>
    </row>
    <row r="12" spans="1:25" ht="21" customHeight="1" x14ac:dyDescent="0.2">
      <c r="B12" s="1262" t="s">
        <v>179</v>
      </c>
      <c r="C12" s="833"/>
      <c r="D12" s="833"/>
      <c r="E12" s="833"/>
      <c r="F12" s="833"/>
      <c r="G12" s="425">
        <v>679</v>
      </c>
      <c r="H12" s="312">
        <f t="shared" si="0"/>
        <v>7156</v>
      </c>
      <c r="I12" s="352">
        <f t="shared" si="1"/>
        <v>716</v>
      </c>
      <c r="J12" s="313">
        <f t="shared" si="2"/>
        <v>214699</v>
      </c>
      <c r="K12" s="313">
        <f t="shared" si="3"/>
        <v>21470</v>
      </c>
      <c r="L12" s="1269"/>
      <c r="M12" s="1270"/>
      <c r="O12" s="24"/>
      <c r="P12" s="24"/>
      <c r="Q12" s="24"/>
      <c r="R12" s="25" t="s">
        <v>518</v>
      </c>
      <c r="S12" s="24">
        <v>12</v>
      </c>
      <c r="T12" s="24">
        <v>20</v>
      </c>
      <c r="U12" s="24"/>
      <c r="V12" s="24"/>
      <c r="W12" s="24"/>
    </row>
    <row r="13" spans="1:25" s="314" customFormat="1" ht="21" customHeight="1" x14ac:dyDescent="0.2">
      <c r="A13" s="27"/>
      <c r="B13" s="1262" t="s">
        <v>180</v>
      </c>
      <c r="C13" s="833"/>
      <c r="D13" s="833"/>
      <c r="E13" s="833"/>
      <c r="F13" s="833"/>
      <c r="G13" s="425">
        <v>744</v>
      </c>
      <c r="H13" s="312">
        <f t="shared" si="0"/>
        <v>7841</v>
      </c>
      <c r="I13" s="352">
        <f t="shared" si="1"/>
        <v>785</v>
      </c>
      <c r="J13" s="313">
        <f t="shared" si="2"/>
        <v>235252</v>
      </c>
      <c r="K13" s="313">
        <f t="shared" si="3"/>
        <v>23526</v>
      </c>
      <c r="L13" s="1269"/>
      <c r="M13" s="1270"/>
      <c r="N13" s="20"/>
      <c r="O13" s="24"/>
      <c r="P13" s="24"/>
      <c r="Q13" s="24"/>
      <c r="R13" s="25" t="s">
        <v>888</v>
      </c>
      <c r="S13" s="24">
        <v>30</v>
      </c>
      <c r="T13" s="24">
        <v>60</v>
      </c>
      <c r="U13" s="24"/>
      <c r="V13" s="24"/>
      <c r="W13" s="24"/>
      <c r="X13" s="21"/>
      <c r="Y13" s="21"/>
    </row>
    <row r="14" spans="1:25" ht="21" customHeight="1" thickBot="1" x14ac:dyDescent="0.25">
      <c r="B14" s="1273" t="s">
        <v>181</v>
      </c>
      <c r="C14" s="1274"/>
      <c r="D14" s="1274"/>
      <c r="E14" s="1274"/>
      <c r="F14" s="1274"/>
      <c r="G14" s="426">
        <v>813</v>
      </c>
      <c r="H14" s="312">
        <f t="shared" si="0"/>
        <v>8569</v>
      </c>
      <c r="I14" s="352">
        <f t="shared" si="1"/>
        <v>857</v>
      </c>
      <c r="J14" s="313">
        <f t="shared" si="2"/>
        <v>257070</v>
      </c>
      <c r="K14" s="313">
        <f t="shared" si="3"/>
        <v>25707</v>
      </c>
      <c r="L14" s="1271"/>
      <c r="M14" s="1272"/>
      <c r="N14" s="27"/>
      <c r="O14" s="24"/>
      <c r="P14" s="24"/>
      <c r="Q14" s="24"/>
      <c r="R14" s="25" t="s">
        <v>519</v>
      </c>
      <c r="S14" s="24">
        <v>18</v>
      </c>
      <c r="T14" s="24">
        <v>9</v>
      </c>
      <c r="U14" s="24"/>
      <c r="V14" s="24"/>
      <c r="W14" s="24"/>
      <c r="X14" s="314"/>
      <c r="Y14" s="314"/>
    </row>
    <row r="15" spans="1:25" ht="21" customHeight="1" x14ac:dyDescent="0.2">
      <c r="B15" s="1256"/>
      <c r="C15" s="1257"/>
      <c r="D15" s="1257"/>
      <c r="E15" s="1257"/>
      <c r="F15" s="319"/>
      <c r="G15" s="320"/>
      <c r="H15" s="1258" t="s">
        <v>351</v>
      </c>
      <c r="I15" s="1258"/>
      <c r="J15" s="1258" t="s">
        <v>509</v>
      </c>
      <c r="K15" s="1258"/>
      <c r="L15" s="519"/>
      <c r="M15" s="1259"/>
      <c r="O15" s="25"/>
      <c r="P15" s="24"/>
      <c r="Q15" s="24"/>
      <c r="R15" s="25" t="s">
        <v>49</v>
      </c>
      <c r="S15" s="24">
        <v>100</v>
      </c>
      <c r="T15" s="24">
        <v>40</v>
      </c>
      <c r="U15" s="24"/>
      <c r="V15" s="25"/>
      <c r="W15" s="24"/>
    </row>
    <row r="16" spans="1:25" ht="21" customHeight="1" x14ac:dyDescent="0.2">
      <c r="B16" s="753" t="s">
        <v>520</v>
      </c>
      <c r="C16" s="880"/>
      <c r="D16" s="880"/>
      <c r="E16" s="754"/>
      <c r="F16" s="372" t="s">
        <v>608</v>
      </c>
      <c r="G16" s="407" t="s">
        <v>609</v>
      </c>
      <c r="H16" s="316" t="s">
        <v>512</v>
      </c>
      <c r="I16" s="316" t="s">
        <v>513</v>
      </c>
      <c r="J16" s="316" t="s">
        <v>512</v>
      </c>
      <c r="K16" s="318" t="s">
        <v>513</v>
      </c>
      <c r="L16" s="1260" t="s">
        <v>610</v>
      </c>
      <c r="M16" s="1261"/>
      <c r="O16" s="25"/>
      <c r="P16" s="24"/>
      <c r="Q16" s="24"/>
      <c r="R16" s="25" t="s">
        <v>521</v>
      </c>
      <c r="S16" s="24">
        <v>72</v>
      </c>
      <c r="T16" s="24">
        <v>572</v>
      </c>
      <c r="U16" s="24"/>
      <c r="V16" s="25"/>
      <c r="W16" s="24"/>
    </row>
    <row r="17" spans="2:23" ht="21" customHeight="1" x14ac:dyDescent="0.2">
      <c r="B17" s="1250" t="s">
        <v>889</v>
      </c>
      <c r="C17" s="1251"/>
      <c r="D17" s="1251"/>
      <c r="E17" s="1252"/>
      <c r="F17" s="321" t="s">
        <v>303</v>
      </c>
      <c r="G17" s="313">
        <f>IF(F17="あり",S12,"")</f>
        <v>12</v>
      </c>
      <c r="H17" s="313">
        <f>IF($G17="","",ROUNDDOWN(G17*$H$3,0))</f>
        <v>126</v>
      </c>
      <c r="I17" s="313">
        <f t="shared" ref="I17:I25" si="4">IF(G17="","",H17-ROUNDDOWN(H17/10*9,0))</f>
        <v>13</v>
      </c>
      <c r="J17" s="313">
        <f>IF(G17="","",ROUNDDOWN($G17*$H$3*J$15,0))</f>
        <v>3794</v>
      </c>
      <c r="K17" s="313">
        <f>IF(G17="","",J17-ROUNDDOWN(J17/10*9,0))</f>
        <v>380</v>
      </c>
      <c r="L17" s="913" t="s">
        <v>890</v>
      </c>
      <c r="M17" s="1238"/>
      <c r="O17" s="25"/>
      <c r="P17" s="24"/>
      <c r="Q17" s="24"/>
      <c r="R17" s="25" t="s">
        <v>522</v>
      </c>
      <c r="S17" s="24">
        <v>144</v>
      </c>
      <c r="T17" s="24">
        <v>644</v>
      </c>
      <c r="U17" s="24"/>
      <c r="V17" s="25"/>
      <c r="W17" s="24"/>
    </row>
    <row r="18" spans="2:23" ht="21" customHeight="1" x14ac:dyDescent="0.2">
      <c r="B18" s="1250" t="s">
        <v>891</v>
      </c>
      <c r="C18" s="1251"/>
      <c r="D18" s="1251"/>
      <c r="E18" s="1252"/>
      <c r="F18" s="321" t="s">
        <v>303</v>
      </c>
      <c r="G18" s="313">
        <f>IF(F18="あり",T12,"")</f>
        <v>20</v>
      </c>
      <c r="H18" s="313" t="str">
        <f>IF($G18="","","-")</f>
        <v>-</v>
      </c>
      <c r="I18" s="313" t="str">
        <f>IF($G18="","","-")</f>
        <v>-</v>
      </c>
      <c r="J18" s="356">
        <f>G18</f>
        <v>20</v>
      </c>
      <c r="K18" s="313">
        <f>IF(G18="","",J18-ROUNDDOWN(J18/10*9,0))</f>
        <v>2</v>
      </c>
      <c r="L18" s="1232" t="s">
        <v>523</v>
      </c>
      <c r="M18" s="1233"/>
      <c r="O18" s="25"/>
      <c r="P18" s="24"/>
      <c r="Q18" s="24"/>
      <c r="R18" s="25" t="s">
        <v>524</v>
      </c>
      <c r="S18" s="24">
        <v>680</v>
      </c>
      <c r="T18" s="24">
        <v>1180</v>
      </c>
      <c r="U18" s="24"/>
      <c r="V18" s="25"/>
      <c r="W18" s="24"/>
    </row>
    <row r="19" spans="2:23" ht="21" customHeight="1" x14ac:dyDescent="0.2">
      <c r="B19" s="1253" t="s">
        <v>892</v>
      </c>
      <c r="C19" s="1254"/>
      <c r="D19" s="1254"/>
      <c r="E19" s="1255"/>
      <c r="F19" s="321" t="s">
        <v>430</v>
      </c>
      <c r="G19" s="313">
        <f>IF(F19="（Ⅰ）",S13,IF(F19="（Ⅱ）",T13,""))</f>
        <v>30</v>
      </c>
      <c r="H19" s="313" t="str">
        <f>IF($G19="","","-")</f>
        <v>-</v>
      </c>
      <c r="I19" s="313" t="str">
        <f>IF($G19="","","-")</f>
        <v>-</v>
      </c>
      <c r="J19" s="356">
        <f>G19</f>
        <v>30</v>
      </c>
      <c r="K19" s="313">
        <f>IF(G19="","",J19-ROUNDDOWN(J19/10*9,0))</f>
        <v>3</v>
      </c>
      <c r="L19" s="1232" t="s">
        <v>523</v>
      </c>
      <c r="M19" s="1233"/>
      <c r="O19" s="25"/>
      <c r="P19" s="24"/>
      <c r="Q19" s="24"/>
      <c r="R19" s="25" t="s">
        <v>893</v>
      </c>
      <c r="S19" s="24">
        <v>1280</v>
      </c>
      <c r="T19" s="24">
        <v>1780</v>
      </c>
      <c r="U19" s="24"/>
      <c r="V19" s="25"/>
      <c r="W19" s="24"/>
    </row>
    <row r="20" spans="2:23" ht="21" customHeight="1" x14ac:dyDescent="0.2">
      <c r="B20" s="753" t="s">
        <v>97</v>
      </c>
      <c r="C20" s="880"/>
      <c r="D20" s="880"/>
      <c r="E20" s="754"/>
      <c r="F20" s="321" t="s">
        <v>430</v>
      </c>
      <c r="G20" s="313">
        <f>IF(F20="（Ⅰ）",S14,IF(F20="（Ⅱ）",T14,""))</f>
        <v>18</v>
      </c>
      <c r="H20" s="313">
        <f>IF($G20="","",ROUNDDOWN(G20*$H$3,0))</f>
        <v>189</v>
      </c>
      <c r="I20" s="313">
        <f t="shared" si="4"/>
        <v>19</v>
      </c>
      <c r="J20" s="313">
        <f>IF(G20="","",ROUNDDOWN($G20*$H$3*J$15,0))</f>
        <v>5691</v>
      </c>
      <c r="K20" s="313">
        <f>IF(G20="","",J20-ROUNDDOWN(J20/10*9,0))</f>
        <v>570</v>
      </c>
      <c r="L20" s="913" t="s">
        <v>890</v>
      </c>
      <c r="M20" s="1238"/>
      <c r="O20" s="25"/>
      <c r="P20" s="24"/>
      <c r="Q20" s="24"/>
      <c r="R20" s="25" t="s">
        <v>525</v>
      </c>
      <c r="S20" s="24">
        <v>3</v>
      </c>
      <c r="T20" s="24">
        <v>4</v>
      </c>
      <c r="U20" s="24"/>
      <c r="V20" s="25"/>
      <c r="W20" s="24"/>
    </row>
    <row r="21" spans="2:23" ht="21" customHeight="1" x14ac:dyDescent="0.2">
      <c r="B21" s="1239" t="s">
        <v>974</v>
      </c>
      <c r="C21" s="1240"/>
      <c r="D21" s="1240"/>
      <c r="E21" s="1241"/>
      <c r="F21" s="321" t="s">
        <v>944</v>
      </c>
      <c r="G21" s="313">
        <f>IF(F21="あり①",S15,IF(F21="あり②",T15,""))</f>
        <v>100</v>
      </c>
      <c r="H21" s="313" t="str">
        <f>IF($G21="","","-")</f>
        <v>-</v>
      </c>
      <c r="I21" s="313" t="str">
        <f>IF($G21="","","-")</f>
        <v>-</v>
      </c>
      <c r="J21" s="313">
        <f>IF(G21="","",ROUNDDOWN($G21*$H$3,0))</f>
        <v>1054</v>
      </c>
      <c r="K21" s="313">
        <f>IF(G21="","",J21-ROUNDDOWN(J21/10*9,0))</f>
        <v>106</v>
      </c>
      <c r="L21" s="1232" t="s">
        <v>523</v>
      </c>
      <c r="M21" s="1233"/>
      <c r="O21" s="25"/>
      <c r="P21" s="24"/>
      <c r="Q21" s="24"/>
      <c r="R21" s="25" t="s">
        <v>526</v>
      </c>
      <c r="S21" s="24">
        <v>22</v>
      </c>
      <c r="T21" s="24">
        <v>18</v>
      </c>
      <c r="U21" s="24">
        <v>6</v>
      </c>
      <c r="V21" s="25"/>
      <c r="W21" s="24"/>
    </row>
    <row r="22" spans="2:23" ht="21" customHeight="1" x14ac:dyDescent="0.2">
      <c r="B22" s="742" t="s">
        <v>98</v>
      </c>
      <c r="C22" s="746"/>
      <c r="D22" s="746"/>
      <c r="E22" s="887"/>
      <c r="F22" s="1242" t="s">
        <v>430</v>
      </c>
      <c r="G22" s="313">
        <f>IF(F22="（Ⅰ）",S16,IF(F22="（Ⅱ）",T16,""))</f>
        <v>72</v>
      </c>
      <c r="H22" s="313">
        <f>IF($G22="","",ROUNDDOWN(G22*$H$3,0))</f>
        <v>758</v>
      </c>
      <c r="I22" s="313">
        <f>IF(G22="","",H22-ROUNDDOWN(H22/10*9,0))</f>
        <v>76</v>
      </c>
      <c r="J22" s="313" t="str">
        <f>IF($G22="","","-")</f>
        <v>-</v>
      </c>
      <c r="K22" s="313" t="str">
        <f>IF($G22="","","-")</f>
        <v>-</v>
      </c>
      <c r="L22" s="1245" t="s">
        <v>1013</v>
      </c>
      <c r="M22" s="1246"/>
      <c r="O22" s="25"/>
      <c r="P22" s="24"/>
      <c r="Q22" s="24"/>
      <c r="R22" s="24" t="s">
        <v>527</v>
      </c>
      <c r="S22" s="24" t="s">
        <v>976</v>
      </c>
      <c r="T22" s="24"/>
      <c r="V22" s="25"/>
      <c r="W22" s="24"/>
    </row>
    <row r="23" spans="2:23" ht="21" customHeight="1" x14ac:dyDescent="0.2">
      <c r="B23" s="899"/>
      <c r="C23" s="900"/>
      <c r="D23" s="900"/>
      <c r="E23" s="901"/>
      <c r="F23" s="1243"/>
      <c r="G23" s="313">
        <f>IF(F22="（Ⅰ）",S17,IF(F22="（Ⅱ）",T17,""))</f>
        <v>144</v>
      </c>
      <c r="H23" s="313">
        <f>IF($G23="","",ROUNDDOWN(G23*$H$3,0))</f>
        <v>1517</v>
      </c>
      <c r="I23" s="313">
        <f>IF(G23="","",H23-ROUNDDOWN(H23/10*9,0))</f>
        <v>152</v>
      </c>
      <c r="J23" s="313" t="str">
        <f>IF($G23="","","-")</f>
        <v>-</v>
      </c>
      <c r="K23" s="313" t="str">
        <f>IF($G23="","","-")</f>
        <v>-</v>
      </c>
      <c r="L23" s="1247" t="s">
        <v>1014</v>
      </c>
      <c r="M23" s="1246"/>
      <c r="O23" s="24"/>
      <c r="P23" s="24"/>
      <c r="Q23" s="24"/>
      <c r="R23" s="24"/>
      <c r="S23" s="24" t="s">
        <v>977</v>
      </c>
      <c r="T23" s="24"/>
      <c r="V23" s="25"/>
      <c r="W23" s="24"/>
    </row>
    <row r="24" spans="2:23" ht="21" customHeight="1" x14ac:dyDescent="0.2">
      <c r="B24" s="899"/>
      <c r="C24" s="900"/>
      <c r="D24" s="900"/>
      <c r="E24" s="901"/>
      <c r="F24" s="1243"/>
      <c r="G24" s="313">
        <f>IF(F22="（Ⅰ）",S18,IF(F22="（Ⅱ）",T18,""))</f>
        <v>680</v>
      </c>
      <c r="H24" s="313">
        <f>IF($G24="","",ROUNDDOWN(G24*$H$3,0))</f>
        <v>7167</v>
      </c>
      <c r="I24" s="313">
        <f t="shared" si="4"/>
        <v>717</v>
      </c>
      <c r="J24" s="313" t="str">
        <f t="shared" ref="J24:K25" si="5">IF($G24="","","-")</f>
        <v>-</v>
      </c>
      <c r="K24" s="313" t="str">
        <f t="shared" si="5"/>
        <v>-</v>
      </c>
      <c r="L24" s="1247" t="s">
        <v>1015</v>
      </c>
      <c r="M24" s="1246"/>
      <c r="O24" s="24"/>
      <c r="P24" s="24"/>
      <c r="Q24" s="24"/>
      <c r="S24" s="24" t="s">
        <v>978</v>
      </c>
      <c r="U24" s="24"/>
      <c r="V24" s="24"/>
      <c r="W24" s="24"/>
    </row>
    <row r="25" spans="2:23" ht="21" customHeight="1" x14ac:dyDescent="0.2">
      <c r="B25" s="888"/>
      <c r="C25" s="889"/>
      <c r="D25" s="889"/>
      <c r="E25" s="890"/>
      <c r="F25" s="1244"/>
      <c r="G25" s="313">
        <f>IF(F22="（Ⅰ）",S19,IF(F22="（Ⅱ）",T19,""))</f>
        <v>1280</v>
      </c>
      <c r="H25" s="313">
        <f>IF($G25="","",ROUNDDOWN(G25*$H$3,0))</f>
        <v>13491</v>
      </c>
      <c r="I25" s="313">
        <f t="shared" si="4"/>
        <v>1350</v>
      </c>
      <c r="J25" s="313" t="str">
        <f t="shared" si="5"/>
        <v>-</v>
      </c>
      <c r="K25" s="313" t="str">
        <f t="shared" si="5"/>
        <v>-</v>
      </c>
      <c r="L25" s="1248" t="s">
        <v>1016</v>
      </c>
      <c r="M25" s="1249"/>
      <c r="O25" s="24"/>
      <c r="P25" s="24"/>
      <c r="Q25" s="24"/>
      <c r="S25" s="24" t="s">
        <v>979</v>
      </c>
      <c r="U25" s="24"/>
      <c r="V25" s="24"/>
      <c r="W25" s="24"/>
    </row>
    <row r="26" spans="2:23" ht="21" customHeight="1" x14ac:dyDescent="0.2">
      <c r="B26" s="970" t="s">
        <v>856</v>
      </c>
      <c r="C26" s="971"/>
      <c r="D26" s="971"/>
      <c r="E26" s="1234"/>
      <c r="F26" s="321" t="s">
        <v>430</v>
      </c>
      <c r="G26" s="313">
        <f>IF(F26="（Ⅰ）",S27,IF(F26="（Ⅱ）",T27,""))</f>
        <v>36</v>
      </c>
      <c r="H26" s="313">
        <f>IF($G26="","",ROUNDDOWN(G26*$H$3,0))</f>
        <v>379</v>
      </c>
      <c r="I26" s="313">
        <f>IF(G26="","",H26-ROUNDDOWN(H26/10*9,0))</f>
        <v>38</v>
      </c>
      <c r="J26" s="313">
        <f>IF(G26="","",ROUNDDOWN($G26*$H$3*J$15,0))</f>
        <v>11383</v>
      </c>
      <c r="K26" s="313">
        <f>IF(G26="","",J26-ROUNDDOWN(J26/10*9,0))</f>
        <v>1139</v>
      </c>
      <c r="L26" s="1232" t="s">
        <v>890</v>
      </c>
      <c r="M26" s="1233"/>
      <c r="O26" s="24"/>
      <c r="P26" s="24"/>
      <c r="Q26" s="24"/>
      <c r="R26" s="24"/>
      <c r="S26" s="24" t="s">
        <v>528</v>
      </c>
      <c r="T26" s="24"/>
      <c r="U26" s="24"/>
      <c r="V26" s="24"/>
      <c r="W26" s="24"/>
    </row>
    <row r="27" spans="2:23" ht="21" customHeight="1" x14ac:dyDescent="0.2">
      <c r="B27" s="970" t="s">
        <v>857</v>
      </c>
      <c r="C27" s="971"/>
      <c r="D27" s="971"/>
      <c r="E27" s="1234"/>
      <c r="F27" s="321" t="s">
        <v>430</v>
      </c>
      <c r="G27" s="313">
        <f>IF(F27="（Ⅰ）",S28,IF(F27="（Ⅱ）",T28,""))</f>
        <v>100</v>
      </c>
      <c r="H27" s="313" t="str">
        <f>IF($G27="","","-")</f>
        <v>-</v>
      </c>
      <c r="I27" s="313" t="str">
        <f>IF($G27="","","-")</f>
        <v>-</v>
      </c>
      <c r="J27" s="356">
        <f>G27</f>
        <v>100</v>
      </c>
      <c r="K27" s="313">
        <f>IF(G27="","",J27-ROUNDDOWN(J27/10*9,0))</f>
        <v>10</v>
      </c>
      <c r="L27" s="1232" t="s">
        <v>523</v>
      </c>
      <c r="M27" s="1233"/>
      <c r="O27" s="24"/>
      <c r="P27" s="24"/>
      <c r="Q27" s="24"/>
      <c r="R27" s="25" t="s">
        <v>860</v>
      </c>
      <c r="S27" s="24">
        <v>36</v>
      </c>
      <c r="T27" s="24">
        <v>22</v>
      </c>
      <c r="U27" s="24"/>
      <c r="V27" s="24"/>
      <c r="W27" s="24"/>
    </row>
    <row r="28" spans="2:23" ht="21" customHeight="1" x14ac:dyDescent="0.2">
      <c r="B28" s="1235" t="s">
        <v>858</v>
      </c>
      <c r="C28" s="1236"/>
      <c r="D28" s="1236"/>
      <c r="E28" s="1237"/>
      <c r="F28" s="321" t="s">
        <v>303</v>
      </c>
      <c r="G28" s="356">
        <f>IF(F28="あり",S29,"")</f>
        <v>120</v>
      </c>
      <c r="H28" s="313">
        <f>IF($G28="","",ROUNDDOWN(G28*$H$3,0))</f>
        <v>1264</v>
      </c>
      <c r="I28" s="313">
        <f>IF(G28="","",H28-ROUNDDOWN(H28/10*9,0))</f>
        <v>127</v>
      </c>
      <c r="J28" s="313">
        <f>IF(G28="","",ROUNDDOWN($G28*$H$3*J$15,0))</f>
        <v>37944</v>
      </c>
      <c r="K28" s="313">
        <f>IF(G28="","",J28-ROUNDDOWN(J28/10*9,0))</f>
        <v>3795</v>
      </c>
      <c r="L28" s="1232" t="s">
        <v>890</v>
      </c>
      <c r="M28" s="1233"/>
      <c r="O28" s="24"/>
      <c r="P28" s="24"/>
      <c r="Q28" s="24"/>
      <c r="R28" s="25" t="s">
        <v>861</v>
      </c>
      <c r="S28" s="24">
        <v>100</v>
      </c>
      <c r="T28" s="24">
        <v>200</v>
      </c>
      <c r="U28" s="24"/>
      <c r="V28" s="24"/>
      <c r="W28" s="24"/>
    </row>
    <row r="29" spans="2:23" ht="21" customHeight="1" x14ac:dyDescent="0.2">
      <c r="B29" s="1229" t="s">
        <v>945</v>
      </c>
      <c r="C29" s="1230"/>
      <c r="D29" s="1230"/>
      <c r="E29" s="1231"/>
      <c r="F29" s="321" t="s">
        <v>303</v>
      </c>
      <c r="G29" s="356">
        <f>IF(F29="あり",S30,"")</f>
        <v>40</v>
      </c>
      <c r="H29" s="313" t="str">
        <f>IF($G29="","","-")</f>
        <v>-</v>
      </c>
      <c r="I29" s="313" t="str">
        <f>IF($G29="","","-")</f>
        <v>-</v>
      </c>
      <c r="J29" s="356">
        <f>G29</f>
        <v>40</v>
      </c>
      <c r="K29" s="313">
        <f>IF(G29="","",J29-ROUNDDOWN(J29/10*9,0))</f>
        <v>4</v>
      </c>
      <c r="L29" s="1232" t="s">
        <v>523</v>
      </c>
      <c r="M29" s="1233"/>
      <c r="O29" s="24"/>
      <c r="P29" s="24"/>
      <c r="Q29" s="24"/>
      <c r="R29" s="25" t="s">
        <v>862</v>
      </c>
      <c r="S29" s="24">
        <v>120</v>
      </c>
      <c r="T29" s="24"/>
      <c r="U29" s="24"/>
      <c r="V29" s="24"/>
      <c r="W29" s="24"/>
    </row>
    <row r="30" spans="2:23" ht="21" customHeight="1" x14ac:dyDescent="0.2">
      <c r="B30" s="1229" t="s">
        <v>894</v>
      </c>
      <c r="C30" s="1230"/>
      <c r="D30" s="1230"/>
      <c r="E30" s="1231"/>
      <c r="F30" s="321" t="s">
        <v>303</v>
      </c>
      <c r="G30" s="356">
        <f>IF(F30="あり",S31,"")</f>
        <v>20</v>
      </c>
      <c r="H30" s="356"/>
      <c r="I30" s="356"/>
      <c r="J30" s="356"/>
      <c r="K30" s="356"/>
      <c r="L30" s="1232" t="s">
        <v>895</v>
      </c>
      <c r="M30" s="1233"/>
      <c r="O30" s="24"/>
      <c r="P30" s="24"/>
      <c r="Q30" s="24"/>
      <c r="R30" s="25" t="s">
        <v>945</v>
      </c>
      <c r="S30" s="24">
        <v>40</v>
      </c>
      <c r="T30" s="24"/>
      <c r="U30" s="24"/>
      <c r="V30" s="24"/>
      <c r="W30" s="24"/>
    </row>
    <row r="31" spans="2:23" ht="21" customHeight="1" x14ac:dyDescent="0.2">
      <c r="B31" s="970" t="s">
        <v>859</v>
      </c>
      <c r="C31" s="971"/>
      <c r="D31" s="971"/>
      <c r="E31" s="1234"/>
      <c r="F31" s="321" t="s">
        <v>303</v>
      </c>
      <c r="G31" s="356">
        <f>IF(F31="あり",S33,"")</f>
        <v>30</v>
      </c>
      <c r="H31" s="313">
        <f>IF($G31="","",ROUNDDOWN(G31*$H$3,0))</f>
        <v>316</v>
      </c>
      <c r="I31" s="313">
        <f>IF(G31="","",H31-ROUNDDOWN(H31/10*9,0))</f>
        <v>32</v>
      </c>
      <c r="J31" s="313">
        <f>IF(G31="","",ROUNDDOWN($G31*$H$3*J$15,0))</f>
        <v>9486</v>
      </c>
      <c r="K31" s="313">
        <f>IF(G31="","",J31-ROUNDDOWN(J31/10*9,0))</f>
        <v>949</v>
      </c>
      <c r="L31" s="1232" t="s">
        <v>890</v>
      </c>
      <c r="M31" s="1233"/>
      <c r="O31" s="24"/>
      <c r="P31" s="24"/>
      <c r="Q31" s="24"/>
      <c r="R31" s="25" t="s">
        <v>896</v>
      </c>
      <c r="S31" s="24">
        <v>20</v>
      </c>
      <c r="T31" s="24"/>
      <c r="U31" s="24"/>
      <c r="V31" s="24"/>
      <c r="W31" s="24"/>
    </row>
    <row r="32" spans="2:23" ht="21" customHeight="1" x14ac:dyDescent="0.2">
      <c r="B32" s="970" t="s">
        <v>962</v>
      </c>
      <c r="C32" s="971"/>
      <c r="D32" s="971"/>
      <c r="E32" s="1234"/>
      <c r="F32" s="321" t="s">
        <v>303</v>
      </c>
      <c r="G32" s="356">
        <f>IF(F32="あり",S32,"")</f>
        <v>250</v>
      </c>
      <c r="H32" s="357"/>
      <c r="I32" s="357"/>
      <c r="J32" s="357"/>
      <c r="K32" s="357"/>
      <c r="L32" s="1232" t="s">
        <v>895</v>
      </c>
      <c r="M32" s="1233"/>
      <c r="O32" s="24"/>
      <c r="P32" s="24"/>
      <c r="Q32" s="24"/>
      <c r="R32" s="25" t="s">
        <v>946</v>
      </c>
      <c r="S32" s="24">
        <v>250</v>
      </c>
      <c r="T32" s="24"/>
      <c r="U32" s="24"/>
      <c r="V32" s="24"/>
      <c r="W32" s="24"/>
    </row>
    <row r="33" spans="2:23" ht="21" customHeight="1" x14ac:dyDescent="0.2">
      <c r="B33" s="449" t="s">
        <v>99</v>
      </c>
      <c r="C33" s="516"/>
      <c r="D33" s="516"/>
      <c r="E33" s="450"/>
      <c r="F33" s="354" t="s">
        <v>430</v>
      </c>
      <c r="G33" s="357">
        <f>IF(F33="（Ⅰ）",S20,IF(F33="（Ⅱ）",T20,""))</f>
        <v>3</v>
      </c>
      <c r="H33" s="357">
        <f>IF($G33="","",ROUNDDOWN(G33*$H$3,0))</f>
        <v>31</v>
      </c>
      <c r="I33" s="357">
        <f>IF(G33="","",H33-ROUNDDOWN(H33/10*9,0))</f>
        <v>4</v>
      </c>
      <c r="J33" s="357">
        <f>IF(G33="","",ROUNDDOWN($G33*$H$3*J$15,0))</f>
        <v>948</v>
      </c>
      <c r="K33" s="357">
        <f>IF(G33="","",J33-ROUNDDOWN(J33/10*9,0))</f>
        <v>95</v>
      </c>
      <c r="L33" s="1232" t="s">
        <v>890</v>
      </c>
      <c r="M33" s="1233"/>
      <c r="O33" s="24"/>
      <c r="P33" s="24"/>
      <c r="Q33" s="24"/>
      <c r="R33" s="25" t="s">
        <v>863</v>
      </c>
      <c r="S33" s="24">
        <v>30</v>
      </c>
      <c r="T33" s="24"/>
      <c r="U33" s="24"/>
      <c r="V33" s="24"/>
      <c r="W33" s="24"/>
    </row>
    <row r="34" spans="2:23" ht="21" customHeight="1" x14ac:dyDescent="0.2">
      <c r="B34" s="1239" t="s">
        <v>947</v>
      </c>
      <c r="C34" s="1240"/>
      <c r="D34" s="1240"/>
      <c r="E34" s="1241"/>
      <c r="F34" s="321" t="s">
        <v>886</v>
      </c>
      <c r="G34" s="313">
        <f>IF(F34="（Ⅰ）",S34,IF(F34="（Ⅱ）",T34,""))</f>
        <v>5</v>
      </c>
      <c r="H34" s="313" t="str">
        <f>IF($G34="","","-")</f>
        <v>-</v>
      </c>
      <c r="I34" s="313" t="str">
        <f>IF($G34="","","-")</f>
        <v>-</v>
      </c>
      <c r="J34" s="313">
        <f>IF(G34="","",ROUNDDOWN($G34*$H$3,0))</f>
        <v>52</v>
      </c>
      <c r="K34" s="313">
        <f>IF(G34="","",J34-ROUNDDOWN(J34/10*9,0))</f>
        <v>6</v>
      </c>
      <c r="L34" s="1232" t="s">
        <v>523</v>
      </c>
      <c r="M34" s="1233"/>
      <c r="O34" s="24"/>
      <c r="P34" s="24"/>
      <c r="Q34" s="24"/>
      <c r="R34" s="427" t="s">
        <v>947</v>
      </c>
      <c r="S34" s="24">
        <v>10</v>
      </c>
      <c r="T34" s="24">
        <v>5</v>
      </c>
      <c r="U34" s="24"/>
      <c r="V34" s="24"/>
      <c r="W34" s="24"/>
    </row>
    <row r="35" spans="2:23" ht="21" customHeight="1" x14ac:dyDescent="0.2">
      <c r="B35" s="1239" t="s">
        <v>948</v>
      </c>
      <c r="C35" s="1240"/>
      <c r="D35" s="1240"/>
      <c r="E35" s="1241"/>
      <c r="F35" s="321" t="s">
        <v>886</v>
      </c>
      <c r="G35" s="313">
        <f>IF(F35="（Ⅰ）",S35,IF(F35="（Ⅱ）",T35,""))</f>
        <v>10</v>
      </c>
      <c r="H35" s="313" t="str">
        <f>IF($G35="","","-")</f>
        <v>-</v>
      </c>
      <c r="I35" s="313" t="str">
        <f>IF($G35="","","-")</f>
        <v>-</v>
      </c>
      <c r="J35" s="313">
        <f>IF(G35="","",ROUNDDOWN($G35*$H$3,0))</f>
        <v>105</v>
      </c>
      <c r="K35" s="313">
        <f>IF(G35="","",J35-ROUNDDOWN(J35/10*9,0))</f>
        <v>11</v>
      </c>
      <c r="L35" s="1232" t="s">
        <v>523</v>
      </c>
      <c r="M35" s="1233"/>
      <c r="O35" s="24"/>
      <c r="P35" s="24"/>
      <c r="Q35" s="24"/>
      <c r="R35" s="25" t="s">
        <v>948</v>
      </c>
      <c r="S35" s="24">
        <v>100</v>
      </c>
      <c r="T35" s="24">
        <v>10</v>
      </c>
      <c r="U35" s="24"/>
      <c r="V35" s="24"/>
      <c r="W35" s="24"/>
    </row>
    <row r="36" spans="2:23" ht="21" customHeight="1" x14ac:dyDescent="0.2">
      <c r="B36" s="1239" t="s">
        <v>100</v>
      </c>
      <c r="C36" s="1240"/>
      <c r="D36" s="1240"/>
      <c r="E36" s="1241"/>
      <c r="F36" s="412" t="s">
        <v>430</v>
      </c>
      <c r="G36" s="313">
        <f>IF(F36="（Ⅰ）",S21,IF(F36="（Ⅰ）ロ",T21,IF(F36="（Ⅱ）",U21,IF(F36="（Ⅲ）",U21,""))))</f>
        <v>22</v>
      </c>
      <c r="H36" s="313">
        <f>IF($G36="","",ROUNDDOWN(G36*$H$3,0))</f>
        <v>231</v>
      </c>
      <c r="I36" s="313">
        <f>IF(G36="","",H36-ROUNDDOWN(H36/10*9,0))</f>
        <v>24</v>
      </c>
      <c r="J36" s="313">
        <f>IF(G36="","",ROUNDDOWN($G36*$H$3*J$15,0))</f>
        <v>6956</v>
      </c>
      <c r="K36" s="313">
        <f>IF(G36="","",J36-ROUNDDOWN(J36/10*9,0))</f>
        <v>696</v>
      </c>
      <c r="L36" s="1232" t="s">
        <v>890</v>
      </c>
      <c r="M36" s="1233"/>
      <c r="O36" s="24"/>
      <c r="P36" s="24"/>
      <c r="Q36" s="24"/>
      <c r="R36" s="24"/>
      <c r="S36" s="24"/>
      <c r="T36" s="24"/>
      <c r="U36" s="24"/>
      <c r="V36" s="24"/>
      <c r="W36" s="24"/>
    </row>
    <row r="37" spans="2:23" ht="20.399999999999999" customHeight="1" x14ac:dyDescent="0.2">
      <c r="B37" s="1229" t="s">
        <v>980</v>
      </c>
      <c r="C37" s="1230"/>
      <c r="D37" s="1230"/>
      <c r="E37" s="1231"/>
      <c r="F37" s="321" t="s">
        <v>345</v>
      </c>
      <c r="G37" s="1280" t="str">
        <f>IF(F37="なし","-",IF(F37="（Ⅰ）",S22,IF(F37="（Ⅱ）",S23,IF(F37="（Ⅲ）",S24,IF(F37="（Ⅳ）",S25,IF(F37="（Ⅴ）",S26))))))</f>
        <v>-</v>
      </c>
      <c r="H37" s="1281" t="str">
        <f>IF(G37="（Ⅰ）イ",Q23,IF(G37="（Ⅰ）ロ",R22,IF(G37="（Ⅱ）",S22,IF(G37="（Ⅲ）",S22,""))))</f>
        <v/>
      </c>
      <c r="I37" s="1281" t="str">
        <f>IF(H37="（Ⅰ）イ",R22,IF(H37="（Ⅰ）ロ",S22,IF(H37="（Ⅱ）",T22,IF(H37="（Ⅲ）",T22,""))))</f>
        <v/>
      </c>
      <c r="J37" s="1281" t="str">
        <f>IF(I37="（Ⅰ）イ",S22,IF(I37="（Ⅰ）ロ",T22,IF(I37="（Ⅱ）",U24,IF(I37="（Ⅲ）",U24,""))))</f>
        <v/>
      </c>
      <c r="K37" s="1282" t="str">
        <f>IF(J37="（Ⅰ）イ",T22,IF(J37="（Ⅰ）ロ",U24,IF(J37="（Ⅱ）",V24,IF(J37="（Ⅲ）",V24,""))))</f>
        <v/>
      </c>
      <c r="L37" s="913"/>
      <c r="M37" s="1238"/>
      <c r="N37" s="355"/>
      <c r="O37" s="355"/>
      <c r="P37" s="24"/>
      <c r="Q37" s="24"/>
      <c r="S37" s="24"/>
      <c r="T37" s="24"/>
      <c r="U37" s="24"/>
      <c r="V37" s="24"/>
      <c r="W37" s="24"/>
    </row>
    <row r="38" spans="2:23" ht="20.399999999999999" customHeight="1" x14ac:dyDescent="0.2">
      <c r="B38" s="2"/>
      <c r="C38" s="2"/>
      <c r="D38" s="2"/>
      <c r="E38" s="2"/>
      <c r="F38" s="2"/>
      <c r="G38" s="2"/>
      <c r="H38" s="2"/>
      <c r="I38" s="2"/>
      <c r="J38" s="2"/>
      <c r="K38" s="2"/>
      <c r="L38" s="2"/>
      <c r="M38" s="2"/>
      <c r="N38" s="358"/>
      <c r="O38" s="358"/>
      <c r="P38" s="24"/>
      <c r="Q38" s="24"/>
    </row>
    <row r="39" spans="2:23" ht="19.95" customHeight="1" x14ac:dyDescent="0.2">
      <c r="B39" s="358" t="s">
        <v>713</v>
      </c>
      <c r="C39" s="358"/>
      <c r="D39" s="358"/>
      <c r="E39" s="358"/>
      <c r="F39" s="358"/>
      <c r="G39" s="358"/>
      <c r="H39" s="358"/>
      <c r="I39" s="358"/>
      <c r="J39" s="358"/>
      <c r="K39" s="358"/>
      <c r="L39" s="358"/>
      <c r="M39" s="358"/>
      <c r="O39" s="24"/>
      <c r="P39" s="24"/>
      <c r="Q39" s="24"/>
      <c r="R39" s="24"/>
      <c r="S39" s="24"/>
    </row>
    <row r="40" spans="2:23" ht="171.6" customHeight="1" x14ac:dyDescent="0.2">
      <c r="B40" s="2"/>
      <c r="C40" s="1228" t="s">
        <v>831</v>
      </c>
      <c r="D40" s="1228"/>
      <c r="E40" s="1228"/>
      <c r="F40" s="1228"/>
      <c r="G40" s="1228"/>
      <c r="H40" s="1228"/>
      <c r="I40" s="1228"/>
      <c r="J40" s="1228"/>
      <c r="K40" s="1228"/>
      <c r="L40" s="1228"/>
      <c r="M40" s="1228"/>
      <c r="N40" s="1228"/>
      <c r="O40" s="1228"/>
      <c r="P40" s="24"/>
      <c r="Q40" s="24"/>
      <c r="R40" s="24"/>
      <c r="S40" s="24"/>
    </row>
    <row r="41" spans="2:23" ht="19.95" customHeight="1" x14ac:dyDescent="0.2">
      <c r="B41" s="326" t="s">
        <v>832</v>
      </c>
      <c r="C41" s="355"/>
      <c r="D41" s="355"/>
      <c r="E41" s="355"/>
      <c r="F41" s="355"/>
      <c r="G41" s="355"/>
      <c r="H41" s="355"/>
      <c r="I41" s="355"/>
      <c r="J41" s="355"/>
      <c r="K41" s="355"/>
      <c r="L41" s="355"/>
      <c r="M41" s="355"/>
      <c r="N41" s="359"/>
      <c r="O41" s="360"/>
      <c r="P41" s="24"/>
      <c r="Q41" s="24"/>
      <c r="R41" s="24"/>
      <c r="S41" s="24"/>
    </row>
    <row r="42" spans="2:23" ht="19.95" customHeight="1" x14ac:dyDescent="0.2">
      <c r="B42" s="315" t="s">
        <v>538</v>
      </c>
      <c r="C42" s="361"/>
      <c r="D42" s="361"/>
      <c r="E42" s="361"/>
      <c r="F42" s="361"/>
      <c r="G42" s="361"/>
      <c r="H42" s="361"/>
      <c r="I42" s="361"/>
      <c r="J42" s="361"/>
      <c r="K42" s="361"/>
      <c r="L42" s="361"/>
      <c r="M42" s="361"/>
      <c r="N42" s="420"/>
      <c r="O42" s="420"/>
      <c r="P42" s="24"/>
      <c r="Q42" s="24"/>
      <c r="R42" s="24"/>
      <c r="S42" s="24"/>
    </row>
    <row r="43" spans="2:23" ht="156.6" customHeight="1" x14ac:dyDescent="0.2">
      <c r="B43" s="2"/>
      <c r="C43" s="1228" t="s">
        <v>897</v>
      </c>
      <c r="D43" s="1228"/>
      <c r="E43" s="1228"/>
      <c r="F43" s="1228"/>
      <c r="G43" s="1228"/>
      <c r="H43" s="1228"/>
      <c r="I43" s="1228"/>
      <c r="J43" s="1228"/>
      <c r="K43" s="1228"/>
      <c r="L43" s="1228"/>
      <c r="M43" s="1228"/>
      <c r="N43" s="1228"/>
      <c r="O43" s="1228"/>
      <c r="P43" s="24"/>
      <c r="Q43" s="24"/>
      <c r="R43" s="24"/>
      <c r="S43" s="24"/>
    </row>
    <row r="44" spans="2:23" ht="19.95" customHeight="1" x14ac:dyDescent="0.2">
      <c r="B44" s="315" t="s">
        <v>898</v>
      </c>
      <c r="C44" s="420"/>
      <c r="D44" s="420"/>
      <c r="E44" s="420"/>
      <c r="F44" s="420"/>
      <c r="G44" s="420"/>
      <c r="H44" s="420"/>
      <c r="I44" s="420"/>
      <c r="J44" s="420"/>
      <c r="K44" s="420"/>
      <c r="L44" s="420"/>
      <c r="M44" s="420"/>
      <c r="N44" s="420"/>
      <c r="O44" s="420"/>
      <c r="P44" s="24"/>
      <c r="Q44" s="24"/>
      <c r="R44" s="24"/>
      <c r="S44" s="24"/>
    </row>
    <row r="45" spans="2:23" ht="103.8" customHeight="1" x14ac:dyDescent="0.2">
      <c r="B45" s="2"/>
      <c r="C45" s="1228" t="s">
        <v>899</v>
      </c>
      <c r="D45" s="1228"/>
      <c r="E45" s="1228"/>
      <c r="F45" s="1228"/>
      <c r="G45" s="1228"/>
      <c r="H45" s="1228"/>
      <c r="I45" s="1228"/>
      <c r="J45" s="1228"/>
      <c r="K45" s="1228"/>
      <c r="L45" s="1228"/>
      <c r="M45" s="1228"/>
      <c r="N45" s="1228"/>
      <c r="O45" s="1228"/>
      <c r="P45" s="24"/>
      <c r="Q45" s="24"/>
      <c r="R45" s="24"/>
      <c r="S45" s="24"/>
    </row>
    <row r="46" spans="2:23" ht="19.95" customHeight="1" x14ac:dyDescent="0.2">
      <c r="B46" s="315" t="s">
        <v>949</v>
      </c>
      <c r="C46" s="420"/>
      <c r="D46" s="420"/>
      <c r="E46" s="420"/>
      <c r="F46" s="420"/>
      <c r="G46" s="420"/>
      <c r="H46" s="420"/>
      <c r="I46" s="420"/>
      <c r="J46" s="420"/>
      <c r="K46" s="420"/>
      <c r="L46" s="420"/>
      <c r="M46" s="420"/>
      <c r="N46" s="420"/>
      <c r="O46" s="420"/>
      <c r="P46" s="24"/>
      <c r="Q46" s="24"/>
      <c r="R46" s="24"/>
      <c r="S46" s="24"/>
    </row>
    <row r="47" spans="2:23" ht="87" customHeight="1" x14ac:dyDescent="0.2">
      <c r="B47" s="2"/>
      <c r="C47" s="1228" t="s">
        <v>981</v>
      </c>
      <c r="D47" s="1228"/>
      <c r="E47" s="1228"/>
      <c r="F47" s="1228"/>
      <c r="G47" s="1228"/>
      <c r="H47" s="1228"/>
      <c r="I47" s="1228"/>
      <c r="J47" s="1228"/>
      <c r="K47" s="1228"/>
      <c r="L47" s="1228"/>
      <c r="M47" s="1228"/>
      <c r="N47" s="1228"/>
      <c r="O47" s="1228"/>
      <c r="P47" s="24"/>
      <c r="R47" s="24"/>
      <c r="S47" s="24"/>
    </row>
    <row r="48" spans="2:23" ht="19.95" customHeight="1" x14ac:dyDescent="0.2">
      <c r="B48" s="315" t="s">
        <v>950</v>
      </c>
      <c r="C48" s="420"/>
      <c r="D48" s="420"/>
      <c r="E48" s="420"/>
      <c r="F48" s="420"/>
      <c r="G48" s="420"/>
      <c r="H48" s="420"/>
      <c r="I48" s="420"/>
      <c r="J48" s="420"/>
      <c r="K48" s="420"/>
      <c r="L48" s="420"/>
      <c r="M48" s="420"/>
      <c r="N48" s="420"/>
      <c r="O48" s="420"/>
      <c r="P48" s="24"/>
      <c r="Q48" s="24"/>
      <c r="R48" s="24"/>
      <c r="S48" s="24"/>
    </row>
    <row r="49" spans="2:19" ht="66.599999999999994" customHeight="1" x14ac:dyDescent="0.2">
      <c r="B49" s="2"/>
      <c r="C49" s="1228" t="s">
        <v>982</v>
      </c>
      <c r="D49" s="1228"/>
      <c r="E49" s="1228"/>
      <c r="F49" s="1228"/>
      <c r="G49" s="1228"/>
      <c r="H49" s="1228"/>
      <c r="I49" s="1228"/>
      <c r="J49" s="1228"/>
      <c r="K49" s="1228"/>
      <c r="L49" s="1228"/>
      <c r="M49" s="1228"/>
      <c r="N49" s="1228"/>
      <c r="O49" s="1228"/>
      <c r="P49" s="24"/>
      <c r="R49" s="24"/>
      <c r="S49" s="24"/>
    </row>
    <row r="50" spans="2:19" ht="19.95" customHeight="1" x14ac:dyDescent="0.2">
      <c r="B50" s="315" t="s">
        <v>983</v>
      </c>
      <c r="C50" s="420"/>
      <c r="D50" s="420"/>
      <c r="E50" s="420"/>
      <c r="F50" s="420"/>
      <c r="G50" s="420"/>
      <c r="H50" s="420"/>
      <c r="I50" s="420"/>
      <c r="J50" s="420"/>
      <c r="K50" s="420"/>
      <c r="L50" s="420"/>
      <c r="M50" s="420"/>
      <c r="N50" s="420"/>
      <c r="O50" s="420"/>
      <c r="P50" s="24"/>
      <c r="R50" s="24"/>
      <c r="S50" s="24"/>
    </row>
    <row r="51" spans="2:19" ht="84.6" customHeight="1" x14ac:dyDescent="0.2">
      <c r="B51" s="2"/>
      <c r="C51" s="1228" t="s">
        <v>984</v>
      </c>
      <c r="D51" s="1228"/>
      <c r="E51" s="1228"/>
      <c r="F51" s="1228"/>
      <c r="G51" s="1228"/>
      <c r="H51" s="1228"/>
      <c r="I51" s="1228"/>
      <c r="J51" s="1228"/>
      <c r="K51" s="1228"/>
      <c r="L51" s="1228"/>
      <c r="M51" s="1228"/>
      <c r="N51" s="1228"/>
      <c r="O51" s="1228"/>
    </row>
    <row r="52" spans="2:19" ht="19.95" customHeight="1" x14ac:dyDescent="0.2">
      <c r="B52" s="315" t="s">
        <v>833</v>
      </c>
      <c r="C52" s="420"/>
      <c r="D52" s="420"/>
      <c r="E52" s="420"/>
      <c r="F52" s="420"/>
      <c r="G52" s="420"/>
      <c r="H52" s="420"/>
      <c r="I52" s="420"/>
      <c r="J52" s="420"/>
      <c r="K52" s="420"/>
      <c r="L52" s="420"/>
      <c r="M52" s="420"/>
      <c r="N52" s="420"/>
      <c r="O52" s="362"/>
    </row>
    <row r="53" spans="2:19" ht="201" customHeight="1" x14ac:dyDescent="0.2">
      <c r="B53" s="2"/>
      <c r="C53" s="1228" t="s">
        <v>849</v>
      </c>
      <c r="D53" s="1228"/>
      <c r="E53" s="1228"/>
      <c r="F53" s="1228"/>
      <c r="G53" s="1228"/>
      <c r="H53" s="1228"/>
      <c r="I53" s="1228"/>
      <c r="J53" s="1228"/>
      <c r="K53" s="1228"/>
      <c r="L53" s="1228"/>
      <c r="M53" s="1228"/>
      <c r="N53" s="1228"/>
      <c r="O53" s="1228"/>
    </row>
    <row r="54" spans="2:19" ht="19.95" customHeight="1" x14ac:dyDescent="0.2">
      <c r="B54" s="315" t="s">
        <v>985</v>
      </c>
      <c r="C54" s="420"/>
      <c r="D54" s="420"/>
      <c r="E54" s="420"/>
      <c r="F54" s="420"/>
      <c r="G54" s="420"/>
      <c r="H54" s="420"/>
      <c r="I54" s="420"/>
      <c r="J54" s="420"/>
      <c r="K54" s="420"/>
      <c r="L54" s="420"/>
      <c r="M54" s="420"/>
      <c r="N54" s="420"/>
      <c r="O54" s="362"/>
    </row>
    <row r="55" spans="2:19" ht="131.4" customHeight="1" x14ac:dyDescent="0.2">
      <c r="B55" s="2"/>
      <c r="C55" s="1228" t="s">
        <v>986</v>
      </c>
      <c r="D55" s="1228"/>
      <c r="E55" s="1228"/>
      <c r="F55" s="1228"/>
      <c r="G55" s="1228"/>
      <c r="H55" s="1228"/>
      <c r="I55" s="1228"/>
      <c r="J55" s="1228"/>
      <c r="K55" s="1228"/>
      <c r="L55" s="1228"/>
      <c r="M55" s="1228"/>
      <c r="N55" s="1228"/>
      <c r="O55" s="1228"/>
    </row>
    <row r="56" spans="2:19" ht="19.95" customHeight="1" x14ac:dyDescent="0.2">
      <c r="B56" s="315" t="s">
        <v>864</v>
      </c>
      <c r="C56" s="420"/>
      <c r="D56" s="420"/>
      <c r="E56" s="420"/>
      <c r="F56" s="420"/>
      <c r="G56" s="420"/>
      <c r="H56" s="420"/>
      <c r="I56" s="420"/>
      <c r="J56" s="420"/>
      <c r="K56" s="420"/>
      <c r="L56" s="420"/>
      <c r="M56" s="420"/>
      <c r="N56" s="420"/>
      <c r="O56" s="362"/>
    </row>
    <row r="57" spans="2:19" ht="49.8" customHeight="1" x14ac:dyDescent="0.2">
      <c r="B57" s="2"/>
      <c r="C57" s="1228" t="s">
        <v>900</v>
      </c>
      <c r="D57" s="1228"/>
      <c r="E57" s="1228"/>
      <c r="F57" s="1228"/>
      <c r="G57" s="1228"/>
      <c r="H57" s="1228"/>
      <c r="I57" s="1228"/>
      <c r="J57" s="1228"/>
      <c r="K57" s="1228"/>
      <c r="L57" s="1228"/>
      <c r="M57" s="1228"/>
      <c r="N57" s="1228"/>
      <c r="O57" s="1228"/>
    </row>
    <row r="58" spans="2:19" ht="19.95" customHeight="1" x14ac:dyDescent="0.2">
      <c r="B58" s="315" t="s">
        <v>865</v>
      </c>
      <c r="C58" s="420"/>
      <c r="D58" s="420"/>
      <c r="E58" s="420"/>
      <c r="F58" s="420"/>
      <c r="G58" s="420"/>
      <c r="H58" s="420"/>
      <c r="I58" s="420"/>
      <c r="J58" s="420"/>
      <c r="K58" s="420"/>
      <c r="L58" s="420"/>
      <c r="M58" s="420"/>
      <c r="N58" s="420"/>
      <c r="O58" s="362"/>
    </row>
    <row r="59" spans="2:19" ht="54" customHeight="1" x14ac:dyDescent="0.2">
      <c r="B59" s="2"/>
      <c r="C59" s="1228" t="s">
        <v>901</v>
      </c>
      <c r="D59" s="1228"/>
      <c r="E59" s="1228"/>
      <c r="F59" s="1228"/>
      <c r="G59" s="1228"/>
      <c r="H59" s="1228"/>
      <c r="I59" s="1228"/>
      <c r="J59" s="1228"/>
      <c r="K59" s="1228"/>
      <c r="L59" s="1228"/>
      <c r="M59" s="1228"/>
      <c r="N59" s="1228"/>
      <c r="O59" s="1228"/>
    </row>
    <row r="60" spans="2:19" ht="19.95" customHeight="1" x14ac:dyDescent="0.2">
      <c r="B60" s="315" t="s">
        <v>951</v>
      </c>
      <c r="C60" s="420"/>
      <c r="D60" s="420"/>
      <c r="E60" s="420"/>
      <c r="F60" s="420"/>
      <c r="G60" s="420"/>
      <c r="H60" s="420"/>
      <c r="I60" s="420"/>
      <c r="J60" s="420"/>
      <c r="K60" s="420"/>
      <c r="L60" s="420"/>
      <c r="M60" s="420"/>
      <c r="N60" s="420"/>
      <c r="O60" s="362"/>
    </row>
    <row r="61" spans="2:19" ht="73.8" customHeight="1" x14ac:dyDescent="0.2">
      <c r="B61" s="2"/>
      <c r="C61" s="1228" t="s">
        <v>952</v>
      </c>
      <c r="D61" s="1228"/>
      <c r="E61" s="1228"/>
      <c r="F61" s="1228"/>
      <c r="G61" s="1228"/>
      <c r="H61" s="1228"/>
      <c r="I61" s="1228"/>
      <c r="J61" s="1228"/>
      <c r="K61" s="1228"/>
      <c r="L61" s="1228"/>
      <c r="M61" s="1228"/>
      <c r="N61" s="1228"/>
      <c r="O61" s="1228"/>
    </row>
    <row r="62" spans="2:19" ht="19.95" customHeight="1" x14ac:dyDescent="0.2">
      <c r="B62" s="315" t="s">
        <v>902</v>
      </c>
      <c r="C62" s="420"/>
      <c r="D62" s="420"/>
      <c r="E62" s="420"/>
      <c r="F62" s="420"/>
      <c r="G62" s="420"/>
      <c r="H62" s="420"/>
      <c r="I62" s="420"/>
      <c r="J62" s="420"/>
      <c r="K62" s="420"/>
      <c r="L62" s="420"/>
      <c r="M62" s="420"/>
      <c r="N62" s="420"/>
      <c r="O62" s="362"/>
    </row>
    <row r="63" spans="2:19" ht="74.400000000000006" customHeight="1" x14ac:dyDescent="0.2">
      <c r="B63" s="2"/>
      <c r="C63" s="1228" t="s">
        <v>903</v>
      </c>
      <c r="D63" s="1228"/>
      <c r="E63" s="1228"/>
      <c r="F63" s="1228"/>
      <c r="G63" s="1228"/>
      <c r="H63" s="1228"/>
      <c r="I63" s="1228"/>
      <c r="J63" s="1228"/>
      <c r="K63" s="1228"/>
      <c r="L63" s="1228"/>
      <c r="M63" s="1228"/>
      <c r="N63" s="1228"/>
      <c r="O63" s="1228"/>
    </row>
    <row r="64" spans="2:19" ht="19.95" customHeight="1" x14ac:dyDescent="0.2">
      <c r="B64" s="315" t="s">
        <v>866</v>
      </c>
      <c r="C64" s="420"/>
      <c r="D64" s="420"/>
      <c r="E64" s="420"/>
      <c r="F64" s="420"/>
      <c r="G64" s="420"/>
      <c r="H64" s="420"/>
      <c r="I64" s="420"/>
      <c r="J64" s="420"/>
      <c r="K64" s="420"/>
      <c r="L64" s="420"/>
      <c r="M64" s="420"/>
      <c r="N64" s="420"/>
      <c r="O64" s="362"/>
    </row>
    <row r="65" spans="2:15" ht="63.6" customHeight="1" x14ac:dyDescent="0.2">
      <c r="B65" s="2"/>
      <c r="C65" s="1228" t="s">
        <v>867</v>
      </c>
      <c r="D65" s="1228"/>
      <c r="E65" s="1228"/>
      <c r="F65" s="1228"/>
      <c r="G65" s="1228"/>
      <c r="H65" s="1228"/>
      <c r="I65" s="1228"/>
      <c r="J65" s="1228"/>
      <c r="K65" s="1228"/>
      <c r="L65" s="1228"/>
      <c r="M65" s="1228"/>
      <c r="N65" s="1228"/>
      <c r="O65" s="1228"/>
    </row>
    <row r="66" spans="2:15" ht="19.95" customHeight="1" x14ac:dyDescent="0.2">
      <c r="B66" s="315" t="s">
        <v>963</v>
      </c>
      <c r="C66" s="420"/>
      <c r="D66" s="420"/>
      <c r="E66" s="420"/>
      <c r="F66" s="420"/>
      <c r="G66" s="420"/>
      <c r="H66" s="420"/>
      <c r="I66" s="420"/>
      <c r="J66" s="420"/>
      <c r="K66" s="420"/>
      <c r="L66" s="420"/>
      <c r="M66" s="420"/>
      <c r="N66" s="420"/>
      <c r="O66" s="362"/>
    </row>
    <row r="67" spans="2:15" ht="51.6" customHeight="1" x14ac:dyDescent="0.2">
      <c r="B67" s="2"/>
      <c r="C67" s="1228" t="s">
        <v>964</v>
      </c>
      <c r="D67" s="1228"/>
      <c r="E67" s="1228"/>
      <c r="F67" s="1228"/>
      <c r="G67" s="1228"/>
      <c r="H67" s="1228"/>
      <c r="I67" s="1228"/>
      <c r="J67" s="1228"/>
      <c r="K67" s="1228"/>
      <c r="L67" s="1228"/>
      <c r="M67" s="1228"/>
      <c r="N67" s="1228"/>
      <c r="O67" s="1228"/>
    </row>
    <row r="68" spans="2:15" ht="19.95" customHeight="1" x14ac:dyDescent="0.2">
      <c r="B68" s="315" t="s">
        <v>539</v>
      </c>
      <c r="C68" s="420"/>
      <c r="D68" s="420"/>
      <c r="E68" s="420"/>
      <c r="F68" s="420"/>
      <c r="G68" s="420"/>
      <c r="H68" s="420"/>
      <c r="I68" s="420"/>
      <c r="J68" s="420"/>
      <c r="K68" s="420"/>
      <c r="L68" s="420"/>
      <c r="M68" s="420"/>
      <c r="N68" s="420"/>
      <c r="O68" s="362"/>
    </row>
    <row r="69" spans="2:15" ht="111.6" customHeight="1" x14ac:dyDescent="0.2">
      <c r="B69" s="2"/>
      <c r="C69" s="1228" t="s">
        <v>848</v>
      </c>
      <c r="D69" s="1228"/>
      <c r="E69" s="1228"/>
      <c r="F69" s="1228"/>
      <c r="G69" s="1228"/>
      <c r="H69" s="1228"/>
      <c r="I69" s="1228"/>
      <c r="J69" s="1228"/>
      <c r="K69" s="1228"/>
      <c r="L69" s="1228"/>
      <c r="M69" s="1228"/>
      <c r="N69" s="1228"/>
      <c r="O69" s="1228"/>
    </row>
    <row r="70" spans="2:15" ht="19.95" customHeight="1" x14ac:dyDescent="0.2">
      <c r="B70" s="315" t="s">
        <v>540</v>
      </c>
      <c r="C70" s="420"/>
      <c r="D70" s="420"/>
      <c r="E70" s="420"/>
      <c r="F70" s="420"/>
      <c r="G70" s="420"/>
      <c r="H70" s="420"/>
      <c r="I70" s="420"/>
      <c r="J70" s="420"/>
      <c r="K70" s="420"/>
      <c r="L70" s="420"/>
      <c r="M70" s="420"/>
      <c r="N70" s="420"/>
      <c r="O70" s="362"/>
    </row>
    <row r="71" spans="2:15" ht="72" customHeight="1" x14ac:dyDescent="0.2">
      <c r="B71" s="2"/>
      <c r="C71" s="1228" t="s">
        <v>834</v>
      </c>
      <c r="D71" s="1228"/>
      <c r="E71" s="1228"/>
      <c r="F71" s="1228"/>
      <c r="G71" s="1228"/>
      <c r="H71" s="1228"/>
      <c r="I71" s="1228"/>
      <c r="J71" s="1228"/>
      <c r="K71" s="1228"/>
      <c r="L71" s="1228"/>
      <c r="M71" s="1228"/>
      <c r="N71" s="1228"/>
      <c r="O71" s="1228"/>
    </row>
    <row r="72" spans="2:15" ht="19.95" customHeight="1" x14ac:dyDescent="0.2">
      <c r="B72" s="315" t="s">
        <v>953</v>
      </c>
      <c r="C72" s="420"/>
      <c r="D72" s="420"/>
      <c r="E72" s="420"/>
      <c r="F72" s="420"/>
      <c r="G72" s="420"/>
      <c r="H72" s="420"/>
      <c r="I72" s="420"/>
      <c r="J72" s="420"/>
      <c r="K72" s="420"/>
      <c r="L72" s="420"/>
      <c r="M72" s="420"/>
      <c r="N72" s="420"/>
      <c r="O72" s="362"/>
    </row>
    <row r="73" spans="2:15" ht="92.4" customHeight="1" x14ac:dyDescent="0.2">
      <c r="B73" s="2"/>
      <c r="C73" s="1228" t="s">
        <v>954</v>
      </c>
      <c r="D73" s="1228"/>
      <c r="E73" s="1228"/>
      <c r="F73" s="1228"/>
      <c r="G73" s="1228"/>
      <c r="H73" s="1228"/>
      <c r="I73" s="1228"/>
      <c r="J73" s="1228"/>
      <c r="K73" s="1228"/>
      <c r="L73" s="1228"/>
      <c r="M73" s="1228"/>
      <c r="N73" s="1228"/>
      <c r="O73" s="1228"/>
    </row>
    <row r="74" spans="2:15" ht="19.95" customHeight="1" x14ac:dyDescent="0.2">
      <c r="B74" s="315" t="s">
        <v>955</v>
      </c>
      <c r="C74" s="420"/>
      <c r="D74" s="420"/>
      <c r="E74" s="420"/>
      <c r="F74" s="420"/>
      <c r="G74" s="420"/>
      <c r="H74" s="420"/>
      <c r="I74" s="420"/>
      <c r="J74" s="420"/>
      <c r="K74" s="420"/>
      <c r="L74" s="420"/>
      <c r="M74" s="420"/>
      <c r="N74" s="420"/>
      <c r="O74" s="362"/>
    </row>
    <row r="75" spans="2:15" ht="38.4" customHeight="1" x14ac:dyDescent="0.2">
      <c r="B75" s="2"/>
      <c r="C75" s="1228" t="s">
        <v>956</v>
      </c>
      <c r="D75" s="1228"/>
      <c r="E75" s="1228"/>
      <c r="F75" s="1228"/>
      <c r="G75" s="1228"/>
      <c r="H75" s="1228"/>
      <c r="I75" s="1228"/>
      <c r="J75" s="1228"/>
      <c r="K75" s="1228"/>
      <c r="L75" s="1228"/>
      <c r="M75" s="1228"/>
      <c r="N75" s="1228"/>
      <c r="O75" s="1228"/>
    </row>
    <row r="76" spans="2:15" ht="19.95" customHeight="1" x14ac:dyDescent="0.2">
      <c r="B76" s="315" t="s">
        <v>957</v>
      </c>
      <c r="C76" s="420"/>
      <c r="D76" s="420"/>
      <c r="E76" s="420"/>
      <c r="F76" s="420"/>
      <c r="G76" s="420"/>
      <c r="H76" s="420"/>
      <c r="I76" s="420"/>
      <c r="J76" s="420"/>
      <c r="K76" s="420"/>
      <c r="L76" s="420"/>
      <c r="M76" s="420"/>
      <c r="N76" s="420"/>
      <c r="O76" s="362"/>
    </row>
    <row r="77" spans="2:15" ht="92.4" customHeight="1" x14ac:dyDescent="0.2">
      <c r="B77" s="2"/>
      <c r="C77" s="1228" t="s">
        <v>959</v>
      </c>
      <c r="D77" s="1228"/>
      <c r="E77" s="1228"/>
      <c r="F77" s="1228"/>
      <c r="G77" s="1228"/>
      <c r="H77" s="1228"/>
      <c r="I77" s="1228"/>
      <c r="J77" s="1228"/>
      <c r="K77" s="1228"/>
      <c r="L77" s="1228"/>
      <c r="M77" s="1228"/>
      <c r="N77" s="1228"/>
      <c r="O77" s="1228"/>
    </row>
    <row r="78" spans="2:15" ht="19.95" customHeight="1" x14ac:dyDescent="0.2">
      <c r="B78" s="315" t="s">
        <v>958</v>
      </c>
      <c r="C78" s="420"/>
      <c r="D78" s="420"/>
      <c r="E78" s="420"/>
      <c r="F78" s="420"/>
      <c r="G78" s="420"/>
      <c r="H78" s="420"/>
      <c r="I78" s="420"/>
      <c r="J78" s="420"/>
      <c r="K78" s="420"/>
      <c r="L78" s="420"/>
      <c r="M78" s="420"/>
      <c r="N78" s="420"/>
      <c r="O78" s="362"/>
    </row>
    <row r="79" spans="2:15" ht="81" customHeight="1" x14ac:dyDescent="0.2">
      <c r="B79" s="2"/>
      <c r="C79" s="1228" t="s">
        <v>960</v>
      </c>
      <c r="D79" s="1228"/>
      <c r="E79" s="1228"/>
      <c r="F79" s="1228"/>
      <c r="G79" s="1228"/>
      <c r="H79" s="1228"/>
      <c r="I79" s="1228"/>
      <c r="J79" s="1228"/>
      <c r="K79" s="1228"/>
      <c r="L79" s="1228"/>
      <c r="M79" s="1228"/>
      <c r="N79" s="1228"/>
      <c r="O79" s="1228"/>
    </row>
    <row r="80" spans="2:15" ht="19.95" customHeight="1" x14ac:dyDescent="0.2">
      <c r="B80" s="315" t="s">
        <v>961</v>
      </c>
      <c r="C80" s="420"/>
      <c r="D80" s="420"/>
      <c r="E80" s="420"/>
      <c r="F80" s="420"/>
      <c r="G80" s="420"/>
      <c r="H80" s="420"/>
      <c r="I80" s="420"/>
      <c r="J80" s="420"/>
      <c r="K80" s="420"/>
      <c r="L80" s="420"/>
      <c r="M80" s="420"/>
      <c r="N80" s="420"/>
      <c r="O80" s="362"/>
    </row>
    <row r="81" spans="2:15" ht="55.8" customHeight="1" x14ac:dyDescent="0.2">
      <c r="B81" s="2"/>
      <c r="C81" s="1228" t="s">
        <v>987</v>
      </c>
      <c r="D81" s="1228"/>
      <c r="E81" s="1228"/>
      <c r="F81" s="1228"/>
      <c r="G81" s="1228"/>
      <c r="H81" s="1228"/>
      <c r="I81" s="1228"/>
      <c r="J81" s="1228"/>
      <c r="K81" s="1228"/>
      <c r="L81" s="1228"/>
      <c r="M81" s="1228"/>
      <c r="N81" s="1228"/>
      <c r="O81" s="1228"/>
    </row>
    <row r="82" spans="2:15" ht="19.95" customHeight="1" x14ac:dyDescent="0.2">
      <c r="B82" s="315" t="s">
        <v>529</v>
      </c>
      <c r="C82" s="420"/>
      <c r="D82" s="420"/>
      <c r="E82" s="420"/>
      <c r="F82" s="420"/>
      <c r="G82" s="420"/>
      <c r="H82" s="420"/>
      <c r="I82" s="420"/>
      <c r="J82" s="420"/>
      <c r="K82" s="420"/>
      <c r="L82" s="420"/>
      <c r="M82" s="420"/>
      <c r="N82" s="420"/>
      <c r="O82" s="362"/>
    </row>
    <row r="83" spans="2:15" ht="32.4" customHeight="1" x14ac:dyDescent="0.2">
      <c r="B83" s="2"/>
      <c r="C83" s="1228" t="s">
        <v>988</v>
      </c>
      <c r="D83" s="1228"/>
      <c r="E83" s="1228"/>
      <c r="F83" s="1228"/>
      <c r="G83" s="1228"/>
      <c r="H83" s="1228"/>
      <c r="I83" s="1228"/>
      <c r="J83" s="1228"/>
      <c r="K83" s="1228"/>
      <c r="L83" s="1228"/>
      <c r="M83" s="1228"/>
      <c r="N83" s="1228"/>
      <c r="O83" s="1228"/>
    </row>
    <row r="84" spans="2:15" ht="19.95" customHeight="1" x14ac:dyDescent="0.2">
      <c r="B84" s="315" t="s">
        <v>530</v>
      </c>
      <c r="C84" s="420"/>
      <c r="D84" s="420"/>
      <c r="E84" s="420"/>
      <c r="F84" s="420"/>
      <c r="G84" s="420"/>
      <c r="H84" s="420"/>
      <c r="I84" s="420"/>
      <c r="J84" s="420"/>
      <c r="K84" s="420"/>
      <c r="L84" s="420"/>
      <c r="M84" s="420"/>
      <c r="N84" s="420"/>
      <c r="O84" s="362"/>
    </row>
    <row r="85" spans="2:15" ht="58.2" customHeight="1" x14ac:dyDescent="0.2">
      <c r="B85" s="2"/>
      <c r="C85" s="1228" t="s">
        <v>989</v>
      </c>
      <c r="D85" s="1228"/>
      <c r="E85" s="1228"/>
      <c r="F85" s="1228"/>
      <c r="G85" s="1228"/>
      <c r="H85" s="1228"/>
      <c r="I85" s="1228"/>
      <c r="J85" s="1228"/>
      <c r="K85" s="1228"/>
      <c r="L85" s="1228"/>
      <c r="M85" s="1228"/>
      <c r="N85" s="1228"/>
      <c r="O85" s="1228"/>
    </row>
    <row r="86" spans="2:15" x14ac:dyDescent="0.2">
      <c r="B86" s="315" t="s">
        <v>877</v>
      </c>
      <c r="C86" s="420"/>
      <c r="D86" s="420"/>
      <c r="E86" s="420"/>
      <c r="F86" s="420"/>
      <c r="G86" s="420"/>
      <c r="H86" s="420"/>
      <c r="I86" s="420"/>
      <c r="J86" s="420"/>
      <c r="K86" s="420"/>
      <c r="L86" s="420"/>
      <c r="M86" s="420"/>
      <c r="N86" s="359"/>
      <c r="O86" s="362"/>
    </row>
    <row r="87" spans="2:15" ht="33.6" customHeight="1" x14ac:dyDescent="0.2">
      <c r="B87" s="2"/>
      <c r="C87" s="1228" t="s">
        <v>904</v>
      </c>
      <c r="D87" s="1228"/>
      <c r="E87" s="1228"/>
      <c r="F87" s="1228"/>
      <c r="G87" s="1228"/>
      <c r="H87" s="1228"/>
      <c r="I87" s="1228"/>
      <c r="J87" s="1228"/>
      <c r="K87" s="1228"/>
      <c r="L87" s="1228"/>
      <c r="M87" s="1228"/>
      <c r="N87" s="1228"/>
      <c r="O87" s="1228"/>
    </row>
  </sheetData>
  <mergeCells count="87">
    <mergeCell ref="C45:O45"/>
    <mergeCell ref="B33:E33"/>
    <mergeCell ref="L33:M33"/>
    <mergeCell ref="B36:E36"/>
    <mergeCell ref="L36:M36"/>
    <mergeCell ref="B37:E37"/>
    <mergeCell ref="G37:K37"/>
    <mergeCell ref="L37:M37"/>
    <mergeCell ref="C40:O40"/>
    <mergeCell ref="C43:O43"/>
    <mergeCell ref="B32:E32"/>
    <mergeCell ref="L32:M32"/>
    <mergeCell ref="L34:M34"/>
    <mergeCell ref="B34:E34"/>
    <mergeCell ref="B35:E35"/>
    <mergeCell ref="L35:M35"/>
    <mergeCell ref="B7:F7"/>
    <mergeCell ref="L7:M7"/>
    <mergeCell ref="B1:P2"/>
    <mergeCell ref="B6:G6"/>
    <mergeCell ref="H6:I6"/>
    <mergeCell ref="J6:K6"/>
    <mergeCell ref="L6:M6"/>
    <mergeCell ref="B8:F8"/>
    <mergeCell ref="L8:M9"/>
    <mergeCell ref="B9:F9"/>
    <mergeCell ref="B10:F10"/>
    <mergeCell ref="L10:M14"/>
    <mergeCell ref="B11:F11"/>
    <mergeCell ref="B12:F12"/>
    <mergeCell ref="B13:F13"/>
    <mergeCell ref="B14:F14"/>
    <mergeCell ref="B15:E15"/>
    <mergeCell ref="H15:I15"/>
    <mergeCell ref="J15:K15"/>
    <mergeCell ref="L15:M15"/>
    <mergeCell ref="B16:E16"/>
    <mergeCell ref="L16:M16"/>
    <mergeCell ref="B17:E17"/>
    <mergeCell ref="L17:M17"/>
    <mergeCell ref="B18:E18"/>
    <mergeCell ref="L18:M18"/>
    <mergeCell ref="B19:E19"/>
    <mergeCell ref="L19:M19"/>
    <mergeCell ref="B20:E20"/>
    <mergeCell ref="L20:M20"/>
    <mergeCell ref="B21:E21"/>
    <mergeCell ref="L21:M21"/>
    <mergeCell ref="B22:E25"/>
    <mergeCell ref="F22:F25"/>
    <mergeCell ref="L22:M22"/>
    <mergeCell ref="L23:M23"/>
    <mergeCell ref="L24:M24"/>
    <mergeCell ref="L25:M25"/>
    <mergeCell ref="B26:E26"/>
    <mergeCell ref="L26:M26"/>
    <mergeCell ref="B27:E27"/>
    <mergeCell ref="L27:M27"/>
    <mergeCell ref="B28:E28"/>
    <mergeCell ref="L28:M28"/>
    <mergeCell ref="B29:E29"/>
    <mergeCell ref="L29:M29"/>
    <mergeCell ref="B30:E30"/>
    <mergeCell ref="L30:M30"/>
    <mergeCell ref="B31:E31"/>
    <mergeCell ref="L31:M31"/>
    <mergeCell ref="C47:O47"/>
    <mergeCell ref="C51:O51"/>
    <mergeCell ref="C53:O53"/>
    <mergeCell ref="C55:O55"/>
    <mergeCell ref="C57:O57"/>
    <mergeCell ref="C87:O87"/>
    <mergeCell ref="C49:O49"/>
    <mergeCell ref="C61:O61"/>
    <mergeCell ref="C73:O73"/>
    <mergeCell ref="C83:O83"/>
    <mergeCell ref="C85:O85"/>
    <mergeCell ref="C77:O77"/>
    <mergeCell ref="C79:O79"/>
    <mergeCell ref="C67:O67"/>
    <mergeCell ref="C81:O81"/>
    <mergeCell ref="C59:O59"/>
    <mergeCell ref="C63:O63"/>
    <mergeCell ref="C65:O65"/>
    <mergeCell ref="C69:O69"/>
    <mergeCell ref="C71:O71"/>
    <mergeCell ref="C75:O75"/>
  </mergeCells>
  <phoneticPr fontId="2"/>
  <dataValidations count="7">
    <dataValidation type="list" allowBlank="1" showInputMessage="1" showErrorMessage="1" sqref="F36">
      <formula1>"（Ⅰ）,（Ⅱ）,（Ⅲ）,なし"</formula1>
    </dataValidation>
    <dataValidation type="list" allowBlank="1" showInputMessage="1" showErrorMessage="1" sqref="G4:G5">
      <formula1>$O$4:$O$11</formula1>
    </dataValidation>
    <dataValidation type="list" allowBlank="1" showInputMessage="1" showErrorMessage="1" sqref="F17:F18 F28:F32">
      <formula1>"あり,なし"</formula1>
    </dataValidation>
    <dataValidation type="list" allowBlank="1" showInputMessage="1" showErrorMessage="1" sqref="G3">
      <formula1>$R$3:$R$10</formula1>
    </dataValidation>
    <dataValidation type="list" allowBlank="1" showInputMessage="1" showErrorMessage="1" sqref="F37">
      <formula1>"なし,（Ⅰ）,（Ⅱ）,（Ⅲ）,（Ⅳ）"</formula1>
    </dataValidation>
    <dataValidation type="list" allowBlank="1" showInputMessage="1" showErrorMessage="1" sqref="F19:F20 F22 F26:F27 F33:F35">
      <formula1>"（Ⅰ）,（Ⅱ）,なし"</formula1>
    </dataValidation>
    <dataValidation type="list" allowBlank="1" showInputMessage="1" showErrorMessage="1" sqref="F21">
      <formula1>"あり①,あり②,なし"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portrait" cellComments="asDisplayed" r:id="rId1"/>
  <headerFooter alignWithMargins="0"/>
  <rowBreaks count="3" manualBreakCount="3">
    <brk id="38" max="15" man="1"/>
    <brk id="53" max="15" man="1"/>
    <brk id="71"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view="pageBreakPreview" zoomScale="90" zoomScaleNormal="100" zoomScaleSheetLayoutView="90" workbookViewId="0">
      <selection activeCell="A49" sqref="A49:L49"/>
    </sheetView>
  </sheetViews>
  <sheetFormatPr defaultColWidth="9" defaultRowHeight="13.2" x14ac:dyDescent="0.2"/>
  <cols>
    <col min="1" max="1" width="10.88671875" style="13" customWidth="1"/>
    <col min="2" max="2" width="21.33203125" style="13" customWidth="1"/>
    <col min="3" max="3" width="9.44140625" style="13" customWidth="1"/>
    <col min="4" max="4" width="9" style="13" customWidth="1"/>
    <col min="5" max="5" width="9.6640625" style="13" customWidth="1"/>
    <col min="6" max="6" width="8.21875" style="13" customWidth="1"/>
    <col min="7" max="12" width="9.6640625" style="13" customWidth="1"/>
    <col min="13" max="13" width="13" style="13" customWidth="1"/>
    <col min="14" max="16" width="10.77734375" style="13" customWidth="1"/>
    <col min="17" max="16384" width="9" style="13"/>
  </cols>
  <sheetData>
    <row r="1" spans="1:16" ht="41.4" customHeight="1" x14ac:dyDescent="0.2">
      <c r="A1" s="1328" t="s">
        <v>943</v>
      </c>
      <c r="B1" s="1025"/>
      <c r="C1" s="1025"/>
      <c r="D1" s="1025"/>
      <c r="E1" s="1025"/>
      <c r="F1" s="1025"/>
      <c r="G1" s="1025"/>
      <c r="H1" s="1025"/>
      <c r="I1" s="1025"/>
      <c r="J1" s="1025"/>
    </row>
    <row r="2" spans="1:16" ht="43.2" customHeight="1" x14ac:dyDescent="0.2">
      <c r="A2" s="1329" t="s">
        <v>990</v>
      </c>
      <c r="B2" s="1329"/>
      <c r="C2" s="1329"/>
      <c r="D2" s="1329"/>
      <c r="E2" s="1329"/>
      <c r="F2" s="1329"/>
      <c r="G2" s="1329"/>
      <c r="H2" s="1329"/>
      <c r="I2" s="1329"/>
      <c r="J2" s="1329"/>
    </row>
    <row r="3" spans="1:16" ht="30" customHeight="1" thickBot="1" x14ac:dyDescent="0.25">
      <c r="A3" s="422" t="s">
        <v>905</v>
      </c>
      <c r="B3" s="388"/>
      <c r="C3" s="388"/>
      <c r="D3" s="388"/>
      <c r="E3" s="388"/>
      <c r="F3" s="388"/>
      <c r="G3" s="388"/>
      <c r="H3" s="388"/>
      <c r="I3" s="388"/>
      <c r="J3" s="388"/>
    </row>
    <row r="4" spans="1:16" ht="30" customHeight="1" x14ac:dyDescent="0.2">
      <c r="A4" s="1313"/>
      <c r="B4" s="1314"/>
      <c r="C4" s="1315" t="s">
        <v>799</v>
      </c>
      <c r="D4" s="1316"/>
      <c r="E4" s="1314" t="s">
        <v>798</v>
      </c>
      <c r="F4" s="1314"/>
      <c r="G4" s="1314" t="s">
        <v>599</v>
      </c>
      <c r="H4" s="1314"/>
      <c r="I4" s="1314" t="s">
        <v>600</v>
      </c>
      <c r="J4" s="1314"/>
      <c r="K4" s="1314" t="s">
        <v>870</v>
      </c>
      <c r="L4" s="1317"/>
      <c r="N4" s="363" t="s">
        <v>906</v>
      </c>
      <c r="O4" s="363" t="s">
        <v>907</v>
      </c>
      <c r="P4" s="363" t="s">
        <v>908</v>
      </c>
    </row>
    <row r="5" spans="1:16" s="21" customFormat="1" ht="30" customHeight="1" x14ac:dyDescent="0.2">
      <c r="A5" s="1318" t="s">
        <v>909</v>
      </c>
      <c r="B5" s="1319"/>
      <c r="C5" s="373">
        <v>183</v>
      </c>
      <c r="D5" s="374" t="s">
        <v>910</v>
      </c>
      <c r="E5" s="1285">
        <f>IF(C5="","",ROUNDDOWN(C5*10.54*30,0))</f>
        <v>57864</v>
      </c>
      <c r="F5" s="1286"/>
      <c r="G5" s="1287">
        <f>E5-N5</f>
        <v>5787</v>
      </c>
      <c r="H5" s="1288"/>
      <c r="I5" s="1287">
        <f>E5-O5</f>
        <v>11573</v>
      </c>
      <c r="J5" s="1288"/>
      <c r="K5" s="1289">
        <f>E5-P5</f>
        <v>17360</v>
      </c>
      <c r="L5" s="1290"/>
      <c r="M5" s="13"/>
      <c r="N5" s="364">
        <f>ROUNDDOWN(E5*0.9,0)</f>
        <v>52077</v>
      </c>
      <c r="O5" s="364">
        <f>ROUNDDOWN(E5*0.8,0)</f>
        <v>46291</v>
      </c>
      <c r="P5" s="364">
        <f>ROUNDDOWN(E5*0.7,0)</f>
        <v>40504</v>
      </c>
    </row>
    <row r="6" spans="1:16" s="21" customFormat="1" ht="30" customHeight="1" x14ac:dyDescent="0.2">
      <c r="A6" s="1318" t="s">
        <v>911</v>
      </c>
      <c r="B6" s="1319"/>
      <c r="C6" s="373">
        <v>313</v>
      </c>
      <c r="D6" s="374" t="s">
        <v>910</v>
      </c>
      <c r="E6" s="1285">
        <f t="shared" ref="E6:E11" si="0">IF(C6="","",ROUNDDOWN(C6*10.54*30,0))</f>
        <v>98970</v>
      </c>
      <c r="F6" s="1286"/>
      <c r="G6" s="1287">
        <f t="shared" ref="G6:G11" si="1">E6-N6</f>
        <v>9897</v>
      </c>
      <c r="H6" s="1288"/>
      <c r="I6" s="1287">
        <f t="shared" ref="I6:I11" si="2">E6-O6</f>
        <v>19794</v>
      </c>
      <c r="J6" s="1288"/>
      <c r="K6" s="1289">
        <f t="shared" ref="K6:K11" si="3">E6-P6</f>
        <v>29691</v>
      </c>
      <c r="L6" s="1290"/>
      <c r="M6" s="13"/>
      <c r="N6" s="364">
        <f>ROUNDDOWN(E6*0.9,0)</f>
        <v>89073</v>
      </c>
      <c r="O6" s="364">
        <f>ROUNDDOWN(E6*0.8,0)</f>
        <v>79176</v>
      </c>
      <c r="P6" s="364">
        <f>ROUNDDOWN(E6*0.7,0)</f>
        <v>69279</v>
      </c>
    </row>
    <row r="7" spans="1:16" s="21" customFormat="1" ht="30" customHeight="1" x14ac:dyDescent="0.2">
      <c r="A7" s="1318" t="s">
        <v>912</v>
      </c>
      <c r="B7" s="1319"/>
      <c r="C7" s="373">
        <v>542</v>
      </c>
      <c r="D7" s="374" t="s">
        <v>910</v>
      </c>
      <c r="E7" s="1285">
        <f t="shared" si="0"/>
        <v>171380</v>
      </c>
      <c r="F7" s="1286"/>
      <c r="G7" s="1287">
        <f t="shared" si="1"/>
        <v>17138</v>
      </c>
      <c r="H7" s="1288"/>
      <c r="I7" s="1287">
        <f t="shared" si="2"/>
        <v>34276</v>
      </c>
      <c r="J7" s="1288"/>
      <c r="K7" s="1289">
        <f t="shared" si="3"/>
        <v>51414</v>
      </c>
      <c r="L7" s="1290"/>
      <c r="M7" s="13"/>
      <c r="N7" s="364">
        <f t="shared" ref="N7:N11" si="4">ROUNDDOWN(E7*0.9,0)</f>
        <v>154242</v>
      </c>
      <c r="O7" s="364">
        <f t="shared" ref="O7:O11" si="5">ROUNDDOWN(E7*0.8,0)</f>
        <v>137104</v>
      </c>
      <c r="P7" s="364">
        <f t="shared" ref="P7:P11" si="6">ROUNDDOWN(E7*0.7,0)</f>
        <v>119966</v>
      </c>
    </row>
    <row r="8" spans="1:16" s="21" customFormat="1" ht="30" customHeight="1" x14ac:dyDescent="0.2">
      <c r="A8" s="1318" t="s">
        <v>913</v>
      </c>
      <c r="B8" s="1319"/>
      <c r="C8" s="373">
        <v>609</v>
      </c>
      <c r="D8" s="374" t="s">
        <v>910</v>
      </c>
      <c r="E8" s="1285">
        <f t="shared" si="0"/>
        <v>192565</v>
      </c>
      <c r="F8" s="1286"/>
      <c r="G8" s="1287">
        <f t="shared" si="1"/>
        <v>19257</v>
      </c>
      <c r="H8" s="1288"/>
      <c r="I8" s="1287">
        <f t="shared" si="2"/>
        <v>38513</v>
      </c>
      <c r="J8" s="1288"/>
      <c r="K8" s="1289">
        <f t="shared" si="3"/>
        <v>57770</v>
      </c>
      <c r="L8" s="1290"/>
      <c r="M8" s="13"/>
      <c r="N8" s="364">
        <f t="shared" si="4"/>
        <v>173308</v>
      </c>
      <c r="O8" s="364">
        <f t="shared" si="5"/>
        <v>154052</v>
      </c>
      <c r="P8" s="364">
        <f t="shared" si="6"/>
        <v>134795</v>
      </c>
    </row>
    <row r="9" spans="1:16" s="21" customFormat="1" ht="30" customHeight="1" x14ac:dyDescent="0.2">
      <c r="A9" s="1318" t="s">
        <v>914</v>
      </c>
      <c r="B9" s="1319"/>
      <c r="C9" s="373">
        <v>679</v>
      </c>
      <c r="D9" s="374" t="s">
        <v>910</v>
      </c>
      <c r="E9" s="1285">
        <f t="shared" si="0"/>
        <v>214699</v>
      </c>
      <c r="F9" s="1286"/>
      <c r="G9" s="1287">
        <f t="shared" si="1"/>
        <v>21470</v>
      </c>
      <c r="H9" s="1288"/>
      <c r="I9" s="1287">
        <f t="shared" si="2"/>
        <v>42940</v>
      </c>
      <c r="J9" s="1288"/>
      <c r="K9" s="1289">
        <f t="shared" si="3"/>
        <v>64410</v>
      </c>
      <c r="L9" s="1290"/>
      <c r="M9" s="13"/>
      <c r="N9" s="364">
        <f t="shared" si="4"/>
        <v>193229</v>
      </c>
      <c r="O9" s="364">
        <f t="shared" si="5"/>
        <v>171759</v>
      </c>
      <c r="P9" s="364">
        <f t="shared" si="6"/>
        <v>150289</v>
      </c>
    </row>
    <row r="10" spans="1:16" s="21" customFormat="1" ht="30" customHeight="1" x14ac:dyDescent="0.2">
      <c r="A10" s="1318" t="s">
        <v>915</v>
      </c>
      <c r="B10" s="1319"/>
      <c r="C10" s="373">
        <v>744</v>
      </c>
      <c r="D10" s="374" t="s">
        <v>910</v>
      </c>
      <c r="E10" s="1285">
        <f t="shared" si="0"/>
        <v>235252</v>
      </c>
      <c r="F10" s="1286"/>
      <c r="G10" s="1287">
        <f t="shared" si="1"/>
        <v>23526</v>
      </c>
      <c r="H10" s="1288"/>
      <c r="I10" s="1287">
        <f t="shared" si="2"/>
        <v>47051</v>
      </c>
      <c r="J10" s="1288"/>
      <c r="K10" s="1289">
        <f t="shared" si="3"/>
        <v>70576</v>
      </c>
      <c r="L10" s="1290"/>
      <c r="M10" s="13"/>
      <c r="N10" s="364">
        <f t="shared" si="4"/>
        <v>211726</v>
      </c>
      <c r="O10" s="364">
        <f t="shared" si="5"/>
        <v>188201</v>
      </c>
      <c r="P10" s="364">
        <f t="shared" si="6"/>
        <v>164676</v>
      </c>
    </row>
    <row r="11" spans="1:16" s="21" customFormat="1" ht="30" customHeight="1" thickBot="1" x14ac:dyDescent="0.25">
      <c r="A11" s="1320" t="s">
        <v>916</v>
      </c>
      <c r="B11" s="1321"/>
      <c r="C11" s="428">
        <v>813</v>
      </c>
      <c r="D11" s="375" t="s">
        <v>910</v>
      </c>
      <c r="E11" s="1322">
        <f t="shared" si="0"/>
        <v>257070</v>
      </c>
      <c r="F11" s="1323"/>
      <c r="G11" s="1324">
        <f t="shared" si="1"/>
        <v>25707</v>
      </c>
      <c r="H11" s="1325"/>
      <c r="I11" s="1324">
        <f t="shared" si="2"/>
        <v>51414</v>
      </c>
      <c r="J11" s="1325"/>
      <c r="K11" s="1326">
        <f t="shared" si="3"/>
        <v>77121</v>
      </c>
      <c r="L11" s="1327"/>
      <c r="M11" s="13"/>
      <c r="N11" s="364">
        <f t="shared" si="4"/>
        <v>231363</v>
      </c>
      <c r="O11" s="364">
        <f t="shared" si="5"/>
        <v>205656</v>
      </c>
      <c r="P11" s="364">
        <f t="shared" si="6"/>
        <v>179949</v>
      </c>
    </row>
    <row r="12" spans="1:16" s="21" customFormat="1" ht="30" customHeight="1" x14ac:dyDescent="0.2">
      <c r="A12" s="365"/>
      <c r="B12" s="365"/>
      <c r="C12" s="366"/>
      <c r="D12" s="366"/>
      <c r="E12" s="367"/>
      <c r="F12" s="367"/>
      <c r="G12" s="368"/>
      <c r="H12" s="368"/>
      <c r="I12" s="368"/>
      <c r="J12" s="368"/>
      <c r="K12" s="369"/>
      <c r="L12" s="369"/>
      <c r="N12" s="364"/>
      <c r="O12" s="364"/>
      <c r="P12" s="364"/>
    </row>
    <row r="13" spans="1:16" s="21" customFormat="1" ht="30" customHeight="1" thickBot="1" x14ac:dyDescent="0.25">
      <c r="A13" s="422" t="s">
        <v>917</v>
      </c>
      <c r="B13" s="388"/>
      <c r="C13" s="388"/>
      <c r="D13" s="388"/>
      <c r="E13" s="388"/>
      <c r="F13" s="388"/>
      <c r="G13" s="388"/>
      <c r="H13" s="388"/>
      <c r="I13" s="388"/>
      <c r="J13" s="388"/>
      <c r="K13" s="369"/>
      <c r="L13" s="369"/>
      <c r="N13" s="364"/>
      <c r="O13" s="364"/>
      <c r="P13" s="364"/>
    </row>
    <row r="14" spans="1:16" s="21" customFormat="1" ht="30" customHeight="1" x14ac:dyDescent="0.2">
      <c r="A14" s="1313"/>
      <c r="B14" s="1314"/>
      <c r="C14" s="1315" t="s">
        <v>799</v>
      </c>
      <c r="D14" s="1316"/>
      <c r="E14" s="1314" t="s">
        <v>798</v>
      </c>
      <c r="F14" s="1314"/>
      <c r="G14" s="1314" t="s">
        <v>599</v>
      </c>
      <c r="H14" s="1314"/>
      <c r="I14" s="1314" t="s">
        <v>600</v>
      </c>
      <c r="J14" s="1314"/>
      <c r="K14" s="1314" t="s">
        <v>870</v>
      </c>
      <c r="L14" s="1317"/>
      <c r="N14" s="363" t="s">
        <v>906</v>
      </c>
      <c r="O14" s="363" t="s">
        <v>907</v>
      </c>
      <c r="P14" s="363" t="s">
        <v>908</v>
      </c>
    </row>
    <row r="15" spans="1:16" s="21" customFormat="1" ht="30" customHeight="1" x14ac:dyDescent="0.2">
      <c r="A15" s="1291" t="s">
        <v>918</v>
      </c>
      <c r="B15" s="1292"/>
      <c r="C15" s="373">
        <v>12</v>
      </c>
      <c r="D15" s="374" t="s">
        <v>910</v>
      </c>
      <c r="E15" s="1285">
        <f>IF(C15="","",ROUNDDOWN(C15*10.54*30,0))</f>
        <v>3794</v>
      </c>
      <c r="F15" s="1286"/>
      <c r="G15" s="1287">
        <f t="shared" ref="G15:G42" si="7">E15-N15</f>
        <v>380</v>
      </c>
      <c r="H15" s="1288"/>
      <c r="I15" s="1287">
        <f t="shared" ref="I15:I42" si="8">E15-O15</f>
        <v>759</v>
      </c>
      <c r="J15" s="1288"/>
      <c r="K15" s="1289">
        <f t="shared" ref="K15:K42" si="9">E15-P15</f>
        <v>1139</v>
      </c>
      <c r="L15" s="1290"/>
      <c r="N15" s="364">
        <f>ROUNDDOWN(E15*0.9,0)</f>
        <v>3414</v>
      </c>
      <c r="O15" s="364">
        <f>ROUNDDOWN(E15*0.8,0)</f>
        <v>3035</v>
      </c>
      <c r="P15" s="364">
        <f>ROUNDDOWN(E15*0.7,0)</f>
        <v>2655</v>
      </c>
    </row>
    <row r="16" spans="1:16" s="21" customFormat="1" ht="30" customHeight="1" x14ac:dyDescent="0.2">
      <c r="A16" s="1291" t="s">
        <v>919</v>
      </c>
      <c r="B16" s="1292"/>
      <c r="C16" s="373">
        <v>20</v>
      </c>
      <c r="D16" s="374" t="s">
        <v>920</v>
      </c>
      <c r="E16" s="1285">
        <f>IF(C16="","",ROUNDDOWN(C16*10.54,0))</f>
        <v>210</v>
      </c>
      <c r="F16" s="1286"/>
      <c r="G16" s="1287">
        <f t="shared" si="7"/>
        <v>21</v>
      </c>
      <c r="H16" s="1288"/>
      <c r="I16" s="1287">
        <f t="shared" si="8"/>
        <v>42</v>
      </c>
      <c r="J16" s="1288"/>
      <c r="K16" s="1289">
        <f t="shared" si="9"/>
        <v>63</v>
      </c>
      <c r="L16" s="1290"/>
      <c r="N16" s="364">
        <f t="shared" ref="N16:N47" si="10">ROUNDDOWN(E16*0.9,0)</f>
        <v>189</v>
      </c>
      <c r="O16" s="364">
        <f t="shared" ref="O16:O47" si="11">ROUNDDOWN(E16*0.8,0)</f>
        <v>168</v>
      </c>
      <c r="P16" s="364">
        <f t="shared" ref="P16:P47" si="12">ROUNDDOWN(E16*0.7,0)</f>
        <v>147</v>
      </c>
    </row>
    <row r="17" spans="1:16" s="21" customFormat="1" ht="30" customHeight="1" x14ac:dyDescent="0.2">
      <c r="A17" s="1291" t="s">
        <v>921</v>
      </c>
      <c r="B17" s="1292"/>
      <c r="C17" s="373">
        <v>30</v>
      </c>
      <c r="D17" s="374" t="s">
        <v>920</v>
      </c>
      <c r="E17" s="1285">
        <f>IF(C17="","",ROUNDDOWN(C17*10.54,0))</f>
        <v>316</v>
      </c>
      <c r="F17" s="1286"/>
      <c r="G17" s="1287">
        <f t="shared" si="7"/>
        <v>32</v>
      </c>
      <c r="H17" s="1288"/>
      <c r="I17" s="1287">
        <f t="shared" si="8"/>
        <v>64</v>
      </c>
      <c r="J17" s="1288"/>
      <c r="K17" s="1289">
        <f t="shared" si="9"/>
        <v>95</v>
      </c>
      <c r="L17" s="1290"/>
      <c r="N17" s="364">
        <f t="shared" si="10"/>
        <v>284</v>
      </c>
      <c r="O17" s="364">
        <f t="shared" si="11"/>
        <v>252</v>
      </c>
      <c r="P17" s="364">
        <f t="shared" si="12"/>
        <v>221</v>
      </c>
    </row>
    <row r="18" spans="1:16" s="21" customFormat="1" ht="30" customHeight="1" x14ac:dyDescent="0.2">
      <c r="A18" s="1291" t="s">
        <v>922</v>
      </c>
      <c r="B18" s="1292"/>
      <c r="C18" s="373">
        <v>60</v>
      </c>
      <c r="D18" s="374" t="s">
        <v>920</v>
      </c>
      <c r="E18" s="1285">
        <f>IF(C18="","",ROUNDDOWN(C18*10.54,0))</f>
        <v>632</v>
      </c>
      <c r="F18" s="1286"/>
      <c r="G18" s="1287">
        <f t="shared" si="7"/>
        <v>64</v>
      </c>
      <c r="H18" s="1288"/>
      <c r="I18" s="1287">
        <f t="shared" si="8"/>
        <v>127</v>
      </c>
      <c r="J18" s="1288"/>
      <c r="K18" s="1289">
        <f t="shared" si="9"/>
        <v>190</v>
      </c>
      <c r="L18" s="1290"/>
      <c r="N18" s="364">
        <f t="shared" si="10"/>
        <v>568</v>
      </c>
      <c r="O18" s="364">
        <f t="shared" si="11"/>
        <v>505</v>
      </c>
      <c r="P18" s="364">
        <f t="shared" si="12"/>
        <v>442</v>
      </c>
    </row>
    <row r="19" spans="1:16" s="21" customFormat="1" ht="30" customHeight="1" x14ac:dyDescent="0.2">
      <c r="A19" s="1301" t="s">
        <v>965</v>
      </c>
      <c r="B19" s="565"/>
      <c r="C19" s="373">
        <v>18</v>
      </c>
      <c r="D19" s="374" t="s">
        <v>910</v>
      </c>
      <c r="E19" s="1285">
        <f>IF(C19="","",ROUNDDOWN(C19*10.54*30,0))</f>
        <v>5691</v>
      </c>
      <c r="F19" s="1286"/>
      <c r="G19" s="1287">
        <f t="shared" si="7"/>
        <v>570</v>
      </c>
      <c r="H19" s="1288"/>
      <c r="I19" s="1287">
        <f t="shared" si="8"/>
        <v>1139</v>
      </c>
      <c r="J19" s="1288"/>
      <c r="K19" s="1289">
        <f t="shared" si="9"/>
        <v>1708</v>
      </c>
      <c r="L19" s="1290"/>
      <c r="N19" s="364">
        <f t="shared" si="10"/>
        <v>5121</v>
      </c>
      <c r="O19" s="364">
        <f t="shared" si="11"/>
        <v>4552</v>
      </c>
      <c r="P19" s="364">
        <f t="shared" si="12"/>
        <v>3983</v>
      </c>
    </row>
    <row r="20" spans="1:16" s="21" customFormat="1" ht="30" customHeight="1" x14ac:dyDescent="0.2">
      <c r="A20" s="1301" t="s">
        <v>966</v>
      </c>
      <c r="B20" s="565"/>
      <c r="C20" s="373">
        <v>9</v>
      </c>
      <c r="D20" s="374" t="s">
        <v>910</v>
      </c>
      <c r="E20" s="1285">
        <f>IF(C20="","",ROUNDDOWN(C20*10.54*30,0))</f>
        <v>2845</v>
      </c>
      <c r="F20" s="1286"/>
      <c r="G20" s="1287">
        <f t="shared" ref="G20" si="13">E20-N20</f>
        <v>285</v>
      </c>
      <c r="H20" s="1288"/>
      <c r="I20" s="1287">
        <f t="shared" ref="I20" si="14">E20-O20</f>
        <v>569</v>
      </c>
      <c r="J20" s="1288"/>
      <c r="K20" s="1289">
        <f t="shared" ref="K20" si="15">E20-P20</f>
        <v>854</v>
      </c>
      <c r="L20" s="1290"/>
      <c r="N20" s="364">
        <f t="shared" ref="N20" si="16">ROUNDDOWN(E20*0.9,0)</f>
        <v>2560</v>
      </c>
      <c r="O20" s="364">
        <f t="shared" ref="O20" si="17">ROUNDDOWN(E20*0.8,0)</f>
        <v>2276</v>
      </c>
      <c r="P20" s="364">
        <f t="shared" ref="P20" si="18">ROUNDDOWN(E20*0.7,0)</f>
        <v>1991</v>
      </c>
    </row>
    <row r="21" spans="1:16" s="21" customFormat="1" ht="30" customHeight="1" x14ac:dyDescent="0.2">
      <c r="A21" s="1301" t="s">
        <v>991</v>
      </c>
      <c r="B21" s="565"/>
      <c r="C21" s="373">
        <v>100</v>
      </c>
      <c r="D21" s="374" t="s">
        <v>920</v>
      </c>
      <c r="E21" s="1285">
        <f>IF(C21="","",ROUNDDOWN(C21*10.54,0))</f>
        <v>1054</v>
      </c>
      <c r="F21" s="1286"/>
      <c r="G21" s="1287">
        <f t="shared" si="7"/>
        <v>106</v>
      </c>
      <c r="H21" s="1288"/>
      <c r="I21" s="1287">
        <f t="shared" si="8"/>
        <v>211</v>
      </c>
      <c r="J21" s="1288"/>
      <c r="K21" s="1289">
        <f t="shared" si="9"/>
        <v>317</v>
      </c>
      <c r="L21" s="1290"/>
      <c r="N21" s="364">
        <f t="shared" si="10"/>
        <v>948</v>
      </c>
      <c r="O21" s="364">
        <f t="shared" si="11"/>
        <v>843</v>
      </c>
      <c r="P21" s="364">
        <f t="shared" si="12"/>
        <v>737</v>
      </c>
    </row>
    <row r="22" spans="1:16" s="21" customFormat="1" ht="30" customHeight="1" x14ac:dyDescent="0.2">
      <c r="A22" s="1312" t="s">
        <v>967</v>
      </c>
      <c r="B22" s="1311"/>
      <c r="C22" s="376">
        <v>36</v>
      </c>
      <c r="D22" s="374" t="s">
        <v>910</v>
      </c>
      <c r="E22" s="1285">
        <f>IF(C22="","",ROUNDDOWN(C22*10.54*30,0))</f>
        <v>11383</v>
      </c>
      <c r="F22" s="1286"/>
      <c r="G22" s="1287">
        <f t="shared" si="7"/>
        <v>1139</v>
      </c>
      <c r="H22" s="1288"/>
      <c r="I22" s="1287">
        <f t="shared" si="8"/>
        <v>2277</v>
      </c>
      <c r="J22" s="1288"/>
      <c r="K22" s="1289">
        <f t="shared" si="9"/>
        <v>3415</v>
      </c>
      <c r="L22" s="1290"/>
      <c r="N22" s="364">
        <f t="shared" si="10"/>
        <v>10244</v>
      </c>
      <c r="O22" s="364">
        <f t="shared" si="11"/>
        <v>9106</v>
      </c>
      <c r="P22" s="364">
        <f t="shared" si="12"/>
        <v>7968</v>
      </c>
    </row>
    <row r="23" spans="1:16" s="21" customFormat="1" ht="30" customHeight="1" x14ac:dyDescent="0.2">
      <c r="A23" s="1312" t="s">
        <v>968</v>
      </c>
      <c r="B23" s="1311"/>
      <c r="C23" s="376">
        <v>22</v>
      </c>
      <c r="D23" s="374" t="s">
        <v>910</v>
      </c>
      <c r="E23" s="1285">
        <f>IF(C23="","",ROUNDDOWN(C23*10.54*30,0))</f>
        <v>6956</v>
      </c>
      <c r="F23" s="1286"/>
      <c r="G23" s="1287">
        <f t="shared" si="7"/>
        <v>696</v>
      </c>
      <c r="H23" s="1288"/>
      <c r="I23" s="1287">
        <f t="shared" si="8"/>
        <v>1392</v>
      </c>
      <c r="J23" s="1288"/>
      <c r="K23" s="1289">
        <f t="shared" si="9"/>
        <v>2087</v>
      </c>
      <c r="L23" s="1290"/>
      <c r="N23" s="364">
        <f t="shared" si="10"/>
        <v>6260</v>
      </c>
      <c r="O23" s="364">
        <f t="shared" si="11"/>
        <v>5564</v>
      </c>
      <c r="P23" s="364">
        <f t="shared" si="12"/>
        <v>4869</v>
      </c>
    </row>
    <row r="24" spans="1:16" s="21" customFormat="1" ht="36" customHeight="1" x14ac:dyDescent="0.2">
      <c r="A24" s="1310" t="s">
        <v>923</v>
      </c>
      <c r="B24" s="1311"/>
      <c r="C24" s="376">
        <v>100</v>
      </c>
      <c r="D24" s="374" t="s">
        <v>920</v>
      </c>
      <c r="E24" s="1285">
        <f>IF(C24="","",ROUNDDOWN(C24*10.54,0))</f>
        <v>1054</v>
      </c>
      <c r="F24" s="1286"/>
      <c r="G24" s="1287">
        <f t="shared" si="7"/>
        <v>106</v>
      </c>
      <c r="H24" s="1288"/>
      <c r="I24" s="1287">
        <f t="shared" si="8"/>
        <v>211</v>
      </c>
      <c r="J24" s="1288"/>
      <c r="K24" s="1289">
        <f t="shared" si="9"/>
        <v>317</v>
      </c>
      <c r="L24" s="1290"/>
      <c r="N24" s="364">
        <f t="shared" si="10"/>
        <v>948</v>
      </c>
      <c r="O24" s="364">
        <f t="shared" si="11"/>
        <v>843</v>
      </c>
      <c r="P24" s="364">
        <f t="shared" si="12"/>
        <v>737</v>
      </c>
    </row>
    <row r="25" spans="1:16" s="21" customFormat="1" ht="36" customHeight="1" x14ac:dyDescent="0.2">
      <c r="A25" s="1310" t="s">
        <v>924</v>
      </c>
      <c r="B25" s="1311"/>
      <c r="C25" s="376">
        <v>200</v>
      </c>
      <c r="D25" s="374" t="s">
        <v>920</v>
      </c>
      <c r="E25" s="1285">
        <f>IF(C25="","",ROUNDDOWN(C25*10.54,0))</f>
        <v>2108</v>
      </c>
      <c r="F25" s="1286"/>
      <c r="G25" s="1287">
        <f t="shared" si="7"/>
        <v>211</v>
      </c>
      <c r="H25" s="1288"/>
      <c r="I25" s="1287">
        <f t="shared" si="8"/>
        <v>422</v>
      </c>
      <c r="J25" s="1288"/>
      <c r="K25" s="1289">
        <f t="shared" si="9"/>
        <v>633</v>
      </c>
      <c r="L25" s="1290"/>
      <c r="N25" s="364">
        <f t="shared" si="10"/>
        <v>1897</v>
      </c>
      <c r="O25" s="364">
        <f t="shared" si="11"/>
        <v>1686</v>
      </c>
      <c r="P25" s="364">
        <f t="shared" si="12"/>
        <v>1475</v>
      </c>
    </row>
    <row r="26" spans="1:16" s="21" customFormat="1" ht="30" customHeight="1" x14ac:dyDescent="0.2">
      <c r="A26" s="1312" t="s">
        <v>858</v>
      </c>
      <c r="B26" s="1311"/>
      <c r="C26" s="376">
        <v>120</v>
      </c>
      <c r="D26" s="374" t="s">
        <v>910</v>
      </c>
      <c r="E26" s="1285">
        <f>IF(C26="","",ROUNDDOWN(C26*10.54*30,0))</f>
        <v>37944</v>
      </c>
      <c r="F26" s="1286"/>
      <c r="G26" s="1287">
        <f t="shared" si="7"/>
        <v>3795</v>
      </c>
      <c r="H26" s="1288"/>
      <c r="I26" s="1287">
        <f t="shared" si="8"/>
        <v>7589</v>
      </c>
      <c r="J26" s="1288"/>
      <c r="K26" s="1289">
        <f t="shared" si="9"/>
        <v>11384</v>
      </c>
      <c r="L26" s="1290"/>
      <c r="N26" s="364">
        <f t="shared" si="10"/>
        <v>34149</v>
      </c>
      <c r="O26" s="364">
        <f t="shared" si="11"/>
        <v>30355</v>
      </c>
      <c r="P26" s="364">
        <f t="shared" si="12"/>
        <v>26560</v>
      </c>
    </row>
    <row r="27" spans="1:16" s="21" customFormat="1" ht="30" customHeight="1" x14ac:dyDescent="0.2">
      <c r="A27" s="1312" t="s">
        <v>945</v>
      </c>
      <c r="B27" s="1311"/>
      <c r="C27" s="376">
        <v>40</v>
      </c>
      <c r="D27" s="374" t="s">
        <v>920</v>
      </c>
      <c r="E27" s="1285">
        <f>IF(C27="","",ROUNDDOWN(C27*10.54,0))</f>
        <v>421</v>
      </c>
      <c r="F27" s="1286"/>
      <c r="G27" s="1287">
        <f t="shared" ref="G27" si="19">E27-N27</f>
        <v>43</v>
      </c>
      <c r="H27" s="1288"/>
      <c r="I27" s="1287">
        <f t="shared" ref="I27" si="20">E27-O27</f>
        <v>85</v>
      </c>
      <c r="J27" s="1288"/>
      <c r="K27" s="1289">
        <f t="shared" ref="K27" si="21">E27-P27</f>
        <v>127</v>
      </c>
      <c r="L27" s="1290"/>
      <c r="N27" s="364">
        <f t="shared" ref="N27" si="22">ROUNDDOWN(E27*0.9,0)</f>
        <v>378</v>
      </c>
      <c r="O27" s="364">
        <f t="shared" ref="O27" si="23">ROUNDDOWN(E27*0.8,0)</f>
        <v>336</v>
      </c>
      <c r="P27" s="364">
        <f t="shared" ref="P27" si="24">ROUNDDOWN(E27*0.7,0)</f>
        <v>294</v>
      </c>
    </row>
    <row r="28" spans="1:16" s="21" customFormat="1" ht="30" customHeight="1" x14ac:dyDescent="0.2">
      <c r="A28" s="1283" t="s">
        <v>925</v>
      </c>
      <c r="B28" s="1284"/>
      <c r="C28" s="376">
        <v>20</v>
      </c>
      <c r="D28" s="377" t="s">
        <v>926</v>
      </c>
      <c r="E28" s="1285">
        <f>IF(C28="","",ROUNDDOWN(C28*10.54,0))</f>
        <v>210</v>
      </c>
      <c r="F28" s="1286"/>
      <c r="G28" s="1287">
        <f t="shared" si="7"/>
        <v>21</v>
      </c>
      <c r="H28" s="1288"/>
      <c r="I28" s="1287">
        <f t="shared" si="8"/>
        <v>42</v>
      </c>
      <c r="J28" s="1288"/>
      <c r="K28" s="1289">
        <f t="shared" si="9"/>
        <v>63</v>
      </c>
      <c r="L28" s="1290"/>
      <c r="N28" s="364">
        <f t="shared" si="10"/>
        <v>189</v>
      </c>
      <c r="O28" s="364">
        <f t="shared" si="11"/>
        <v>168</v>
      </c>
      <c r="P28" s="364">
        <f t="shared" si="12"/>
        <v>147</v>
      </c>
    </row>
    <row r="29" spans="1:16" s="21" customFormat="1" ht="30" customHeight="1" x14ac:dyDescent="0.2">
      <c r="A29" s="1310" t="s">
        <v>868</v>
      </c>
      <c r="B29" s="1311"/>
      <c r="C29" s="376">
        <v>30</v>
      </c>
      <c r="D29" s="374" t="s">
        <v>910</v>
      </c>
      <c r="E29" s="1285">
        <f t="shared" ref="E29:E39" si="25">IF(C29="","",ROUNDDOWN(C29*10.54*30,0))</f>
        <v>9486</v>
      </c>
      <c r="F29" s="1286"/>
      <c r="G29" s="1287">
        <f t="shared" si="7"/>
        <v>949</v>
      </c>
      <c r="H29" s="1288"/>
      <c r="I29" s="1287">
        <f t="shared" si="8"/>
        <v>1898</v>
      </c>
      <c r="J29" s="1288"/>
      <c r="K29" s="1289">
        <f t="shared" si="9"/>
        <v>2846</v>
      </c>
      <c r="L29" s="1290"/>
      <c r="N29" s="364">
        <f t="shared" si="10"/>
        <v>8537</v>
      </c>
      <c r="O29" s="364">
        <f t="shared" si="11"/>
        <v>7588</v>
      </c>
      <c r="P29" s="364">
        <f t="shared" si="12"/>
        <v>6640</v>
      </c>
    </row>
    <row r="30" spans="1:16" s="21" customFormat="1" ht="30" customHeight="1" x14ac:dyDescent="0.2">
      <c r="A30" s="1283" t="s">
        <v>962</v>
      </c>
      <c r="B30" s="1284"/>
      <c r="C30" s="376">
        <v>250</v>
      </c>
      <c r="D30" s="377" t="s">
        <v>926</v>
      </c>
      <c r="E30" s="1285">
        <f>IF(C30="","",ROUNDDOWN(C30*10.54,0))</f>
        <v>2635</v>
      </c>
      <c r="F30" s="1286"/>
      <c r="G30" s="1287">
        <f t="shared" ref="G30" si="26">E30-N30</f>
        <v>264</v>
      </c>
      <c r="H30" s="1288"/>
      <c r="I30" s="1287">
        <f t="shared" ref="I30" si="27">E30-O30</f>
        <v>527</v>
      </c>
      <c r="J30" s="1288"/>
      <c r="K30" s="1289">
        <f t="shared" ref="K30" si="28">E30-P30</f>
        <v>791</v>
      </c>
      <c r="L30" s="1290"/>
      <c r="N30" s="364">
        <f t="shared" ref="N30" si="29">ROUNDDOWN(E30*0.9,0)</f>
        <v>2371</v>
      </c>
      <c r="O30" s="364">
        <f t="shared" ref="O30" si="30">ROUNDDOWN(E30*0.8,0)</f>
        <v>2108</v>
      </c>
      <c r="P30" s="364">
        <f t="shared" ref="P30" si="31">ROUNDDOWN(E30*0.7,0)</f>
        <v>1844</v>
      </c>
    </row>
    <row r="31" spans="1:16" s="21" customFormat="1" ht="30" customHeight="1" x14ac:dyDescent="0.2">
      <c r="A31" s="1291" t="s">
        <v>597</v>
      </c>
      <c r="B31" s="1292"/>
      <c r="C31" s="373">
        <v>3</v>
      </c>
      <c r="D31" s="374" t="s">
        <v>910</v>
      </c>
      <c r="E31" s="1285">
        <f t="shared" si="25"/>
        <v>948</v>
      </c>
      <c r="F31" s="1286"/>
      <c r="G31" s="1287">
        <f t="shared" si="7"/>
        <v>95</v>
      </c>
      <c r="H31" s="1288"/>
      <c r="I31" s="1287">
        <f t="shared" si="8"/>
        <v>190</v>
      </c>
      <c r="J31" s="1288"/>
      <c r="K31" s="1289">
        <f t="shared" si="9"/>
        <v>285</v>
      </c>
      <c r="L31" s="1290"/>
      <c r="N31" s="364">
        <f t="shared" si="10"/>
        <v>853</v>
      </c>
      <c r="O31" s="364">
        <f t="shared" si="11"/>
        <v>758</v>
      </c>
      <c r="P31" s="364">
        <f t="shared" si="12"/>
        <v>663</v>
      </c>
    </row>
    <row r="32" spans="1:16" s="21" customFormat="1" ht="30" customHeight="1" x14ac:dyDescent="0.2">
      <c r="A32" s="1291" t="s">
        <v>596</v>
      </c>
      <c r="B32" s="1292"/>
      <c r="C32" s="373">
        <v>4</v>
      </c>
      <c r="D32" s="374" t="s">
        <v>910</v>
      </c>
      <c r="E32" s="1285">
        <f t="shared" si="25"/>
        <v>1264</v>
      </c>
      <c r="F32" s="1286"/>
      <c r="G32" s="1287">
        <f t="shared" si="7"/>
        <v>127</v>
      </c>
      <c r="H32" s="1288"/>
      <c r="I32" s="1287">
        <f t="shared" si="8"/>
        <v>253</v>
      </c>
      <c r="J32" s="1288"/>
      <c r="K32" s="1289">
        <f t="shared" si="9"/>
        <v>380</v>
      </c>
      <c r="L32" s="1290"/>
      <c r="N32" s="364">
        <f t="shared" si="10"/>
        <v>1137</v>
      </c>
      <c r="O32" s="364">
        <f t="shared" si="11"/>
        <v>1011</v>
      </c>
      <c r="P32" s="364">
        <f t="shared" si="12"/>
        <v>884</v>
      </c>
    </row>
    <row r="33" spans="1:16" s="21" customFormat="1" ht="30" customHeight="1" x14ac:dyDescent="0.2">
      <c r="A33" s="1283" t="s">
        <v>969</v>
      </c>
      <c r="B33" s="1284"/>
      <c r="C33" s="376">
        <v>10</v>
      </c>
      <c r="D33" s="374" t="s">
        <v>920</v>
      </c>
      <c r="E33" s="1285">
        <f>IF(C33="","",ROUNDDOWN(C33*10.54,0))</f>
        <v>105</v>
      </c>
      <c r="F33" s="1286"/>
      <c r="G33" s="1287">
        <f t="shared" si="7"/>
        <v>11</v>
      </c>
      <c r="H33" s="1288"/>
      <c r="I33" s="1287">
        <f t="shared" si="8"/>
        <v>21</v>
      </c>
      <c r="J33" s="1288"/>
      <c r="K33" s="1289">
        <f t="shared" si="9"/>
        <v>32</v>
      </c>
      <c r="L33" s="1290"/>
      <c r="N33" s="364">
        <f t="shared" si="10"/>
        <v>94</v>
      </c>
      <c r="O33" s="364">
        <f t="shared" si="11"/>
        <v>84</v>
      </c>
      <c r="P33" s="364">
        <f t="shared" si="12"/>
        <v>73</v>
      </c>
    </row>
    <row r="34" spans="1:16" s="21" customFormat="1" ht="30" customHeight="1" x14ac:dyDescent="0.2">
      <c r="A34" s="1283" t="s">
        <v>970</v>
      </c>
      <c r="B34" s="1284"/>
      <c r="C34" s="376">
        <v>5</v>
      </c>
      <c r="D34" s="374" t="s">
        <v>920</v>
      </c>
      <c r="E34" s="1285">
        <f>IF(C34="","",ROUNDDOWN(C34*10.54,0))</f>
        <v>52</v>
      </c>
      <c r="F34" s="1286"/>
      <c r="G34" s="1287">
        <f t="shared" ref="G34:G35" si="32">E34-N34</f>
        <v>6</v>
      </c>
      <c r="H34" s="1288"/>
      <c r="I34" s="1287">
        <f t="shared" ref="I34:I35" si="33">E34-O34</f>
        <v>11</v>
      </c>
      <c r="J34" s="1288"/>
      <c r="K34" s="1289">
        <f t="shared" ref="K34:K35" si="34">E34-P34</f>
        <v>16</v>
      </c>
      <c r="L34" s="1290"/>
      <c r="N34" s="364">
        <f t="shared" ref="N34:N35" si="35">ROUNDDOWN(E34*0.9,0)</f>
        <v>46</v>
      </c>
      <c r="O34" s="364">
        <f t="shared" ref="O34:O35" si="36">ROUNDDOWN(E34*0.8,0)</f>
        <v>41</v>
      </c>
      <c r="P34" s="364">
        <f t="shared" ref="P34:P35" si="37">ROUNDDOWN(E34*0.7,0)</f>
        <v>36</v>
      </c>
    </row>
    <row r="35" spans="1:16" s="21" customFormat="1" ht="30" customHeight="1" x14ac:dyDescent="0.2">
      <c r="A35" s="1283" t="s">
        <v>971</v>
      </c>
      <c r="B35" s="1284"/>
      <c r="C35" s="376">
        <v>100</v>
      </c>
      <c r="D35" s="374" t="s">
        <v>920</v>
      </c>
      <c r="E35" s="1285">
        <f>IF(C35="","",ROUNDDOWN(C35*10.54,0))</f>
        <v>1054</v>
      </c>
      <c r="F35" s="1286"/>
      <c r="G35" s="1287">
        <f t="shared" si="32"/>
        <v>106</v>
      </c>
      <c r="H35" s="1288"/>
      <c r="I35" s="1287">
        <f t="shared" si="33"/>
        <v>211</v>
      </c>
      <c r="J35" s="1288"/>
      <c r="K35" s="1289">
        <f t="shared" si="34"/>
        <v>317</v>
      </c>
      <c r="L35" s="1290"/>
      <c r="N35" s="364">
        <f t="shared" si="35"/>
        <v>948</v>
      </c>
      <c r="O35" s="364">
        <f t="shared" si="36"/>
        <v>843</v>
      </c>
      <c r="P35" s="364">
        <f t="shared" si="37"/>
        <v>737</v>
      </c>
    </row>
    <row r="36" spans="1:16" s="21" customFormat="1" ht="30" customHeight="1" x14ac:dyDescent="0.2">
      <c r="A36" s="1283" t="s">
        <v>972</v>
      </c>
      <c r="B36" s="1284"/>
      <c r="C36" s="376">
        <v>10</v>
      </c>
      <c r="D36" s="374" t="s">
        <v>920</v>
      </c>
      <c r="E36" s="1285">
        <f>IF(C36="","",ROUNDDOWN(C36*10.54,0))</f>
        <v>105</v>
      </c>
      <c r="F36" s="1286"/>
      <c r="G36" s="1287">
        <f t="shared" ref="G36" si="38">E36-N36</f>
        <v>11</v>
      </c>
      <c r="H36" s="1288"/>
      <c r="I36" s="1287">
        <f t="shared" ref="I36" si="39">E36-O36</f>
        <v>21</v>
      </c>
      <c r="J36" s="1288"/>
      <c r="K36" s="1289">
        <f t="shared" ref="K36" si="40">E36-P36</f>
        <v>32</v>
      </c>
      <c r="L36" s="1290"/>
      <c r="N36" s="364">
        <f t="shared" ref="N36" si="41">ROUNDDOWN(E36*0.9,0)</f>
        <v>94</v>
      </c>
      <c r="O36" s="364">
        <f t="shared" ref="O36" si="42">ROUNDDOWN(E36*0.8,0)</f>
        <v>84</v>
      </c>
      <c r="P36" s="364">
        <f t="shared" ref="P36" si="43">ROUNDDOWN(E36*0.7,0)</f>
        <v>73</v>
      </c>
    </row>
    <row r="37" spans="1:16" s="21" customFormat="1" ht="30" customHeight="1" x14ac:dyDescent="0.2">
      <c r="A37" s="1291" t="s">
        <v>927</v>
      </c>
      <c r="B37" s="1292"/>
      <c r="C37" s="373">
        <v>22</v>
      </c>
      <c r="D37" s="374" t="s">
        <v>910</v>
      </c>
      <c r="E37" s="1285">
        <f t="shared" si="25"/>
        <v>6956</v>
      </c>
      <c r="F37" s="1286"/>
      <c r="G37" s="1287">
        <f t="shared" si="7"/>
        <v>696</v>
      </c>
      <c r="H37" s="1288"/>
      <c r="I37" s="1287">
        <f t="shared" si="8"/>
        <v>1392</v>
      </c>
      <c r="J37" s="1288"/>
      <c r="K37" s="1289">
        <f t="shared" si="9"/>
        <v>2087</v>
      </c>
      <c r="L37" s="1290"/>
      <c r="N37" s="364">
        <f t="shared" si="10"/>
        <v>6260</v>
      </c>
      <c r="O37" s="364">
        <f t="shared" si="11"/>
        <v>5564</v>
      </c>
      <c r="P37" s="364">
        <f t="shared" si="12"/>
        <v>4869</v>
      </c>
    </row>
    <row r="38" spans="1:16" s="21" customFormat="1" ht="30" customHeight="1" x14ac:dyDescent="0.2">
      <c r="A38" s="1291" t="s">
        <v>604</v>
      </c>
      <c r="B38" s="1292"/>
      <c r="C38" s="373">
        <v>18</v>
      </c>
      <c r="D38" s="374" t="s">
        <v>910</v>
      </c>
      <c r="E38" s="1285">
        <f t="shared" si="25"/>
        <v>5691</v>
      </c>
      <c r="F38" s="1286"/>
      <c r="G38" s="1287">
        <f t="shared" si="7"/>
        <v>570</v>
      </c>
      <c r="H38" s="1288"/>
      <c r="I38" s="1287">
        <f t="shared" si="8"/>
        <v>1139</v>
      </c>
      <c r="J38" s="1288"/>
      <c r="K38" s="1289">
        <f t="shared" si="9"/>
        <v>1708</v>
      </c>
      <c r="L38" s="1290"/>
      <c r="N38" s="364">
        <f t="shared" si="10"/>
        <v>5121</v>
      </c>
      <c r="O38" s="364">
        <f t="shared" si="11"/>
        <v>4552</v>
      </c>
      <c r="P38" s="364">
        <f t="shared" si="12"/>
        <v>3983</v>
      </c>
    </row>
    <row r="39" spans="1:16" s="21" customFormat="1" ht="30" customHeight="1" x14ac:dyDescent="0.2">
      <c r="A39" s="1291" t="s">
        <v>605</v>
      </c>
      <c r="B39" s="1292"/>
      <c r="C39" s="373">
        <v>6</v>
      </c>
      <c r="D39" s="374" t="s">
        <v>910</v>
      </c>
      <c r="E39" s="1285">
        <f t="shared" si="25"/>
        <v>1897</v>
      </c>
      <c r="F39" s="1286"/>
      <c r="G39" s="1287">
        <f t="shared" si="7"/>
        <v>190</v>
      </c>
      <c r="H39" s="1288"/>
      <c r="I39" s="1287">
        <f t="shared" si="8"/>
        <v>380</v>
      </c>
      <c r="J39" s="1288"/>
      <c r="K39" s="1289">
        <f t="shared" si="9"/>
        <v>570</v>
      </c>
      <c r="L39" s="1290"/>
      <c r="N39" s="364">
        <f t="shared" si="10"/>
        <v>1707</v>
      </c>
      <c r="O39" s="364">
        <f t="shared" si="11"/>
        <v>1517</v>
      </c>
      <c r="P39" s="364">
        <f t="shared" si="12"/>
        <v>1327</v>
      </c>
    </row>
    <row r="40" spans="1:16" s="21" customFormat="1" ht="30" customHeight="1" x14ac:dyDescent="0.2">
      <c r="A40" s="1302" t="s">
        <v>928</v>
      </c>
      <c r="B40" s="1303"/>
      <c r="C40" s="373">
        <v>72</v>
      </c>
      <c r="D40" s="374" t="s">
        <v>910</v>
      </c>
      <c r="E40" s="1304">
        <f t="shared" ref="E40:E47" si="44">IF(C40="","",ROUNDDOWN(C40*10.54,0))</f>
        <v>758</v>
      </c>
      <c r="F40" s="1305"/>
      <c r="G40" s="1306">
        <f t="shared" si="7"/>
        <v>76</v>
      </c>
      <c r="H40" s="1307"/>
      <c r="I40" s="1306">
        <f t="shared" si="8"/>
        <v>152</v>
      </c>
      <c r="J40" s="1307"/>
      <c r="K40" s="1308">
        <f t="shared" si="9"/>
        <v>228</v>
      </c>
      <c r="L40" s="1309"/>
      <c r="N40" s="364">
        <f>ROUNDDOWN(E40*0.9,0)</f>
        <v>682</v>
      </c>
      <c r="O40" s="364">
        <f t="shared" si="11"/>
        <v>606</v>
      </c>
      <c r="P40" s="364">
        <f t="shared" si="12"/>
        <v>530</v>
      </c>
    </row>
    <row r="41" spans="1:16" s="21" customFormat="1" ht="30" customHeight="1" x14ac:dyDescent="0.2">
      <c r="A41" s="1302" t="s">
        <v>929</v>
      </c>
      <c r="B41" s="1303"/>
      <c r="C41" s="373">
        <v>144</v>
      </c>
      <c r="D41" s="374" t="s">
        <v>910</v>
      </c>
      <c r="E41" s="1304">
        <f t="shared" si="44"/>
        <v>1517</v>
      </c>
      <c r="F41" s="1305"/>
      <c r="G41" s="1306">
        <f t="shared" si="7"/>
        <v>152</v>
      </c>
      <c r="H41" s="1307"/>
      <c r="I41" s="1306">
        <f t="shared" si="8"/>
        <v>304</v>
      </c>
      <c r="J41" s="1307"/>
      <c r="K41" s="1308">
        <f t="shared" si="9"/>
        <v>456</v>
      </c>
      <c r="L41" s="1309"/>
      <c r="N41" s="364">
        <f t="shared" si="10"/>
        <v>1365</v>
      </c>
      <c r="O41" s="364">
        <f t="shared" si="11"/>
        <v>1213</v>
      </c>
      <c r="P41" s="364">
        <f t="shared" si="12"/>
        <v>1061</v>
      </c>
    </row>
    <row r="42" spans="1:16" s="21" customFormat="1" ht="30" customHeight="1" x14ac:dyDescent="0.2">
      <c r="A42" s="1301" t="s">
        <v>930</v>
      </c>
      <c r="B42" s="565"/>
      <c r="C42" s="373">
        <v>680</v>
      </c>
      <c r="D42" s="374" t="s">
        <v>910</v>
      </c>
      <c r="E42" s="1304">
        <f t="shared" si="44"/>
        <v>7167</v>
      </c>
      <c r="F42" s="1305"/>
      <c r="G42" s="1306">
        <f t="shared" si="7"/>
        <v>717</v>
      </c>
      <c r="H42" s="1307"/>
      <c r="I42" s="1306">
        <f t="shared" si="8"/>
        <v>1434</v>
      </c>
      <c r="J42" s="1307"/>
      <c r="K42" s="1308">
        <f t="shared" si="9"/>
        <v>2151</v>
      </c>
      <c r="L42" s="1309"/>
      <c r="N42" s="364">
        <f t="shared" si="10"/>
        <v>6450</v>
      </c>
      <c r="O42" s="364">
        <f t="shared" si="11"/>
        <v>5733</v>
      </c>
      <c r="P42" s="364">
        <f t="shared" si="12"/>
        <v>5016</v>
      </c>
    </row>
    <row r="43" spans="1:16" s="21" customFormat="1" ht="30" customHeight="1" x14ac:dyDescent="0.2">
      <c r="A43" s="1301" t="s">
        <v>931</v>
      </c>
      <c r="B43" s="565"/>
      <c r="C43" s="378">
        <v>1280</v>
      </c>
      <c r="D43" s="374" t="s">
        <v>799</v>
      </c>
      <c r="E43" s="1285">
        <f t="shared" si="44"/>
        <v>13491</v>
      </c>
      <c r="F43" s="1286"/>
      <c r="G43" s="1287">
        <f>E43-N43</f>
        <v>1350</v>
      </c>
      <c r="H43" s="1288"/>
      <c r="I43" s="1287">
        <f>E43-O43</f>
        <v>2699</v>
      </c>
      <c r="J43" s="1288"/>
      <c r="K43" s="1289">
        <f>E43-P43</f>
        <v>4048</v>
      </c>
      <c r="L43" s="1290"/>
      <c r="N43" s="364">
        <f>ROUNDDOWN(E43*0.9,0)</f>
        <v>12141</v>
      </c>
      <c r="O43" s="364">
        <f>ROUNDDOWN(E43*0.8,0)</f>
        <v>10792</v>
      </c>
      <c r="P43" s="364">
        <f>ROUNDDOWN(E43*0.7,0)</f>
        <v>9443</v>
      </c>
    </row>
    <row r="44" spans="1:16" s="21" customFormat="1" ht="30" customHeight="1" x14ac:dyDescent="0.2">
      <c r="A44" s="1302" t="s">
        <v>932</v>
      </c>
      <c r="B44" s="1303"/>
      <c r="C44" s="373">
        <v>572</v>
      </c>
      <c r="D44" s="374" t="s">
        <v>910</v>
      </c>
      <c r="E44" s="1304">
        <f t="shared" si="44"/>
        <v>6028</v>
      </c>
      <c r="F44" s="1305"/>
      <c r="G44" s="1306">
        <f t="shared" ref="G44:G46" si="45">E44-N44</f>
        <v>603</v>
      </c>
      <c r="H44" s="1307"/>
      <c r="I44" s="1306">
        <f t="shared" ref="I44:I46" si="46">E44-O44</f>
        <v>1206</v>
      </c>
      <c r="J44" s="1307"/>
      <c r="K44" s="1308">
        <f t="shared" ref="K44:K46" si="47">E44-P44</f>
        <v>1809</v>
      </c>
      <c r="L44" s="1309"/>
      <c r="N44" s="364">
        <f t="shared" si="10"/>
        <v>5425</v>
      </c>
      <c r="O44" s="364">
        <f t="shared" si="11"/>
        <v>4822</v>
      </c>
      <c r="P44" s="364">
        <f t="shared" si="12"/>
        <v>4219</v>
      </c>
    </row>
    <row r="45" spans="1:16" s="21" customFormat="1" ht="30" customHeight="1" x14ac:dyDescent="0.2">
      <c r="A45" s="1302" t="s">
        <v>933</v>
      </c>
      <c r="B45" s="1303"/>
      <c r="C45" s="373">
        <v>644</v>
      </c>
      <c r="D45" s="374" t="s">
        <v>910</v>
      </c>
      <c r="E45" s="1304">
        <f t="shared" si="44"/>
        <v>6787</v>
      </c>
      <c r="F45" s="1305"/>
      <c r="G45" s="1306">
        <f t="shared" si="45"/>
        <v>679</v>
      </c>
      <c r="H45" s="1307"/>
      <c r="I45" s="1306">
        <f t="shared" si="46"/>
        <v>1358</v>
      </c>
      <c r="J45" s="1307"/>
      <c r="K45" s="1308">
        <f t="shared" si="47"/>
        <v>2037</v>
      </c>
      <c r="L45" s="1309"/>
      <c r="N45" s="364">
        <f t="shared" si="10"/>
        <v>6108</v>
      </c>
      <c r="O45" s="364">
        <f t="shared" si="11"/>
        <v>5429</v>
      </c>
      <c r="P45" s="364">
        <f t="shared" si="12"/>
        <v>4750</v>
      </c>
    </row>
    <row r="46" spans="1:16" s="21" customFormat="1" ht="30" customHeight="1" x14ac:dyDescent="0.2">
      <c r="A46" s="1301" t="s">
        <v>934</v>
      </c>
      <c r="B46" s="565"/>
      <c r="C46" s="373">
        <v>1180</v>
      </c>
      <c r="D46" s="374" t="s">
        <v>910</v>
      </c>
      <c r="E46" s="1304">
        <f t="shared" si="44"/>
        <v>12437</v>
      </c>
      <c r="F46" s="1305"/>
      <c r="G46" s="1306">
        <f t="shared" si="45"/>
        <v>1244</v>
      </c>
      <c r="H46" s="1307"/>
      <c r="I46" s="1306">
        <f t="shared" si="46"/>
        <v>2488</v>
      </c>
      <c r="J46" s="1307"/>
      <c r="K46" s="1308">
        <f t="shared" si="47"/>
        <v>3732</v>
      </c>
      <c r="L46" s="1309"/>
      <c r="N46" s="364">
        <f t="shared" si="10"/>
        <v>11193</v>
      </c>
      <c r="O46" s="364">
        <f t="shared" si="11"/>
        <v>9949</v>
      </c>
      <c r="P46" s="364">
        <f t="shared" si="12"/>
        <v>8705</v>
      </c>
    </row>
    <row r="47" spans="1:16" s="21" customFormat="1" ht="30" customHeight="1" x14ac:dyDescent="0.2">
      <c r="A47" s="1301" t="s">
        <v>935</v>
      </c>
      <c r="B47" s="565"/>
      <c r="C47" s="378">
        <v>1780</v>
      </c>
      <c r="D47" s="374" t="s">
        <v>799</v>
      </c>
      <c r="E47" s="1285">
        <f t="shared" si="44"/>
        <v>18761</v>
      </c>
      <c r="F47" s="1286"/>
      <c r="G47" s="1287">
        <f>E47-N47</f>
        <v>1877</v>
      </c>
      <c r="H47" s="1288"/>
      <c r="I47" s="1287">
        <f>E47-O47</f>
        <v>3753</v>
      </c>
      <c r="J47" s="1288"/>
      <c r="K47" s="1289">
        <f>E47-P47</f>
        <v>5629</v>
      </c>
      <c r="L47" s="1290"/>
      <c r="N47" s="364">
        <f t="shared" si="10"/>
        <v>16884</v>
      </c>
      <c r="O47" s="364">
        <f t="shared" si="11"/>
        <v>15008</v>
      </c>
      <c r="P47" s="364">
        <f t="shared" si="12"/>
        <v>13132</v>
      </c>
    </row>
    <row r="48" spans="1:16" s="21" customFormat="1" ht="30" customHeight="1" x14ac:dyDescent="0.2">
      <c r="A48" s="1291" t="s">
        <v>992</v>
      </c>
      <c r="B48" s="1292"/>
      <c r="C48" s="739" t="s">
        <v>869</v>
      </c>
      <c r="D48" s="741"/>
      <c r="E48" s="739" t="s">
        <v>869</v>
      </c>
      <c r="F48" s="741"/>
      <c r="G48" s="739" t="s">
        <v>869</v>
      </c>
      <c r="H48" s="741"/>
      <c r="I48" s="739" t="s">
        <v>869</v>
      </c>
      <c r="J48" s="740"/>
      <c r="K48" s="1299" t="s">
        <v>869</v>
      </c>
      <c r="L48" s="1300"/>
    </row>
    <row r="49" spans="1:12" ht="30" customHeight="1" x14ac:dyDescent="0.2">
      <c r="A49" s="1293" t="s">
        <v>739</v>
      </c>
      <c r="B49" s="1293"/>
      <c r="C49" s="1293"/>
      <c r="D49" s="1293"/>
      <c r="E49" s="1293"/>
      <c r="F49" s="1293"/>
      <c r="G49" s="1293"/>
      <c r="H49" s="1293"/>
      <c r="I49" s="1293"/>
      <c r="J49" s="1293"/>
      <c r="K49" s="1293"/>
      <c r="L49" s="1293"/>
    </row>
    <row r="50" spans="1:12" ht="30" customHeight="1" x14ac:dyDescent="0.2">
      <c r="A50" s="423"/>
      <c r="B50" s="423"/>
      <c r="C50" s="423"/>
      <c r="D50" s="423"/>
      <c r="E50" s="423"/>
      <c r="F50" s="423"/>
      <c r="G50" s="423"/>
      <c r="H50" s="423"/>
      <c r="I50" s="423"/>
      <c r="J50" s="423"/>
      <c r="K50" s="423"/>
      <c r="L50" s="423"/>
    </row>
    <row r="51" spans="1:12" ht="30" customHeight="1" thickBot="1" x14ac:dyDescent="0.25">
      <c r="A51" s="388" t="s">
        <v>936</v>
      </c>
      <c r="B51" s="388"/>
      <c r="C51" s="388"/>
      <c r="D51" s="388"/>
      <c r="E51" s="388"/>
      <c r="F51" s="388"/>
      <c r="G51" s="388"/>
      <c r="H51" s="388"/>
      <c r="I51" s="388"/>
      <c r="J51" s="388"/>
    </row>
    <row r="52" spans="1:12" ht="30" customHeight="1" x14ac:dyDescent="0.2">
      <c r="A52" s="1294" t="s">
        <v>939</v>
      </c>
      <c r="B52" s="1295"/>
      <c r="C52" s="424" t="s">
        <v>544</v>
      </c>
      <c r="D52" s="424" t="s">
        <v>545</v>
      </c>
      <c r="E52" s="424" t="s">
        <v>546</v>
      </c>
      <c r="F52" s="424" t="s">
        <v>547</v>
      </c>
      <c r="G52" s="424" t="s">
        <v>548</v>
      </c>
      <c r="H52" s="424" t="s">
        <v>549</v>
      </c>
      <c r="I52" s="370" t="s">
        <v>550</v>
      </c>
    </row>
    <row r="53" spans="1:12" ht="30" customHeight="1" x14ac:dyDescent="0.2">
      <c r="A53" s="1296"/>
      <c r="B53" s="846"/>
      <c r="C53" s="379"/>
      <c r="D53" s="380"/>
      <c r="E53" s="379"/>
      <c r="F53" s="379"/>
      <c r="G53" s="379"/>
      <c r="H53" s="379"/>
      <c r="I53" s="381"/>
    </row>
    <row r="54" spans="1:12" ht="30" customHeight="1" x14ac:dyDescent="0.2">
      <c r="A54" s="1296" t="s">
        <v>940</v>
      </c>
      <c r="B54" s="409" t="s">
        <v>551</v>
      </c>
      <c r="C54" s="379"/>
      <c r="D54" s="380"/>
      <c r="E54" s="379"/>
      <c r="F54" s="379"/>
      <c r="G54" s="379"/>
      <c r="H54" s="379"/>
      <c r="I54" s="381"/>
    </row>
    <row r="55" spans="1:12" ht="30" customHeight="1" x14ac:dyDescent="0.2">
      <c r="A55" s="1296"/>
      <c r="B55" s="409" t="s">
        <v>552</v>
      </c>
      <c r="C55" s="379"/>
      <c r="D55" s="380"/>
      <c r="E55" s="379"/>
      <c r="F55" s="379"/>
      <c r="G55" s="379"/>
      <c r="H55" s="379"/>
      <c r="I55" s="381"/>
      <c r="J55" s="68"/>
    </row>
    <row r="56" spans="1:12" ht="30" customHeight="1" thickBot="1" x14ac:dyDescent="0.25">
      <c r="A56" s="1297"/>
      <c r="B56" s="371" t="s">
        <v>871</v>
      </c>
      <c r="C56" s="382"/>
      <c r="D56" s="383"/>
      <c r="E56" s="382"/>
      <c r="F56" s="382"/>
      <c r="G56" s="382"/>
      <c r="H56" s="382"/>
      <c r="I56" s="384"/>
      <c r="J56" s="68"/>
    </row>
    <row r="57" spans="1:12" ht="32.4" customHeight="1" x14ac:dyDescent="0.2">
      <c r="A57" s="1298" t="s">
        <v>941</v>
      </c>
      <c r="B57" s="1298"/>
      <c r="C57" s="1298"/>
      <c r="D57" s="1298"/>
      <c r="E57" s="1298"/>
      <c r="F57" s="1298"/>
      <c r="G57" s="1298"/>
      <c r="H57" s="1298"/>
      <c r="I57" s="1298"/>
      <c r="J57" s="332"/>
    </row>
  </sheetData>
  <mergeCells count="224">
    <mergeCell ref="K4:L4"/>
    <mergeCell ref="A5:B5"/>
    <mergeCell ref="E5:F5"/>
    <mergeCell ref="G5:H5"/>
    <mergeCell ref="I5:J5"/>
    <mergeCell ref="K5:L5"/>
    <mergeCell ref="A1:J1"/>
    <mergeCell ref="A2:J2"/>
    <mergeCell ref="A4:B4"/>
    <mergeCell ref="C4:D4"/>
    <mergeCell ref="E4:F4"/>
    <mergeCell ref="G4:H4"/>
    <mergeCell ref="I4:J4"/>
    <mergeCell ref="A6:B6"/>
    <mergeCell ref="E6:F6"/>
    <mergeCell ref="G6:H6"/>
    <mergeCell ref="I6:J6"/>
    <mergeCell ref="K6:L6"/>
    <mergeCell ref="A7:B7"/>
    <mergeCell ref="E7:F7"/>
    <mergeCell ref="G7:H7"/>
    <mergeCell ref="I7:J7"/>
    <mergeCell ref="K7:L7"/>
    <mergeCell ref="A8:B8"/>
    <mergeCell ref="E8:F8"/>
    <mergeCell ref="G8:H8"/>
    <mergeCell ref="I8:J8"/>
    <mergeCell ref="K8:L8"/>
    <mergeCell ref="A9:B9"/>
    <mergeCell ref="E9:F9"/>
    <mergeCell ref="G9:H9"/>
    <mergeCell ref="I9:J9"/>
    <mergeCell ref="K9:L9"/>
    <mergeCell ref="A14:B14"/>
    <mergeCell ref="C14:D14"/>
    <mergeCell ref="E14:F14"/>
    <mergeCell ref="G14:H14"/>
    <mergeCell ref="I14:J14"/>
    <mergeCell ref="K14:L14"/>
    <mergeCell ref="A10:B10"/>
    <mergeCell ref="E10:F10"/>
    <mergeCell ref="G10:H10"/>
    <mergeCell ref="I10:J10"/>
    <mergeCell ref="K10:L10"/>
    <mergeCell ref="A11:B11"/>
    <mergeCell ref="E11:F11"/>
    <mergeCell ref="G11:H11"/>
    <mergeCell ref="I11:J11"/>
    <mergeCell ref="K11:L11"/>
    <mergeCell ref="A15:B15"/>
    <mergeCell ref="E15:F15"/>
    <mergeCell ref="G15:H15"/>
    <mergeCell ref="I15:J15"/>
    <mergeCell ref="K15:L15"/>
    <mergeCell ref="A16:B16"/>
    <mergeCell ref="E16:F16"/>
    <mergeCell ref="G16:H16"/>
    <mergeCell ref="I16:J16"/>
    <mergeCell ref="K16:L16"/>
    <mergeCell ref="A17:B17"/>
    <mergeCell ref="E17:F17"/>
    <mergeCell ref="G17:H17"/>
    <mergeCell ref="I17:J17"/>
    <mergeCell ref="K17:L17"/>
    <mergeCell ref="A18:B18"/>
    <mergeCell ref="E18:F18"/>
    <mergeCell ref="G18:H18"/>
    <mergeCell ref="I18:J18"/>
    <mergeCell ref="K18:L18"/>
    <mergeCell ref="A19:B19"/>
    <mergeCell ref="E19:F19"/>
    <mergeCell ref="G19:H19"/>
    <mergeCell ref="I19:J19"/>
    <mergeCell ref="K19:L19"/>
    <mergeCell ref="A21:B21"/>
    <mergeCell ref="E21:F21"/>
    <mergeCell ref="G21:H21"/>
    <mergeCell ref="I21:J21"/>
    <mergeCell ref="K21:L21"/>
    <mergeCell ref="A20:B20"/>
    <mergeCell ref="E20:F20"/>
    <mergeCell ref="G20:H20"/>
    <mergeCell ref="I20:J20"/>
    <mergeCell ref="K20:L20"/>
    <mergeCell ref="A22:B22"/>
    <mergeCell ref="E22:F22"/>
    <mergeCell ref="G22:H22"/>
    <mergeCell ref="I22:J22"/>
    <mergeCell ref="K22:L22"/>
    <mergeCell ref="A23:B23"/>
    <mergeCell ref="E23:F23"/>
    <mergeCell ref="G23:H23"/>
    <mergeCell ref="I23:J23"/>
    <mergeCell ref="K23:L23"/>
    <mergeCell ref="A24:B24"/>
    <mergeCell ref="E24:F24"/>
    <mergeCell ref="G24:H24"/>
    <mergeCell ref="I24:J24"/>
    <mergeCell ref="K24:L24"/>
    <mergeCell ref="A25:B25"/>
    <mergeCell ref="E25:F25"/>
    <mergeCell ref="G25:H25"/>
    <mergeCell ref="I25:J25"/>
    <mergeCell ref="K25:L25"/>
    <mergeCell ref="A26:B26"/>
    <mergeCell ref="E26:F26"/>
    <mergeCell ref="G26:H26"/>
    <mergeCell ref="I26:J26"/>
    <mergeCell ref="K26:L26"/>
    <mergeCell ref="A27:B27"/>
    <mergeCell ref="E27:F27"/>
    <mergeCell ref="G27:H27"/>
    <mergeCell ref="I27:J27"/>
    <mergeCell ref="K27:L27"/>
    <mergeCell ref="A28:B28"/>
    <mergeCell ref="E28:F28"/>
    <mergeCell ref="G28:H28"/>
    <mergeCell ref="I28:J28"/>
    <mergeCell ref="K28:L28"/>
    <mergeCell ref="A29:B29"/>
    <mergeCell ref="E29:F29"/>
    <mergeCell ref="G29:H29"/>
    <mergeCell ref="I29:J29"/>
    <mergeCell ref="K29:L29"/>
    <mergeCell ref="A37:B37"/>
    <mergeCell ref="E37:F37"/>
    <mergeCell ref="G37:H37"/>
    <mergeCell ref="I37:J37"/>
    <mergeCell ref="K37:L37"/>
    <mergeCell ref="A38:B38"/>
    <mergeCell ref="E38:F38"/>
    <mergeCell ref="G38:H38"/>
    <mergeCell ref="I38:J38"/>
    <mergeCell ref="K38:L38"/>
    <mergeCell ref="A39:B39"/>
    <mergeCell ref="E39:F39"/>
    <mergeCell ref="G39:H39"/>
    <mergeCell ref="I39:J39"/>
    <mergeCell ref="K39:L39"/>
    <mergeCell ref="A40:B40"/>
    <mergeCell ref="E40:F40"/>
    <mergeCell ref="G40:H40"/>
    <mergeCell ref="I40:J40"/>
    <mergeCell ref="K40:L40"/>
    <mergeCell ref="A41:B41"/>
    <mergeCell ref="E41:F41"/>
    <mergeCell ref="G41:H41"/>
    <mergeCell ref="I41:J41"/>
    <mergeCell ref="K41:L41"/>
    <mergeCell ref="A42:B42"/>
    <mergeCell ref="E42:F42"/>
    <mergeCell ref="G42:H42"/>
    <mergeCell ref="I42:J42"/>
    <mergeCell ref="K42:L42"/>
    <mergeCell ref="A43:B43"/>
    <mergeCell ref="E43:F43"/>
    <mergeCell ref="G43:H43"/>
    <mergeCell ref="I43:J43"/>
    <mergeCell ref="K43:L43"/>
    <mergeCell ref="A44:B44"/>
    <mergeCell ref="E44:F44"/>
    <mergeCell ref="G44:H44"/>
    <mergeCell ref="I44:J44"/>
    <mergeCell ref="K44:L44"/>
    <mergeCell ref="A45:B45"/>
    <mergeCell ref="E45:F45"/>
    <mergeCell ref="G45:H45"/>
    <mergeCell ref="I45:J45"/>
    <mergeCell ref="K45:L45"/>
    <mergeCell ref="A46:B46"/>
    <mergeCell ref="E46:F46"/>
    <mergeCell ref="G46:H46"/>
    <mergeCell ref="I46:J46"/>
    <mergeCell ref="K46:L46"/>
    <mergeCell ref="A49:L49"/>
    <mergeCell ref="A52:B53"/>
    <mergeCell ref="A54:A56"/>
    <mergeCell ref="A57:I57"/>
    <mergeCell ref="K48:L48"/>
    <mergeCell ref="A47:B47"/>
    <mergeCell ref="E47:F47"/>
    <mergeCell ref="G47:H47"/>
    <mergeCell ref="I47:J47"/>
    <mergeCell ref="K47:L47"/>
    <mergeCell ref="A48:B48"/>
    <mergeCell ref="C48:D48"/>
    <mergeCell ref="E48:F48"/>
    <mergeCell ref="G48:H48"/>
    <mergeCell ref="I48:J48"/>
    <mergeCell ref="A30:B30"/>
    <mergeCell ref="E30:F30"/>
    <mergeCell ref="G30:H30"/>
    <mergeCell ref="I30:J30"/>
    <mergeCell ref="K30:L30"/>
    <mergeCell ref="A33:B33"/>
    <mergeCell ref="E33:F33"/>
    <mergeCell ref="G33:H33"/>
    <mergeCell ref="I33:J33"/>
    <mergeCell ref="K33:L33"/>
    <mergeCell ref="A31:B31"/>
    <mergeCell ref="E31:F31"/>
    <mergeCell ref="G31:H31"/>
    <mergeCell ref="I31:J31"/>
    <mergeCell ref="K31:L31"/>
    <mergeCell ref="A32:B32"/>
    <mergeCell ref="E32:F32"/>
    <mergeCell ref="G32:H32"/>
    <mergeCell ref="I32:J32"/>
    <mergeCell ref="K32:L32"/>
    <mergeCell ref="A36:B36"/>
    <mergeCell ref="E36:F36"/>
    <mergeCell ref="G36:H36"/>
    <mergeCell ref="I36:J36"/>
    <mergeCell ref="K36:L36"/>
    <mergeCell ref="A34:B34"/>
    <mergeCell ref="E34:F34"/>
    <mergeCell ref="G34:H34"/>
    <mergeCell ref="I34:J34"/>
    <mergeCell ref="K34:L34"/>
    <mergeCell ref="A35:B35"/>
    <mergeCell ref="E35:F35"/>
    <mergeCell ref="G35:H35"/>
    <mergeCell ref="I35:J35"/>
    <mergeCell ref="K35:L35"/>
  </mergeCells>
  <phoneticPr fontId="2"/>
  <pageMargins left="0.70866141732283472" right="0.70866141732283472" top="0.74803149606299213" bottom="0.74803149606299213" header="0.31496062992125984" footer="0.31496062992125984"/>
  <pageSetup paperSize="9" scale="70" fitToHeight="0" orientation="portrait" r:id="rId1"/>
  <rowBreaks count="1" manualBreakCount="1">
    <brk id="36"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6"/>
  <sheetViews>
    <sheetView view="pageBreakPreview" topLeftCell="A29" zoomScale="85" zoomScaleNormal="85" zoomScaleSheetLayoutView="85" workbookViewId="0">
      <selection activeCell="D33" sqref="D33:I33"/>
    </sheetView>
  </sheetViews>
  <sheetFormatPr defaultColWidth="9" defaultRowHeight="21" customHeight="1" x14ac:dyDescent="0.2"/>
  <cols>
    <col min="1" max="1" width="2.6640625" style="56" customWidth="1"/>
    <col min="2" max="2" width="10.6640625" style="56" customWidth="1"/>
    <col min="3" max="3" width="12.109375" style="56" customWidth="1"/>
    <col min="4" max="4" width="5.109375" style="56" customWidth="1"/>
    <col min="5" max="5" width="6.77734375" style="56" customWidth="1"/>
    <col min="6" max="6" width="19.77734375" style="56" customWidth="1"/>
    <col min="7" max="7" width="7" style="56" customWidth="1"/>
    <col min="8" max="8" width="15.6640625" style="56" customWidth="1"/>
    <col min="9" max="9" width="25.33203125" style="56" customWidth="1"/>
    <col min="10" max="10" width="3.33203125" style="56" customWidth="1"/>
    <col min="11" max="13" width="13" style="58" customWidth="1"/>
    <col min="14" max="16384" width="9" style="56"/>
  </cols>
  <sheetData>
    <row r="1" spans="1:9" ht="21" customHeight="1" x14ac:dyDescent="0.2">
      <c r="B1" s="57" t="s">
        <v>467</v>
      </c>
    </row>
    <row r="2" spans="1:9" ht="21" customHeight="1" x14ac:dyDescent="0.2">
      <c r="A2" s="502" t="s">
        <v>495</v>
      </c>
      <c r="B2" s="503"/>
      <c r="C2" s="503"/>
      <c r="D2" s="503"/>
      <c r="E2" s="503"/>
      <c r="F2" s="503"/>
      <c r="G2" s="503"/>
      <c r="H2" s="503"/>
      <c r="I2" s="503"/>
    </row>
    <row r="3" spans="1:9" ht="21" customHeight="1" thickBot="1" x14ac:dyDescent="0.25">
      <c r="A3" s="59"/>
      <c r="B3" s="57"/>
      <c r="C3" s="57"/>
      <c r="D3" s="57"/>
      <c r="E3" s="57"/>
      <c r="F3" s="57"/>
      <c r="G3" s="57"/>
      <c r="H3" s="57"/>
      <c r="I3" s="57"/>
    </row>
    <row r="4" spans="1:9" ht="21" customHeight="1" x14ac:dyDescent="0.2">
      <c r="A4" s="59"/>
      <c r="B4" s="60"/>
      <c r="C4" s="60"/>
      <c r="D4" s="60"/>
      <c r="E4" s="60"/>
      <c r="F4" s="60"/>
      <c r="G4" s="57"/>
      <c r="H4" s="61" t="s">
        <v>59</v>
      </c>
      <c r="I4" s="62" t="s">
        <v>885</v>
      </c>
    </row>
    <row r="5" spans="1:9" ht="21" customHeight="1" x14ac:dyDescent="0.2">
      <c r="A5" s="59"/>
      <c r="B5" s="60"/>
      <c r="C5" s="60"/>
      <c r="D5" s="60"/>
      <c r="E5" s="60"/>
      <c r="F5" s="60"/>
      <c r="G5" s="57"/>
      <c r="H5" s="63" t="s">
        <v>464</v>
      </c>
      <c r="I5" s="64" t="s">
        <v>714</v>
      </c>
    </row>
    <row r="6" spans="1:9" ht="21" customHeight="1" thickBot="1" x14ac:dyDescent="0.25">
      <c r="A6" s="13"/>
      <c r="B6" s="60"/>
      <c r="C6" s="60"/>
      <c r="D6" s="60"/>
      <c r="E6" s="60"/>
      <c r="F6" s="60"/>
      <c r="G6" s="13"/>
      <c r="H6" s="65" t="s">
        <v>58</v>
      </c>
      <c r="I6" s="66" t="s">
        <v>715</v>
      </c>
    </row>
    <row r="7" spans="1:9" ht="21" hidden="1" customHeight="1" x14ac:dyDescent="0.2">
      <c r="A7" s="67"/>
      <c r="B7" s="67"/>
      <c r="C7" s="68"/>
      <c r="D7" s="68"/>
      <c r="E7" s="68"/>
      <c r="F7" s="67"/>
      <c r="G7" s="67"/>
      <c r="H7" s="67"/>
      <c r="I7" s="68"/>
    </row>
    <row r="8" spans="1:9" ht="21" hidden="1" customHeight="1" x14ac:dyDescent="0.2">
      <c r="A8" s="67"/>
      <c r="B8" s="513" t="s">
        <v>208</v>
      </c>
      <c r="C8" s="514"/>
      <c r="D8" s="514"/>
      <c r="E8" s="514"/>
      <c r="F8" s="514"/>
      <c r="G8" s="514"/>
      <c r="H8" s="514"/>
      <c r="I8" s="514"/>
    </row>
    <row r="9" spans="1:9" ht="21" hidden="1" customHeight="1" x14ac:dyDescent="0.2">
      <c r="A9" s="67"/>
      <c r="B9" s="513" t="s">
        <v>209</v>
      </c>
      <c r="C9" s="514"/>
      <c r="D9" s="514"/>
      <c r="E9" s="514"/>
      <c r="F9" s="514"/>
      <c r="G9" s="514"/>
      <c r="H9" s="514"/>
      <c r="I9" s="514"/>
    </row>
    <row r="10" spans="1:9" ht="21" hidden="1" customHeight="1" x14ac:dyDescent="0.2">
      <c r="A10" s="67"/>
      <c r="B10" s="513" t="s">
        <v>210</v>
      </c>
      <c r="C10" s="514"/>
      <c r="D10" s="514"/>
      <c r="E10" s="514"/>
      <c r="F10" s="514"/>
      <c r="G10" s="514"/>
      <c r="H10" s="514"/>
      <c r="I10" s="514"/>
    </row>
    <row r="11" spans="1:9" ht="21" hidden="1" customHeight="1" x14ac:dyDescent="0.2">
      <c r="A11" s="13"/>
      <c r="B11" s="513" t="s">
        <v>211</v>
      </c>
      <c r="C11" s="514"/>
      <c r="D11" s="514"/>
      <c r="E11" s="514"/>
      <c r="F11" s="514"/>
      <c r="G11" s="514"/>
      <c r="H11" s="514"/>
      <c r="I11" s="514"/>
    </row>
    <row r="12" spans="1:9" ht="21" hidden="1" customHeight="1" x14ac:dyDescent="0.2">
      <c r="A12" s="13"/>
      <c r="B12" s="513" t="s">
        <v>212</v>
      </c>
      <c r="C12" s="514"/>
      <c r="D12" s="514"/>
      <c r="E12" s="514"/>
      <c r="F12" s="514"/>
      <c r="G12" s="514"/>
      <c r="H12" s="514"/>
      <c r="I12" s="514"/>
    </row>
    <row r="13" spans="1:9" ht="21" hidden="1" customHeight="1" x14ac:dyDescent="0.2">
      <c r="A13" s="13"/>
      <c r="B13" s="69"/>
      <c r="C13" s="69"/>
      <c r="D13" s="69"/>
      <c r="E13" s="69"/>
      <c r="F13" s="69"/>
      <c r="G13" s="69"/>
      <c r="H13" s="69"/>
      <c r="I13" s="69"/>
    </row>
    <row r="14" spans="1:9" ht="21" customHeight="1" thickBot="1" x14ac:dyDescent="0.25">
      <c r="A14" s="70" t="s">
        <v>68</v>
      </c>
      <c r="B14" s="70"/>
      <c r="C14" s="13"/>
      <c r="D14" s="13"/>
      <c r="E14" s="13"/>
      <c r="F14" s="13"/>
      <c r="G14" s="13"/>
      <c r="H14" s="13"/>
      <c r="I14" s="13"/>
    </row>
    <row r="15" spans="1:9" ht="21" customHeight="1" x14ac:dyDescent="0.2">
      <c r="A15" s="512"/>
      <c r="B15" s="497" t="s">
        <v>35</v>
      </c>
      <c r="C15" s="498"/>
      <c r="D15" s="493" t="s">
        <v>327</v>
      </c>
      <c r="E15" s="494"/>
      <c r="F15" s="481" t="s">
        <v>716</v>
      </c>
      <c r="G15" s="481"/>
      <c r="H15" s="481"/>
      <c r="I15" s="482"/>
    </row>
    <row r="16" spans="1:9" ht="21" customHeight="1" x14ac:dyDescent="0.2">
      <c r="A16" s="512"/>
      <c r="B16" s="499"/>
      <c r="C16" s="454"/>
      <c r="D16" s="460" t="s">
        <v>717</v>
      </c>
      <c r="E16" s="461"/>
      <c r="F16" s="461"/>
      <c r="G16" s="461"/>
      <c r="H16" s="461"/>
      <c r="I16" s="462"/>
    </row>
    <row r="17" spans="1:13" ht="21" customHeight="1" x14ac:dyDescent="0.2">
      <c r="A17" s="512"/>
      <c r="B17" s="506" t="s">
        <v>69</v>
      </c>
      <c r="C17" s="507"/>
      <c r="D17" s="71" t="s">
        <v>325</v>
      </c>
      <c r="E17" s="495" t="s">
        <v>718</v>
      </c>
      <c r="F17" s="495"/>
      <c r="G17" s="495"/>
      <c r="H17" s="495"/>
      <c r="I17" s="496"/>
    </row>
    <row r="18" spans="1:13" ht="21" customHeight="1" x14ac:dyDescent="0.2">
      <c r="A18" s="512"/>
      <c r="B18" s="508"/>
      <c r="C18" s="509"/>
      <c r="D18" s="460" t="s">
        <v>719</v>
      </c>
      <c r="E18" s="461"/>
      <c r="F18" s="461"/>
      <c r="G18" s="461"/>
      <c r="H18" s="461"/>
      <c r="I18" s="462"/>
    </row>
    <row r="19" spans="1:13" ht="21" customHeight="1" x14ac:dyDescent="0.2">
      <c r="A19" s="512"/>
      <c r="B19" s="506" t="s">
        <v>70</v>
      </c>
      <c r="C19" s="507"/>
      <c r="D19" s="504" t="s">
        <v>319</v>
      </c>
      <c r="E19" s="505"/>
      <c r="F19" s="466"/>
      <c r="G19" s="467" t="s">
        <v>720</v>
      </c>
      <c r="H19" s="468"/>
      <c r="I19" s="469"/>
    </row>
    <row r="20" spans="1:13" ht="21" customHeight="1" x14ac:dyDescent="0.2">
      <c r="A20" s="512"/>
      <c r="B20" s="510"/>
      <c r="C20" s="511"/>
      <c r="D20" s="504" t="s">
        <v>320</v>
      </c>
      <c r="E20" s="505"/>
      <c r="F20" s="466"/>
      <c r="G20" s="500" t="s">
        <v>721</v>
      </c>
      <c r="H20" s="468"/>
      <c r="I20" s="469"/>
    </row>
    <row r="21" spans="1:13" ht="21" customHeight="1" x14ac:dyDescent="0.2">
      <c r="A21" s="512"/>
      <c r="B21" s="508"/>
      <c r="C21" s="509"/>
      <c r="D21" s="515" t="s">
        <v>71</v>
      </c>
      <c r="E21" s="516"/>
      <c r="F21" s="450"/>
      <c r="G21" s="277" t="s">
        <v>326</v>
      </c>
      <c r="H21" s="479" t="s">
        <v>722</v>
      </c>
      <c r="I21" s="480"/>
    </row>
    <row r="22" spans="1:13" ht="21" customHeight="1" x14ac:dyDescent="0.2">
      <c r="A22" s="74"/>
      <c r="B22" s="465" t="s">
        <v>220</v>
      </c>
      <c r="C22" s="466"/>
      <c r="D22" s="476" t="s">
        <v>393</v>
      </c>
      <c r="E22" s="477"/>
      <c r="F22" s="477"/>
      <c r="G22" s="75" t="s">
        <v>324</v>
      </c>
      <c r="H22" s="477" t="s">
        <v>723</v>
      </c>
      <c r="I22" s="478"/>
    </row>
    <row r="23" spans="1:13" ht="21" customHeight="1" x14ac:dyDescent="0.2">
      <c r="A23" s="76"/>
      <c r="B23" s="465" t="s">
        <v>73</v>
      </c>
      <c r="C23" s="466"/>
      <c r="D23" s="483" t="s">
        <v>302</v>
      </c>
      <c r="E23" s="484"/>
      <c r="F23" s="491" t="s">
        <v>724</v>
      </c>
      <c r="G23" s="491"/>
      <c r="H23" s="491"/>
      <c r="I23" s="492"/>
    </row>
    <row r="24" spans="1:13" ht="36" customHeight="1" thickBot="1" x14ac:dyDescent="0.25">
      <c r="A24" s="76"/>
      <c r="B24" s="485" t="s">
        <v>74</v>
      </c>
      <c r="C24" s="486"/>
      <c r="D24" s="487" t="s">
        <v>725</v>
      </c>
      <c r="E24" s="488"/>
      <c r="F24" s="489"/>
      <c r="G24" s="489"/>
      <c r="H24" s="489"/>
      <c r="I24" s="490"/>
      <c r="K24" s="56"/>
      <c r="L24" s="56"/>
      <c r="M24" s="56"/>
    </row>
    <row r="25" spans="1:13" ht="21" customHeight="1" x14ac:dyDescent="0.2">
      <c r="A25" s="11"/>
      <c r="B25" s="526"/>
      <c r="C25" s="526"/>
      <c r="D25" s="526"/>
      <c r="E25" s="526"/>
      <c r="F25" s="527"/>
      <c r="G25" s="4"/>
      <c r="H25" s="4"/>
      <c r="I25" s="4"/>
      <c r="J25" s="4"/>
      <c r="K25" s="77"/>
    </row>
    <row r="26" spans="1:13" ht="21" customHeight="1" x14ac:dyDescent="0.2">
      <c r="A26" s="78" t="s">
        <v>75</v>
      </c>
      <c r="B26" s="501" t="s">
        <v>309</v>
      </c>
      <c r="C26" s="501"/>
      <c r="D26" s="501"/>
      <c r="E26" s="501"/>
      <c r="F26" s="501"/>
      <c r="G26" s="47"/>
      <c r="H26" s="47"/>
      <c r="I26" s="47"/>
      <c r="J26" s="47"/>
    </row>
    <row r="27" spans="1:13" ht="21" customHeight="1" thickBot="1" x14ac:dyDescent="0.25">
      <c r="A27" s="79"/>
      <c r="B27" s="523" t="s">
        <v>78</v>
      </c>
      <c r="C27" s="523"/>
      <c r="D27" s="80"/>
      <c r="E27" s="80"/>
      <c r="F27" s="80"/>
      <c r="G27" s="47"/>
      <c r="H27" s="47"/>
      <c r="I27" s="47"/>
      <c r="J27" s="47"/>
    </row>
    <row r="28" spans="1:13" ht="21" customHeight="1" x14ac:dyDescent="0.2">
      <c r="A28" s="81"/>
      <c r="B28" s="497" t="s">
        <v>35</v>
      </c>
      <c r="C28" s="498"/>
      <c r="D28" s="493" t="s">
        <v>726</v>
      </c>
      <c r="E28" s="494"/>
      <c r="F28" s="481" t="s">
        <v>742</v>
      </c>
      <c r="G28" s="481"/>
      <c r="H28" s="481"/>
      <c r="I28" s="482"/>
    </row>
    <row r="29" spans="1:13" ht="21" customHeight="1" x14ac:dyDescent="0.2">
      <c r="A29" s="81"/>
      <c r="B29" s="499"/>
      <c r="C29" s="454"/>
      <c r="D29" s="460" t="s">
        <v>741</v>
      </c>
      <c r="E29" s="461"/>
      <c r="F29" s="461"/>
      <c r="G29" s="461"/>
      <c r="H29" s="461"/>
      <c r="I29" s="462"/>
    </row>
    <row r="30" spans="1:13" ht="21" customHeight="1" x14ac:dyDescent="0.2">
      <c r="A30" s="81"/>
      <c r="B30" s="455" t="s">
        <v>272</v>
      </c>
      <c r="C30" s="456"/>
      <c r="D30" s="457" t="s">
        <v>330</v>
      </c>
      <c r="E30" s="458"/>
      <c r="F30" s="458"/>
      <c r="G30" s="458"/>
      <c r="H30" s="458"/>
      <c r="I30" s="459"/>
    </row>
    <row r="31" spans="1:13" ht="21" customHeight="1" x14ac:dyDescent="0.2">
      <c r="A31" s="81"/>
      <c r="B31" s="455" t="s">
        <v>219</v>
      </c>
      <c r="C31" s="456"/>
      <c r="D31" s="457" t="s">
        <v>727</v>
      </c>
      <c r="E31" s="458"/>
      <c r="F31" s="458"/>
      <c r="G31" s="458"/>
      <c r="H31" s="458"/>
      <c r="I31" s="459"/>
    </row>
    <row r="32" spans="1:13" ht="21" customHeight="1" x14ac:dyDescent="0.2">
      <c r="A32" s="81"/>
      <c r="B32" s="455" t="s">
        <v>76</v>
      </c>
      <c r="C32" s="456"/>
      <c r="D32" s="71" t="s">
        <v>728</v>
      </c>
      <c r="E32" s="495" t="s">
        <v>729</v>
      </c>
      <c r="F32" s="495"/>
      <c r="G32" s="495"/>
      <c r="H32" s="495"/>
      <c r="I32" s="496"/>
      <c r="K32" s="82"/>
      <c r="L32" s="82"/>
      <c r="M32" s="82"/>
    </row>
    <row r="33" spans="1:13" ht="21" customHeight="1" x14ac:dyDescent="0.2">
      <c r="A33" s="81"/>
      <c r="B33" s="499"/>
      <c r="C33" s="454"/>
      <c r="D33" s="460" t="s">
        <v>719</v>
      </c>
      <c r="E33" s="461"/>
      <c r="F33" s="461"/>
      <c r="G33" s="461"/>
      <c r="H33" s="461"/>
      <c r="I33" s="462"/>
      <c r="K33" s="82"/>
      <c r="L33" s="82"/>
      <c r="M33" s="82"/>
    </row>
    <row r="34" spans="1:13" ht="21" customHeight="1" x14ac:dyDescent="0.2">
      <c r="A34" s="81"/>
      <c r="B34" s="449" t="s">
        <v>273</v>
      </c>
      <c r="C34" s="466"/>
      <c r="D34" s="476" t="s">
        <v>730</v>
      </c>
      <c r="E34" s="477"/>
      <c r="F34" s="477"/>
      <c r="G34" s="477"/>
      <c r="H34" s="477"/>
      <c r="I34" s="478"/>
      <c r="J34" s="47"/>
      <c r="K34" s="82"/>
      <c r="L34" s="82"/>
      <c r="M34" s="82"/>
    </row>
    <row r="35" spans="1:13" ht="21" customHeight="1" x14ac:dyDescent="0.2">
      <c r="A35" s="81"/>
      <c r="B35" s="455" t="s">
        <v>70</v>
      </c>
      <c r="C35" s="456"/>
      <c r="D35" s="470" t="s">
        <v>36</v>
      </c>
      <c r="E35" s="471"/>
      <c r="F35" s="472"/>
      <c r="G35" s="467" t="s">
        <v>731</v>
      </c>
      <c r="H35" s="468"/>
      <c r="I35" s="469"/>
      <c r="J35" s="47"/>
      <c r="K35" s="82"/>
      <c r="L35" s="82"/>
      <c r="M35" s="82"/>
    </row>
    <row r="36" spans="1:13" ht="21" customHeight="1" x14ac:dyDescent="0.2">
      <c r="A36" s="81"/>
      <c r="B36" s="517"/>
      <c r="C36" s="518"/>
      <c r="D36" s="470" t="s">
        <v>72</v>
      </c>
      <c r="E36" s="471"/>
      <c r="F36" s="472"/>
      <c r="G36" s="467" t="s">
        <v>731</v>
      </c>
      <c r="H36" s="468"/>
      <c r="I36" s="469"/>
    </row>
    <row r="37" spans="1:13" ht="21" customHeight="1" x14ac:dyDescent="0.2">
      <c r="A37" s="81"/>
      <c r="B37" s="499"/>
      <c r="C37" s="454"/>
      <c r="D37" s="473" t="s">
        <v>732</v>
      </c>
      <c r="E37" s="474"/>
      <c r="F37" s="475"/>
      <c r="G37" s="277" t="s">
        <v>733</v>
      </c>
      <c r="H37" s="479" t="s">
        <v>734</v>
      </c>
      <c r="I37" s="480"/>
    </row>
    <row r="38" spans="1:13" ht="21" customHeight="1" x14ac:dyDescent="0.2">
      <c r="A38" s="81"/>
      <c r="B38" s="465" t="s">
        <v>265</v>
      </c>
      <c r="C38" s="466"/>
      <c r="D38" s="476" t="s">
        <v>329</v>
      </c>
      <c r="E38" s="477"/>
      <c r="F38" s="477"/>
      <c r="G38" s="83" t="s">
        <v>735</v>
      </c>
      <c r="H38" s="477" t="s">
        <v>714</v>
      </c>
      <c r="I38" s="478"/>
    </row>
    <row r="39" spans="1:13" ht="58.2" customHeight="1" thickBot="1" x14ac:dyDescent="0.25">
      <c r="A39" s="81"/>
      <c r="B39" s="524" t="s">
        <v>851</v>
      </c>
      <c r="C39" s="525"/>
      <c r="D39" s="528" t="s">
        <v>302</v>
      </c>
      <c r="E39" s="529"/>
      <c r="F39" s="327" t="s">
        <v>852</v>
      </c>
      <c r="G39" s="85" t="s">
        <v>736</v>
      </c>
      <c r="H39" s="268" t="s">
        <v>302</v>
      </c>
      <c r="I39" s="328" t="s">
        <v>850</v>
      </c>
    </row>
    <row r="40" spans="1:13" ht="21" customHeight="1" x14ac:dyDescent="0.2">
      <c r="A40" s="81"/>
      <c r="B40" s="87"/>
      <c r="C40" s="87"/>
      <c r="D40" s="88"/>
      <c r="E40" s="88"/>
      <c r="F40" s="89"/>
      <c r="G40" s="90"/>
      <c r="H40" s="88"/>
      <c r="I40" s="89"/>
    </row>
    <row r="41" spans="1:13" ht="21" customHeight="1" x14ac:dyDescent="0.2">
      <c r="A41" s="81"/>
      <c r="B41" s="87"/>
      <c r="C41" s="87"/>
      <c r="D41" s="88"/>
      <c r="E41" s="88"/>
      <c r="F41" s="89"/>
      <c r="G41" s="90"/>
      <c r="H41" s="8"/>
      <c r="I41" s="91"/>
      <c r="J41" s="47"/>
      <c r="K41" s="82"/>
    </row>
    <row r="42" spans="1:13" ht="21" customHeight="1" thickBot="1" x14ac:dyDescent="0.25">
      <c r="A42" s="81"/>
      <c r="B42" s="533" t="s">
        <v>536</v>
      </c>
      <c r="C42" s="533"/>
      <c r="D42" s="533"/>
      <c r="E42" s="533"/>
      <c r="F42" s="533"/>
      <c r="G42" s="90"/>
      <c r="H42" s="88"/>
      <c r="I42" s="89"/>
    </row>
    <row r="43" spans="1:13" ht="36" customHeight="1" x14ac:dyDescent="0.2">
      <c r="A43" s="81"/>
      <c r="B43" s="463" t="s">
        <v>469</v>
      </c>
      <c r="C43" s="464"/>
      <c r="D43" s="530">
        <v>2774001234</v>
      </c>
      <c r="E43" s="531"/>
      <c r="F43" s="532"/>
      <c r="G43" s="519" t="s">
        <v>445</v>
      </c>
      <c r="H43" s="520"/>
      <c r="I43" s="98" t="s">
        <v>737</v>
      </c>
      <c r="K43" s="56"/>
      <c r="L43" s="56"/>
      <c r="M43" s="56"/>
    </row>
    <row r="44" spans="1:13" ht="36" customHeight="1" x14ac:dyDescent="0.2">
      <c r="A44" s="81"/>
      <c r="B44" s="449" t="s">
        <v>453</v>
      </c>
      <c r="C44" s="450"/>
      <c r="D44" s="483" t="s">
        <v>302</v>
      </c>
      <c r="E44" s="484"/>
      <c r="F44" s="293" t="s">
        <v>647</v>
      </c>
      <c r="G44" s="83"/>
      <c r="H44" s="296"/>
      <c r="I44" s="294"/>
      <c r="K44" s="56"/>
      <c r="L44" s="56"/>
      <c r="M44" s="56"/>
    </row>
    <row r="45" spans="1:13" ht="45" customHeight="1" x14ac:dyDescent="0.2">
      <c r="A45" s="81"/>
      <c r="B45" s="447" t="s">
        <v>274</v>
      </c>
      <c r="C45" s="448"/>
      <c r="D45" s="451" t="s">
        <v>738</v>
      </c>
      <c r="E45" s="452"/>
      <c r="F45" s="452"/>
      <c r="G45" s="453" t="s">
        <v>422</v>
      </c>
      <c r="H45" s="454"/>
      <c r="I45" s="292" t="s">
        <v>737</v>
      </c>
      <c r="K45" s="56"/>
      <c r="L45" s="56"/>
      <c r="M45" s="56"/>
    </row>
    <row r="46" spans="1:13" ht="45" customHeight="1" thickBot="1" x14ac:dyDescent="0.25">
      <c r="A46" s="81"/>
      <c r="B46" s="521" t="s">
        <v>455</v>
      </c>
      <c r="C46" s="522"/>
      <c r="D46" s="528" t="s">
        <v>302</v>
      </c>
      <c r="E46" s="529"/>
      <c r="F46" s="84" t="s">
        <v>647</v>
      </c>
      <c r="G46" s="295"/>
      <c r="H46" s="297"/>
      <c r="I46" s="86"/>
      <c r="K46" s="56"/>
      <c r="L46" s="56"/>
      <c r="M46" s="56"/>
    </row>
  </sheetData>
  <mergeCells count="68">
    <mergeCell ref="B35:C37"/>
    <mergeCell ref="G43:H43"/>
    <mergeCell ref="B46:C46"/>
    <mergeCell ref="B23:C23"/>
    <mergeCell ref="B27:C27"/>
    <mergeCell ref="B32:C33"/>
    <mergeCell ref="B39:C39"/>
    <mergeCell ref="B28:C29"/>
    <mergeCell ref="B25:F25"/>
    <mergeCell ref="D44:E44"/>
    <mergeCell ref="D46:E46"/>
    <mergeCell ref="D39:E39"/>
    <mergeCell ref="D43:F43"/>
    <mergeCell ref="B42:F42"/>
    <mergeCell ref="B34:C34"/>
    <mergeCell ref="D34:I34"/>
    <mergeCell ref="H37:I37"/>
    <mergeCell ref="A2:I2"/>
    <mergeCell ref="D19:F19"/>
    <mergeCell ref="B17:C18"/>
    <mergeCell ref="B19:C21"/>
    <mergeCell ref="A15:A21"/>
    <mergeCell ref="B8:I8"/>
    <mergeCell ref="B10:I10"/>
    <mergeCell ref="D21:F21"/>
    <mergeCell ref="D20:F20"/>
    <mergeCell ref="B9:I9"/>
    <mergeCell ref="G19:I19"/>
    <mergeCell ref="B12:I12"/>
    <mergeCell ref="B11:I11"/>
    <mergeCell ref="D22:F22"/>
    <mergeCell ref="H22:I22"/>
    <mergeCell ref="E32:I32"/>
    <mergeCell ref="D30:I30"/>
    <mergeCell ref="D29:I29"/>
    <mergeCell ref="B26:F26"/>
    <mergeCell ref="B30:C30"/>
    <mergeCell ref="H21:I21"/>
    <mergeCell ref="F15:I15"/>
    <mergeCell ref="F28:I28"/>
    <mergeCell ref="D23:E23"/>
    <mergeCell ref="B24:C24"/>
    <mergeCell ref="B22:C22"/>
    <mergeCell ref="D24:I24"/>
    <mergeCell ref="F23:I23"/>
    <mergeCell ref="D15:E15"/>
    <mergeCell ref="E17:I17"/>
    <mergeCell ref="B15:C16"/>
    <mergeCell ref="G20:I20"/>
    <mergeCell ref="D16:I16"/>
    <mergeCell ref="D18:I18"/>
    <mergeCell ref="D28:E28"/>
    <mergeCell ref="B45:C45"/>
    <mergeCell ref="B44:C44"/>
    <mergeCell ref="D45:F45"/>
    <mergeCell ref="G45:H45"/>
    <mergeCell ref="B31:C31"/>
    <mergeCell ref="D31:I31"/>
    <mergeCell ref="D33:I33"/>
    <mergeCell ref="B43:C43"/>
    <mergeCell ref="B38:C38"/>
    <mergeCell ref="G35:I35"/>
    <mergeCell ref="D36:F36"/>
    <mergeCell ref="G36:I36"/>
    <mergeCell ref="D35:F35"/>
    <mergeCell ref="D37:F37"/>
    <mergeCell ref="D38:F38"/>
    <mergeCell ref="H38:I38"/>
  </mergeCells>
  <phoneticPr fontId="2"/>
  <dataValidations count="3">
    <dataValidation type="list" allowBlank="1"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3:E23 D39:E39 H39 D44:E44 D46:E46">
      <formula1>"昭和,平成,令和"</formula1>
    </dataValidation>
  </dataValidations>
  <hyperlinks>
    <hyperlink ref="G20" r:id="rId1" display="yamada@osaka.jp "/>
    <hyperlink ref="H21" r:id="rId2"/>
    <hyperlink ref="H37" r:id="rId3"/>
  </hyperlinks>
  <printOptions horizontalCentered="1"/>
  <pageMargins left="0.6692913385826772" right="0.6692913385826772" top="0.59055118110236227" bottom="0.59055118110236227" header="0.51181102362204722" footer="0.39370078740157483"/>
  <pageSetup paperSize="9" scale="91" fitToHeight="0" orientation="landscape" cellComments="asDisplayed" r:id="rId4"/>
  <headerFooter alignWithMargins="0"/>
  <rowBreaks count="1" manualBreakCount="1">
    <brk id="25" max="12" man="1"/>
  </rowBreak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P41"/>
  <sheetViews>
    <sheetView view="pageBreakPreview" zoomScale="90" zoomScaleNormal="85" zoomScaleSheetLayoutView="90" workbookViewId="0"/>
  </sheetViews>
  <sheetFormatPr defaultColWidth="11.77734375" defaultRowHeight="22.5" customHeight="1" x14ac:dyDescent="0.2"/>
  <cols>
    <col min="1" max="1" width="2.44140625" style="81" customWidth="1"/>
    <col min="2" max="2" width="9.33203125" style="3" customWidth="1"/>
    <col min="3" max="3" width="15.6640625" style="56" customWidth="1"/>
    <col min="4" max="5" width="7.88671875" style="56" customWidth="1"/>
    <col min="6" max="6" width="9" style="56" customWidth="1"/>
    <col min="7" max="7" width="8" style="56" customWidth="1"/>
    <col min="8" max="8" width="7.88671875" style="56" customWidth="1"/>
    <col min="9" max="9" width="10.21875" style="56" customWidth="1"/>
    <col min="10" max="10" width="7.88671875" style="56" customWidth="1"/>
    <col min="11" max="11" width="16.109375" style="56" customWidth="1"/>
    <col min="12" max="12" width="3.33203125" style="56" customWidth="1"/>
    <col min="13" max="15" width="13" style="56" customWidth="1"/>
    <col min="16" max="16384" width="11.77734375" style="56"/>
  </cols>
  <sheetData>
    <row r="1" spans="1:16" ht="21" customHeight="1" thickBot="1" x14ac:dyDescent="0.25">
      <c r="A1" s="11" t="s">
        <v>79</v>
      </c>
      <c r="B1" s="582" t="s">
        <v>83</v>
      </c>
      <c r="C1" s="582"/>
      <c r="D1" s="582"/>
      <c r="E1" s="582"/>
      <c r="F1" s="582"/>
      <c r="G1" s="582"/>
      <c r="H1" s="582"/>
      <c r="I1" s="582"/>
      <c r="J1" s="582"/>
      <c r="K1" s="582"/>
    </row>
    <row r="2" spans="1:16" ht="21" customHeight="1" x14ac:dyDescent="0.2">
      <c r="B2" s="596" t="s">
        <v>80</v>
      </c>
      <c r="C2" s="92" t="s">
        <v>221</v>
      </c>
      <c r="D2" s="93" t="s">
        <v>457</v>
      </c>
      <c r="E2" s="94" t="s">
        <v>222</v>
      </c>
      <c r="F2" s="95" t="s">
        <v>303</v>
      </c>
      <c r="G2" s="592" t="s">
        <v>318</v>
      </c>
      <c r="H2" s="593"/>
      <c r="I2" s="96" t="s">
        <v>303</v>
      </c>
      <c r="J2" s="97"/>
      <c r="K2" s="98"/>
    </row>
    <row r="3" spans="1:16" ht="21" customHeight="1" x14ac:dyDescent="0.2">
      <c r="B3" s="558"/>
      <c r="C3" s="99" t="s">
        <v>231</v>
      </c>
      <c r="D3" s="100" t="s">
        <v>302</v>
      </c>
      <c r="E3" s="491" t="s">
        <v>647</v>
      </c>
      <c r="F3" s="491"/>
      <c r="G3" s="491"/>
      <c r="H3" s="101" t="s">
        <v>271</v>
      </c>
      <c r="I3" s="102" t="s">
        <v>302</v>
      </c>
      <c r="J3" s="491" t="s">
        <v>648</v>
      </c>
      <c r="K3" s="492"/>
    </row>
    <row r="4" spans="1:16" ht="21" customHeight="1" x14ac:dyDescent="0.2">
      <c r="B4" s="587"/>
      <c r="C4" s="103" t="s">
        <v>85</v>
      </c>
      <c r="D4" s="597">
        <v>3000</v>
      </c>
      <c r="E4" s="598"/>
      <c r="F4" s="104" t="s">
        <v>223</v>
      </c>
      <c r="G4" s="104"/>
      <c r="H4" s="104"/>
      <c r="I4" s="104"/>
      <c r="J4" s="104"/>
      <c r="K4" s="105"/>
    </row>
    <row r="5" spans="1:16" ht="21" customHeight="1" x14ac:dyDescent="0.2">
      <c r="B5" s="586" t="s">
        <v>81</v>
      </c>
      <c r="C5" s="106" t="s">
        <v>221</v>
      </c>
      <c r="D5" s="107" t="s">
        <v>457</v>
      </c>
      <c r="E5" s="43" t="s">
        <v>222</v>
      </c>
      <c r="F5" s="100" t="s">
        <v>303</v>
      </c>
      <c r="G5" s="583" t="s">
        <v>318</v>
      </c>
      <c r="H5" s="584"/>
      <c r="I5" s="100" t="s">
        <v>303</v>
      </c>
      <c r="J5" s="40"/>
      <c r="K5" s="41"/>
    </row>
    <row r="6" spans="1:16" ht="21" customHeight="1" x14ac:dyDescent="0.2">
      <c r="B6" s="558"/>
      <c r="C6" s="44" t="s">
        <v>231</v>
      </c>
      <c r="D6" s="100" t="s">
        <v>302</v>
      </c>
      <c r="E6" s="491" t="s">
        <v>647</v>
      </c>
      <c r="F6" s="491"/>
      <c r="G6" s="491"/>
      <c r="H6" s="101" t="s">
        <v>271</v>
      </c>
      <c r="I6" s="102" t="s">
        <v>302</v>
      </c>
      <c r="J6" s="491" t="s">
        <v>648</v>
      </c>
      <c r="K6" s="492"/>
    </row>
    <row r="7" spans="1:16" ht="21" customHeight="1" x14ac:dyDescent="0.2">
      <c r="B7" s="558"/>
      <c r="C7" s="106" t="s">
        <v>224</v>
      </c>
      <c r="D7" s="599">
        <v>5000</v>
      </c>
      <c r="E7" s="598"/>
      <c r="F7" s="536" t="s">
        <v>561</v>
      </c>
      <c r="G7" s="536"/>
      <c r="H7" s="536"/>
      <c r="I7" s="585">
        <v>4600</v>
      </c>
      <c r="J7" s="585"/>
      <c r="K7" s="108" t="s">
        <v>277</v>
      </c>
    </row>
    <row r="8" spans="1:16" ht="21" customHeight="1" x14ac:dyDescent="0.2">
      <c r="B8" s="558"/>
      <c r="C8" s="106" t="s">
        <v>227</v>
      </c>
      <c r="D8" s="100" t="s">
        <v>302</v>
      </c>
      <c r="E8" s="491" t="s">
        <v>649</v>
      </c>
      <c r="F8" s="491"/>
      <c r="G8" s="541"/>
      <c r="H8" s="537" t="s">
        <v>322</v>
      </c>
      <c r="I8" s="538"/>
      <c r="J8" s="539" t="s">
        <v>331</v>
      </c>
      <c r="K8" s="492"/>
    </row>
    <row r="9" spans="1:16" ht="21" customHeight="1" x14ac:dyDescent="0.2">
      <c r="B9" s="558"/>
      <c r="C9" s="106" t="s">
        <v>82</v>
      </c>
      <c r="D9" s="544" t="s">
        <v>332</v>
      </c>
      <c r="E9" s="595"/>
      <c r="F9" s="594" t="s">
        <v>275</v>
      </c>
      <c r="G9" s="594"/>
      <c r="H9" s="588"/>
      <c r="I9" s="588"/>
      <c r="J9" s="588"/>
      <c r="K9" s="589"/>
    </row>
    <row r="10" spans="1:16" ht="36" customHeight="1" x14ac:dyDescent="0.2">
      <c r="B10" s="558"/>
      <c r="C10" s="106" t="s">
        <v>225</v>
      </c>
      <c r="D10" s="542" t="s">
        <v>333</v>
      </c>
      <c r="E10" s="543"/>
      <c r="F10" s="594" t="s">
        <v>275</v>
      </c>
      <c r="G10" s="594"/>
      <c r="H10" s="588"/>
      <c r="I10" s="588"/>
      <c r="J10" s="588"/>
      <c r="K10" s="589"/>
    </row>
    <row r="11" spans="1:16" ht="21" customHeight="1" x14ac:dyDescent="0.2">
      <c r="B11" s="558"/>
      <c r="C11" s="106" t="s">
        <v>226</v>
      </c>
      <c r="D11" s="109">
        <v>6</v>
      </c>
      <c r="E11" s="110" t="s">
        <v>297</v>
      </c>
      <c r="F11" s="111" t="s">
        <v>310</v>
      </c>
      <c r="G11" s="112">
        <v>5</v>
      </c>
      <c r="H11" s="113" t="s">
        <v>311</v>
      </c>
      <c r="I11" s="112">
        <v>1</v>
      </c>
      <c r="J11" s="114" t="s">
        <v>276</v>
      </c>
      <c r="K11" s="41"/>
    </row>
    <row r="12" spans="1:16" ht="21" customHeight="1" x14ac:dyDescent="0.2">
      <c r="B12" s="587"/>
      <c r="C12" s="546" t="s">
        <v>270</v>
      </c>
      <c r="D12" s="547"/>
      <c r="E12" s="547"/>
      <c r="F12" s="547"/>
      <c r="G12" s="547"/>
      <c r="H12" s="548"/>
      <c r="I12" s="544"/>
      <c r="J12" s="545"/>
      <c r="K12" s="115"/>
    </row>
    <row r="13" spans="1:16" ht="21" customHeight="1" x14ac:dyDescent="0.2">
      <c r="B13" s="557" t="s">
        <v>283</v>
      </c>
      <c r="C13" s="116" t="s">
        <v>228</v>
      </c>
      <c r="D13" s="117">
        <v>42</v>
      </c>
      <c r="E13" s="118" t="s">
        <v>452</v>
      </c>
      <c r="F13" s="504" t="s">
        <v>644</v>
      </c>
      <c r="G13" s="505"/>
      <c r="H13" s="505"/>
      <c r="I13" s="466"/>
      <c r="J13" s="119">
        <v>41</v>
      </c>
      <c r="K13" s="120">
        <v>41</v>
      </c>
      <c r="P13" s="3"/>
    </row>
    <row r="14" spans="1:16" ht="36" customHeight="1" x14ac:dyDescent="0.2">
      <c r="B14" s="590"/>
      <c r="C14" s="45" t="s">
        <v>278</v>
      </c>
      <c r="D14" s="121" t="s">
        <v>229</v>
      </c>
      <c r="E14" s="121" t="s">
        <v>230</v>
      </c>
      <c r="F14" s="121" t="s">
        <v>84</v>
      </c>
      <c r="G14" s="121" t="s">
        <v>496</v>
      </c>
      <c r="H14" s="122" t="s">
        <v>308</v>
      </c>
      <c r="I14" s="122" t="s">
        <v>85</v>
      </c>
      <c r="J14" s="122" t="s">
        <v>500</v>
      </c>
      <c r="K14" s="123" t="s">
        <v>321</v>
      </c>
      <c r="P14" s="3"/>
    </row>
    <row r="15" spans="1:16" s="130" customFormat="1" ht="21" customHeight="1" x14ac:dyDescent="0.2">
      <c r="A15" s="124"/>
      <c r="B15" s="590"/>
      <c r="C15" s="125" t="s">
        <v>304</v>
      </c>
      <c r="D15" s="126" t="s">
        <v>334</v>
      </c>
      <c r="E15" s="126" t="s">
        <v>334</v>
      </c>
      <c r="F15" s="126" t="s">
        <v>335</v>
      </c>
      <c r="G15" s="126" t="s">
        <v>335</v>
      </c>
      <c r="H15" s="126" t="s">
        <v>334</v>
      </c>
      <c r="I15" s="127">
        <v>20</v>
      </c>
      <c r="J15" s="128">
        <v>11</v>
      </c>
      <c r="K15" s="129" t="s">
        <v>340</v>
      </c>
      <c r="P15" s="131"/>
    </row>
    <row r="16" spans="1:16" s="130" customFormat="1" ht="21" customHeight="1" x14ac:dyDescent="0.2">
      <c r="A16" s="124"/>
      <c r="B16" s="590"/>
      <c r="C16" s="125" t="s">
        <v>304</v>
      </c>
      <c r="D16" s="126" t="s">
        <v>334</v>
      </c>
      <c r="E16" s="126" t="s">
        <v>334</v>
      </c>
      <c r="F16" s="126" t="s">
        <v>335</v>
      </c>
      <c r="G16" s="126" t="s">
        <v>335</v>
      </c>
      <c r="H16" s="126" t="s">
        <v>334</v>
      </c>
      <c r="I16" s="127">
        <v>12.8</v>
      </c>
      <c r="J16" s="128">
        <v>9</v>
      </c>
      <c r="K16" s="129" t="s">
        <v>454</v>
      </c>
      <c r="P16" s="540"/>
    </row>
    <row r="17" spans="1:16" s="130" customFormat="1" ht="36" customHeight="1" x14ac:dyDescent="0.2">
      <c r="A17" s="124"/>
      <c r="B17" s="590"/>
      <c r="C17" s="125" t="s">
        <v>305</v>
      </c>
      <c r="D17" s="126" t="s">
        <v>334</v>
      </c>
      <c r="E17" s="126" t="s">
        <v>334</v>
      </c>
      <c r="F17" s="126" t="s">
        <v>335</v>
      </c>
      <c r="G17" s="126" t="s">
        <v>335</v>
      </c>
      <c r="H17" s="126" t="s">
        <v>334</v>
      </c>
      <c r="I17" s="127">
        <v>44</v>
      </c>
      <c r="J17" s="128">
        <v>10</v>
      </c>
      <c r="K17" s="129" t="s">
        <v>341</v>
      </c>
      <c r="P17" s="540"/>
    </row>
    <row r="18" spans="1:16" s="130" customFormat="1" ht="36" customHeight="1" x14ac:dyDescent="0.2">
      <c r="A18" s="124"/>
      <c r="B18" s="590"/>
      <c r="C18" s="125" t="s">
        <v>414</v>
      </c>
      <c r="D18" s="126" t="s">
        <v>334</v>
      </c>
      <c r="E18" s="126" t="s">
        <v>334</v>
      </c>
      <c r="F18" s="126" t="s">
        <v>335</v>
      </c>
      <c r="G18" s="126" t="s">
        <v>335</v>
      </c>
      <c r="H18" s="126" t="s">
        <v>334</v>
      </c>
      <c r="I18" s="127">
        <v>18</v>
      </c>
      <c r="J18" s="128">
        <v>10</v>
      </c>
      <c r="K18" s="129" t="s">
        <v>413</v>
      </c>
      <c r="P18" s="540"/>
    </row>
    <row r="19" spans="1:16" s="130" customFormat="1" ht="21" customHeight="1" x14ac:dyDescent="0.2">
      <c r="A19" s="132"/>
      <c r="B19" s="590"/>
      <c r="C19" s="125" t="s">
        <v>306</v>
      </c>
      <c r="D19" s="126" t="s">
        <v>334</v>
      </c>
      <c r="E19" s="126" t="s">
        <v>334</v>
      </c>
      <c r="F19" s="126" t="s">
        <v>335</v>
      </c>
      <c r="G19" s="126" t="s">
        <v>335</v>
      </c>
      <c r="H19" s="126" t="s">
        <v>334</v>
      </c>
      <c r="I19" s="127">
        <v>12</v>
      </c>
      <c r="J19" s="128">
        <v>1</v>
      </c>
      <c r="K19" s="129" t="s">
        <v>454</v>
      </c>
      <c r="L19" s="133"/>
      <c r="M19" s="133"/>
      <c r="N19" s="133"/>
      <c r="O19" s="133"/>
      <c r="P19" s="134"/>
    </row>
    <row r="20" spans="1:16" s="130" customFormat="1" ht="21" customHeight="1" x14ac:dyDescent="0.2">
      <c r="A20" s="132"/>
      <c r="B20" s="590"/>
      <c r="C20" s="125" t="s">
        <v>606</v>
      </c>
      <c r="D20" s="126" t="s">
        <v>334</v>
      </c>
      <c r="E20" s="126" t="s">
        <v>334</v>
      </c>
      <c r="F20" s="126" t="s">
        <v>335</v>
      </c>
      <c r="G20" s="126" t="s">
        <v>335</v>
      </c>
      <c r="H20" s="126" t="s">
        <v>334</v>
      </c>
      <c r="I20" s="127">
        <v>12</v>
      </c>
      <c r="J20" s="128">
        <v>1</v>
      </c>
      <c r="K20" s="129" t="s">
        <v>454</v>
      </c>
      <c r="L20" s="133"/>
      <c r="M20" s="133"/>
      <c r="N20" s="133"/>
      <c r="O20" s="133"/>
      <c r="P20" s="134"/>
    </row>
    <row r="21" spans="1:16" s="130" customFormat="1" ht="21" customHeight="1" x14ac:dyDescent="0.2">
      <c r="A21" s="132"/>
      <c r="B21" s="590"/>
      <c r="C21" s="125"/>
      <c r="D21" s="126"/>
      <c r="E21" s="126"/>
      <c r="F21" s="126"/>
      <c r="G21" s="126"/>
      <c r="H21" s="126"/>
      <c r="I21" s="127"/>
      <c r="J21" s="135"/>
      <c r="K21" s="129"/>
      <c r="L21" s="133"/>
      <c r="M21" s="133"/>
      <c r="N21" s="133"/>
      <c r="O21" s="133"/>
      <c r="P21" s="134"/>
    </row>
    <row r="22" spans="1:16" s="130" customFormat="1" ht="21" customHeight="1" x14ac:dyDescent="0.2">
      <c r="A22" s="132"/>
      <c r="B22" s="591"/>
      <c r="C22" s="125"/>
      <c r="D22" s="126"/>
      <c r="E22" s="126"/>
      <c r="F22" s="136"/>
      <c r="G22" s="126"/>
      <c r="H22" s="126"/>
      <c r="I22" s="127"/>
      <c r="J22" s="135"/>
      <c r="K22" s="129"/>
      <c r="L22" s="133"/>
      <c r="M22" s="133"/>
      <c r="N22" s="133"/>
      <c r="O22" s="133"/>
      <c r="P22" s="134"/>
    </row>
    <row r="23" spans="1:16" ht="21" customHeight="1" x14ac:dyDescent="0.2">
      <c r="B23" s="586" t="s">
        <v>86</v>
      </c>
      <c r="C23" s="574" t="s">
        <v>481</v>
      </c>
      <c r="D23" s="572">
        <v>5</v>
      </c>
      <c r="E23" s="560" t="s">
        <v>650</v>
      </c>
      <c r="F23" s="505" t="s">
        <v>482</v>
      </c>
      <c r="G23" s="505"/>
      <c r="H23" s="505"/>
      <c r="I23" s="505"/>
      <c r="J23" s="112">
        <v>5</v>
      </c>
      <c r="K23" s="138" t="s">
        <v>651</v>
      </c>
      <c r="L23" s="82"/>
      <c r="M23" s="82"/>
      <c r="O23" s="58"/>
    </row>
    <row r="24" spans="1:16" ht="21" customHeight="1" x14ac:dyDescent="0.2">
      <c r="B24" s="558"/>
      <c r="C24" s="575"/>
      <c r="D24" s="573"/>
      <c r="E24" s="561"/>
      <c r="F24" s="505" t="s">
        <v>477</v>
      </c>
      <c r="G24" s="505"/>
      <c r="H24" s="505"/>
      <c r="I24" s="505"/>
      <c r="J24" s="73">
        <v>5</v>
      </c>
      <c r="K24" s="138" t="s">
        <v>651</v>
      </c>
      <c r="M24" s="82"/>
    </row>
    <row r="25" spans="1:16" ht="21" customHeight="1" x14ac:dyDescent="0.2">
      <c r="B25" s="558"/>
      <c r="C25" s="38" t="s">
        <v>87</v>
      </c>
      <c r="D25" s="139" t="s">
        <v>336</v>
      </c>
      <c r="E25" s="112">
        <v>1</v>
      </c>
      <c r="F25" s="140" t="s">
        <v>651</v>
      </c>
      <c r="G25" s="141" t="s">
        <v>337</v>
      </c>
      <c r="H25" s="112">
        <v>1</v>
      </c>
      <c r="I25" s="110" t="s">
        <v>651</v>
      </c>
      <c r="J25" s="110"/>
      <c r="K25" s="138"/>
    </row>
    <row r="26" spans="1:16" ht="36" customHeight="1" x14ac:dyDescent="0.2">
      <c r="B26" s="558"/>
      <c r="C26" s="142" t="s">
        <v>88</v>
      </c>
      <c r="D26" s="141" t="s">
        <v>338</v>
      </c>
      <c r="E26" s="112">
        <v>1</v>
      </c>
      <c r="F26" s="140" t="s">
        <v>651</v>
      </c>
      <c r="G26" s="141" t="s">
        <v>339</v>
      </c>
      <c r="H26" s="112">
        <v>1</v>
      </c>
      <c r="I26" s="140" t="s">
        <v>651</v>
      </c>
      <c r="J26" s="34" t="s">
        <v>282</v>
      </c>
      <c r="K26" s="143"/>
    </row>
    <row r="27" spans="1:16" ht="21" customHeight="1" x14ac:dyDescent="0.2">
      <c r="B27" s="558"/>
      <c r="C27" s="144" t="s">
        <v>89</v>
      </c>
      <c r="D27" s="72">
        <v>1</v>
      </c>
      <c r="E27" s="73" t="s">
        <v>652</v>
      </c>
      <c r="F27" s="145" t="s">
        <v>85</v>
      </c>
      <c r="G27" s="146">
        <v>130</v>
      </c>
      <c r="H27" s="110" t="s">
        <v>223</v>
      </c>
      <c r="I27" s="553" t="s">
        <v>615</v>
      </c>
      <c r="J27" s="507"/>
      <c r="K27" s="555" t="s">
        <v>421</v>
      </c>
    </row>
    <row r="28" spans="1:16" ht="21" customHeight="1" x14ac:dyDescent="0.2">
      <c r="B28" s="558"/>
      <c r="C28" s="144" t="s">
        <v>613</v>
      </c>
      <c r="D28" s="147">
        <v>1</v>
      </c>
      <c r="E28" s="110" t="s">
        <v>650</v>
      </c>
      <c r="F28" s="145" t="s">
        <v>85</v>
      </c>
      <c r="G28" s="148">
        <v>80</v>
      </c>
      <c r="H28" s="149" t="s">
        <v>223</v>
      </c>
      <c r="I28" s="554"/>
      <c r="J28" s="509"/>
      <c r="K28" s="556"/>
    </row>
    <row r="29" spans="1:16" ht="21" customHeight="1" x14ac:dyDescent="0.2">
      <c r="B29" s="558"/>
      <c r="C29" s="43" t="s">
        <v>90</v>
      </c>
      <c r="D29" s="542" t="s">
        <v>279</v>
      </c>
      <c r="E29" s="571"/>
      <c r="F29" s="571"/>
      <c r="G29" s="571"/>
      <c r="H29" s="112">
        <v>1</v>
      </c>
      <c r="I29" s="110" t="s">
        <v>651</v>
      </c>
      <c r="J29" s="40"/>
      <c r="K29" s="41"/>
    </row>
    <row r="30" spans="1:16" s="153" customFormat="1" ht="21" customHeight="1" x14ac:dyDescent="0.2">
      <c r="A30" s="49"/>
      <c r="B30" s="558"/>
      <c r="C30" s="43" t="s">
        <v>232</v>
      </c>
      <c r="D30" s="150" t="s">
        <v>238</v>
      </c>
      <c r="E30" s="109">
        <v>2.7</v>
      </c>
      <c r="F30" s="104" t="s">
        <v>239</v>
      </c>
      <c r="G30" s="150" t="s">
        <v>240</v>
      </c>
      <c r="H30" s="151">
        <v>1.7</v>
      </c>
      <c r="I30" s="5" t="s">
        <v>239</v>
      </c>
      <c r="J30" s="40"/>
      <c r="K30" s="152"/>
    </row>
    <row r="31" spans="1:16" ht="21" customHeight="1" x14ac:dyDescent="0.2">
      <c r="B31" s="558"/>
      <c r="C31" s="154" t="s">
        <v>266</v>
      </c>
      <c r="D31" s="551">
        <v>5</v>
      </c>
      <c r="E31" s="552"/>
      <c r="F31" s="110" t="s">
        <v>651</v>
      </c>
      <c r="G31" s="155"/>
      <c r="H31" s="579"/>
      <c r="I31" s="579"/>
      <c r="J31" s="579"/>
      <c r="K31" s="580"/>
      <c r="M31" s="3"/>
      <c r="N31" s="3"/>
      <c r="O31" s="3"/>
      <c r="P31" s="3"/>
    </row>
    <row r="32" spans="1:16" ht="21" customHeight="1" x14ac:dyDescent="0.2">
      <c r="B32" s="558"/>
      <c r="C32" s="569" t="s">
        <v>267</v>
      </c>
      <c r="D32" s="156" t="s">
        <v>268</v>
      </c>
      <c r="E32" s="42" t="s">
        <v>303</v>
      </c>
      <c r="F32" s="156" t="s">
        <v>229</v>
      </c>
      <c r="G32" s="42" t="s">
        <v>303</v>
      </c>
      <c r="H32" s="156" t="s">
        <v>84</v>
      </c>
      <c r="I32" s="42" t="s">
        <v>303</v>
      </c>
      <c r="J32" s="157" t="s">
        <v>317</v>
      </c>
      <c r="K32" s="158" t="s">
        <v>303</v>
      </c>
    </row>
    <row r="33" spans="2:11" ht="21" customHeight="1" x14ac:dyDescent="0.2">
      <c r="B33" s="558"/>
      <c r="C33" s="570"/>
      <c r="D33" s="156" t="s">
        <v>286</v>
      </c>
      <c r="E33" s="477" t="s">
        <v>342</v>
      </c>
      <c r="F33" s="576"/>
      <c r="G33" s="577" t="s">
        <v>423</v>
      </c>
      <c r="H33" s="578"/>
      <c r="I33" s="578"/>
      <c r="J33" s="578"/>
      <c r="K33" s="160" t="s">
        <v>616</v>
      </c>
    </row>
    <row r="34" spans="2:11" ht="21" customHeight="1" x14ac:dyDescent="0.2">
      <c r="B34" s="587"/>
      <c r="C34" s="43" t="s">
        <v>44</v>
      </c>
      <c r="D34" s="476" t="s">
        <v>614</v>
      </c>
      <c r="E34" s="477"/>
      <c r="F34" s="477"/>
      <c r="G34" s="477"/>
      <c r="H34" s="477"/>
      <c r="I34" s="477"/>
      <c r="J34" s="477"/>
      <c r="K34" s="478"/>
    </row>
    <row r="35" spans="2:11" ht="21" customHeight="1" x14ac:dyDescent="0.2">
      <c r="B35" s="557" t="s">
        <v>284</v>
      </c>
      <c r="C35" s="161" t="s">
        <v>91</v>
      </c>
      <c r="D35" s="162" t="s">
        <v>303</v>
      </c>
      <c r="E35" s="566" t="s">
        <v>92</v>
      </c>
      <c r="F35" s="581"/>
      <c r="G35" s="163" t="s">
        <v>303</v>
      </c>
      <c r="H35" s="549" t="s">
        <v>280</v>
      </c>
      <c r="I35" s="550"/>
      <c r="J35" s="164" t="s">
        <v>303</v>
      </c>
      <c r="K35" s="138"/>
    </row>
    <row r="36" spans="2:11" ht="36" customHeight="1" x14ac:dyDescent="0.2">
      <c r="B36" s="558"/>
      <c r="C36" s="267" t="s">
        <v>281</v>
      </c>
      <c r="D36" s="162" t="s">
        <v>303</v>
      </c>
      <c r="E36" s="565" t="s">
        <v>285</v>
      </c>
      <c r="F36" s="566"/>
      <c r="G36" s="562"/>
      <c r="H36" s="563"/>
      <c r="I36" s="563"/>
      <c r="J36" s="563"/>
      <c r="K36" s="564"/>
    </row>
    <row r="37" spans="2:11" ht="21" customHeight="1" thickBot="1" x14ac:dyDescent="0.25">
      <c r="B37" s="559"/>
      <c r="C37" s="35" t="s">
        <v>424</v>
      </c>
      <c r="D37" s="166" t="s">
        <v>303</v>
      </c>
      <c r="E37" s="567" t="s">
        <v>451</v>
      </c>
      <c r="F37" s="568"/>
      <c r="G37" s="167" t="s">
        <v>303</v>
      </c>
      <c r="H37" s="534" t="s">
        <v>471</v>
      </c>
      <c r="I37" s="535"/>
      <c r="J37" s="168">
        <v>2</v>
      </c>
      <c r="K37" s="169" t="s">
        <v>470</v>
      </c>
    </row>
    <row r="41" spans="2:11" ht="22.5" customHeight="1" x14ac:dyDescent="0.2">
      <c r="H41" s="47"/>
      <c r="I41" s="47"/>
      <c r="J41" s="47"/>
      <c r="K41" s="47"/>
    </row>
  </sheetData>
  <dataConsolidate/>
  <mergeCells count="49">
    <mergeCell ref="B13:B22"/>
    <mergeCell ref="B23:B34"/>
    <mergeCell ref="G2:H2"/>
    <mergeCell ref="F9:G9"/>
    <mergeCell ref="F10:G10"/>
    <mergeCell ref="F13:I13"/>
    <mergeCell ref="D9:E9"/>
    <mergeCell ref="B2:B4"/>
    <mergeCell ref="D4:E4"/>
    <mergeCell ref="D7:E7"/>
    <mergeCell ref="B1:K1"/>
    <mergeCell ref="G5:H5"/>
    <mergeCell ref="I7:J7"/>
    <mergeCell ref="E3:G3"/>
    <mergeCell ref="E6:G6"/>
    <mergeCell ref="J3:K3"/>
    <mergeCell ref="J6:K6"/>
    <mergeCell ref="B5:B12"/>
    <mergeCell ref="H9:K9"/>
    <mergeCell ref="H10:K10"/>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E35:F35"/>
    <mergeCell ref="H37:I37"/>
    <mergeCell ref="F7:H7"/>
    <mergeCell ref="H8:I8"/>
    <mergeCell ref="J8:K8"/>
    <mergeCell ref="P16:P18"/>
    <mergeCell ref="E8:G8"/>
    <mergeCell ref="D10:E10"/>
    <mergeCell ref="I12:J12"/>
    <mergeCell ref="C12:H12"/>
    <mergeCell ref="H35:I35"/>
    <mergeCell ref="D31:E31"/>
    <mergeCell ref="I27:J28"/>
    <mergeCell ref="K27:K28"/>
  </mergeCells>
  <phoneticPr fontId="2"/>
  <dataValidations count="12">
    <dataValidation type="list" allowBlank="1" showInputMessage="1" showErrorMessage="1" sqref="F5 F2 I2 D35:D37 G35 J35 I5 G37 I32 K32 E32 G32 K27">
      <formula1>"あり,なし"</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3 I3 I6 D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93" fitToHeight="0" orientation="landscape" cellComments="asDisplayed" r:id="rId1"/>
  <headerFooter alignWithMargins="0"/>
  <rowBreaks count="1" manualBreakCount="1">
    <brk id="22" max="1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M155"/>
  <sheetViews>
    <sheetView view="pageBreakPreview" topLeftCell="A125" zoomScale="90" zoomScaleNormal="85" zoomScaleSheetLayoutView="90" workbookViewId="0">
      <selection activeCell="F89" sqref="F89:I89"/>
    </sheetView>
  </sheetViews>
  <sheetFormatPr defaultColWidth="9" defaultRowHeight="13.2" x14ac:dyDescent="0.2"/>
  <cols>
    <col min="1" max="3" width="2.6640625" style="2" customWidth="1"/>
    <col min="4" max="4" width="28.109375" style="3" customWidth="1"/>
    <col min="5" max="5" width="15.109375" style="56" customWidth="1"/>
    <col min="6" max="6" width="12.21875" style="153" customWidth="1"/>
    <col min="7" max="7" width="12.33203125" style="56" customWidth="1"/>
    <col min="8" max="8" width="15" style="56" customWidth="1"/>
    <col min="9" max="9" width="15" style="3" customWidth="1"/>
    <col min="10" max="10" width="3.33203125" style="56" customWidth="1"/>
    <col min="11" max="13" width="9" style="56"/>
    <col min="14" max="14" width="11.44140625" style="56" customWidth="1"/>
    <col min="15" max="16384" width="9" style="56"/>
  </cols>
  <sheetData>
    <row r="1" spans="1:9" ht="21" customHeight="1" x14ac:dyDescent="0.2">
      <c r="A1" s="410" t="s">
        <v>743</v>
      </c>
      <c r="B1" s="710" t="s">
        <v>93</v>
      </c>
      <c r="C1" s="710"/>
      <c r="D1" s="710"/>
      <c r="E1" s="710"/>
      <c r="F1" s="710"/>
      <c r="G1" s="710"/>
      <c r="H1" s="710"/>
      <c r="I1" s="710"/>
    </row>
    <row r="2" spans="1:9" ht="21" customHeight="1" thickBot="1" x14ac:dyDescent="0.25">
      <c r="A2" s="171"/>
      <c r="B2" s="701" t="s">
        <v>94</v>
      </c>
      <c r="C2" s="701"/>
      <c r="D2" s="701"/>
      <c r="E2" s="414"/>
      <c r="F2" s="400"/>
      <c r="G2" s="414"/>
      <c r="H2" s="414"/>
      <c r="I2" s="21"/>
    </row>
    <row r="3" spans="1:9" ht="18" customHeight="1" x14ac:dyDescent="0.2">
      <c r="B3" s="497" t="s">
        <v>95</v>
      </c>
      <c r="C3" s="702"/>
      <c r="D3" s="702"/>
      <c r="E3" s="498"/>
      <c r="F3" s="712" t="s">
        <v>473</v>
      </c>
      <c r="G3" s="713"/>
      <c r="H3" s="713"/>
      <c r="I3" s="714"/>
    </row>
    <row r="4" spans="1:9" ht="18" customHeight="1" x14ac:dyDescent="0.2">
      <c r="B4" s="499"/>
      <c r="C4" s="711"/>
      <c r="D4" s="711"/>
      <c r="E4" s="454"/>
      <c r="F4" s="661"/>
      <c r="G4" s="662"/>
      <c r="H4" s="662"/>
      <c r="I4" s="663"/>
    </row>
    <row r="5" spans="1:9" ht="18" customHeight="1" x14ac:dyDescent="0.2">
      <c r="B5" s="455" t="s">
        <v>249</v>
      </c>
      <c r="C5" s="715"/>
      <c r="D5" s="715"/>
      <c r="E5" s="456"/>
      <c r="F5" s="658" t="s">
        <v>343</v>
      </c>
      <c r="G5" s="659"/>
      <c r="H5" s="659"/>
      <c r="I5" s="660"/>
    </row>
    <row r="6" spans="1:9" ht="18" customHeight="1" x14ac:dyDescent="0.2">
      <c r="B6" s="517"/>
      <c r="C6" s="703"/>
      <c r="D6" s="703"/>
      <c r="E6" s="518"/>
      <c r="F6" s="661"/>
      <c r="G6" s="662"/>
      <c r="H6" s="662"/>
      <c r="I6" s="663"/>
    </row>
    <row r="7" spans="1:9" ht="18" customHeight="1" x14ac:dyDescent="0.2">
      <c r="B7" s="455" t="s">
        <v>744</v>
      </c>
      <c r="C7" s="715"/>
      <c r="D7" s="715"/>
      <c r="E7" s="715"/>
      <c r="F7" s="715"/>
      <c r="G7" s="715"/>
      <c r="H7" s="715"/>
      <c r="I7" s="719"/>
    </row>
    <row r="8" spans="1:9" ht="16.95" customHeight="1" x14ac:dyDescent="0.2">
      <c r="B8" s="419"/>
      <c r="C8" s="716" t="s">
        <v>745</v>
      </c>
      <c r="D8" s="726"/>
      <c r="E8" s="408" t="s">
        <v>234</v>
      </c>
      <c r="F8" s="716" t="s">
        <v>463</v>
      </c>
      <c r="G8" s="717"/>
      <c r="H8" s="717"/>
      <c r="I8" s="718"/>
    </row>
    <row r="9" spans="1:9" ht="21" customHeight="1" x14ac:dyDescent="0.2">
      <c r="B9" s="419"/>
      <c r="C9" s="392" t="s">
        <v>746</v>
      </c>
      <c r="D9" s="393"/>
      <c r="E9" s="411" t="s">
        <v>344</v>
      </c>
      <c r="F9" s="476"/>
      <c r="G9" s="477"/>
      <c r="H9" s="477"/>
      <c r="I9" s="478"/>
    </row>
    <row r="10" spans="1:9" ht="21" customHeight="1" x14ac:dyDescent="0.2">
      <c r="B10" s="419"/>
      <c r="C10" s="392" t="s">
        <v>747</v>
      </c>
      <c r="D10" s="393"/>
      <c r="E10" s="411" t="s">
        <v>344</v>
      </c>
      <c r="F10" s="476"/>
      <c r="G10" s="477"/>
      <c r="H10" s="477"/>
      <c r="I10" s="478"/>
    </row>
    <row r="11" spans="1:9" ht="21" customHeight="1" x14ac:dyDescent="0.2">
      <c r="B11" s="278"/>
      <c r="C11" s="398" t="s">
        <v>748</v>
      </c>
      <c r="D11" s="279"/>
      <c r="E11" s="411" t="s">
        <v>344</v>
      </c>
      <c r="F11" s="476"/>
      <c r="G11" s="477"/>
      <c r="H11" s="477"/>
      <c r="I11" s="478"/>
    </row>
    <row r="12" spans="1:9" ht="21" customHeight="1" x14ac:dyDescent="0.2">
      <c r="B12" s="419"/>
      <c r="C12" s="727" t="s">
        <v>749</v>
      </c>
      <c r="D12" s="456"/>
      <c r="E12" s="411" t="s">
        <v>344</v>
      </c>
      <c r="F12" s="728"/>
      <c r="G12" s="729"/>
      <c r="H12" s="729"/>
      <c r="I12" s="730"/>
    </row>
    <row r="13" spans="1:9" ht="39.6" customHeight="1" x14ac:dyDescent="0.2">
      <c r="B13" s="419"/>
      <c r="C13" s="121"/>
      <c r="D13" s="504" t="s">
        <v>750</v>
      </c>
      <c r="E13" s="466"/>
      <c r="F13" s="731" t="s">
        <v>751</v>
      </c>
      <c r="G13" s="732"/>
      <c r="H13" s="732"/>
      <c r="I13" s="733"/>
    </row>
    <row r="14" spans="1:9" ht="21" customHeight="1" x14ac:dyDescent="0.2">
      <c r="B14" s="419"/>
      <c r="C14" s="734" t="s">
        <v>752</v>
      </c>
      <c r="D14" s="735"/>
      <c r="E14" s="411" t="s">
        <v>344</v>
      </c>
      <c r="F14" s="476"/>
      <c r="G14" s="477"/>
      <c r="H14" s="477"/>
      <c r="I14" s="478"/>
    </row>
    <row r="15" spans="1:9" ht="92.4" customHeight="1" x14ac:dyDescent="0.2">
      <c r="B15" s="172"/>
      <c r="C15" s="225"/>
      <c r="D15" s="504" t="s">
        <v>753</v>
      </c>
      <c r="E15" s="466"/>
      <c r="F15" s="628" t="s">
        <v>492</v>
      </c>
      <c r="G15" s="724"/>
      <c r="H15" s="724"/>
      <c r="I15" s="725"/>
    </row>
    <row r="16" spans="1:9" ht="21" customHeight="1" x14ac:dyDescent="0.2">
      <c r="B16" s="415"/>
      <c r="C16" s="280"/>
      <c r="D16" s="504" t="s">
        <v>754</v>
      </c>
      <c r="E16" s="466"/>
      <c r="F16" s="476"/>
      <c r="G16" s="477"/>
      <c r="H16" s="477"/>
      <c r="I16" s="478"/>
    </row>
    <row r="17" spans="1:13" ht="21" customHeight="1" x14ac:dyDescent="0.2">
      <c r="B17" s="419"/>
      <c r="C17" s="281" t="s">
        <v>755</v>
      </c>
      <c r="D17" s="282"/>
      <c r="E17" s="283" t="s">
        <v>396</v>
      </c>
      <c r="F17" s="476" t="s">
        <v>653</v>
      </c>
      <c r="G17" s="477"/>
      <c r="H17" s="477"/>
      <c r="I17" s="478"/>
    </row>
    <row r="18" spans="1:13" ht="21" customHeight="1" x14ac:dyDescent="0.2">
      <c r="B18" s="173"/>
      <c r="C18" s="284"/>
      <c r="D18" s="504" t="s">
        <v>756</v>
      </c>
      <c r="E18" s="466"/>
      <c r="F18" s="476" t="s">
        <v>757</v>
      </c>
      <c r="G18" s="477"/>
      <c r="H18" s="477"/>
      <c r="I18" s="478"/>
    </row>
    <row r="19" spans="1:13" ht="121.95" customHeight="1" x14ac:dyDescent="0.2">
      <c r="B19" s="449" t="s">
        <v>800</v>
      </c>
      <c r="C19" s="516"/>
      <c r="D19" s="516"/>
      <c r="E19" s="450"/>
      <c r="F19" s="628" t="s">
        <v>758</v>
      </c>
      <c r="G19" s="629"/>
      <c r="H19" s="629"/>
      <c r="I19" s="630"/>
    </row>
    <row r="20" spans="1:13" ht="179.4" customHeight="1" thickBot="1" x14ac:dyDescent="0.25">
      <c r="B20" s="485" t="s">
        <v>801</v>
      </c>
      <c r="C20" s="637"/>
      <c r="D20" s="637"/>
      <c r="E20" s="486"/>
      <c r="F20" s="638" t="s">
        <v>656</v>
      </c>
      <c r="G20" s="639"/>
      <c r="H20" s="639"/>
      <c r="I20" s="640"/>
      <c r="J20" s="3"/>
      <c r="K20" s="417"/>
      <c r="L20" s="417"/>
    </row>
    <row r="21" spans="1:13" ht="21" customHeight="1" x14ac:dyDescent="0.2">
      <c r="F21" s="153" t="s">
        <v>759</v>
      </c>
    </row>
    <row r="22" spans="1:13" s="3" customFormat="1" ht="21" customHeight="1" thickBot="1" x14ac:dyDescent="0.25">
      <c r="A22" s="10"/>
      <c r="B22" s="649" t="s">
        <v>535</v>
      </c>
      <c r="C22" s="649"/>
      <c r="D22" s="649"/>
      <c r="E22" s="649"/>
      <c r="F22" s="649"/>
      <c r="G22" s="649"/>
      <c r="H22" s="649"/>
      <c r="I22" s="649"/>
      <c r="L22" s="77"/>
      <c r="M22" s="77"/>
    </row>
    <row r="23" spans="1:13" s="3" customFormat="1" ht="233.4" customHeight="1" x14ac:dyDescent="0.2">
      <c r="A23" s="10"/>
      <c r="B23" s="650" t="s">
        <v>499</v>
      </c>
      <c r="C23" s="651"/>
      <c r="D23" s="652"/>
      <c r="E23" s="653" t="s">
        <v>655</v>
      </c>
      <c r="F23" s="654"/>
      <c r="G23" s="654"/>
      <c r="H23" s="654"/>
      <c r="I23" s="655"/>
      <c r="L23" s="77"/>
      <c r="M23" s="77"/>
    </row>
    <row r="24" spans="1:13" s="3" customFormat="1" ht="36" customHeight="1" x14ac:dyDescent="0.2">
      <c r="A24" s="10"/>
      <c r="B24" s="631" t="s">
        <v>624</v>
      </c>
      <c r="C24" s="632"/>
      <c r="D24" s="396" t="s">
        <v>618</v>
      </c>
      <c r="E24" s="628" t="s">
        <v>634</v>
      </c>
      <c r="F24" s="629"/>
      <c r="G24" s="629"/>
      <c r="H24" s="629"/>
      <c r="I24" s="630"/>
      <c r="K24" s="249" t="s">
        <v>633</v>
      </c>
      <c r="L24" s="77"/>
      <c r="M24" s="77"/>
    </row>
    <row r="25" spans="1:13" s="3" customFormat="1" ht="36" customHeight="1" x14ac:dyDescent="0.2">
      <c r="A25" s="10"/>
      <c r="B25" s="633"/>
      <c r="C25" s="634"/>
      <c r="D25" s="396" t="s">
        <v>619</v>
      </c>
      <c r="E25" s="628" t="s">
        <v>654</v>
      </c>
      <c r="F25" s="629"/>
      <c r="G25" s="629"/>
      <c r="H25" s="629"/>
      <c r="I25" s="630"/>
      <c r="L25" s="77"/>
      <c r="M25" s="77"/>
    </row>
    <row r="26" spans="1:13" s="3" customFormat="1" ht="36" customHeight="1" x14ac:dyDescent="0.2">
      <c r="A26" s="10"/>
      <c r="B26" s="633"/>
      <c r="C26" s="634"/>
      <c r="D26" s="396" t="s">
        <v>620</v>
      </c>
      <c r="E26" s="628" t="s">
        <v>635</v>
      </c>
      <c r="F26" s="629"/>
      <c r="G26" s="629"/>
      <c r="H26" s="629"/>
      <c r="I26" s="630"/>
      <c r="L26" s="77"/>
      <c r="M26" s="77"/>
    </row>
    <row r="27" spans="1:13" s="3" customFormat="1" ht="36" customHeight="1" x14ac:dyDescent="0.2">
      <c r="A27" s="10"/>
      <c r="B27" s="633"/>
      <c r="C27" s="634"/>
      <c r="D27" s="396" t="s">
        <v>621</v>
      </c>
      <c r="E27" s="628" t="s">
        <v>636</v>
      </c>
      <c r="F27" s="629"/>
      <c r="G27" s="629"/>
      <c r="H27" s="629"/>
      <c r="I27" s="630"/>
      <c r="L27" s="77"/>
      <c r="M27" s="77"/>
    </row>
    <row r="28" spans="1:13" s="3" customFormat="1" ht="36" customHeight="1" x14ac:dyDescent="0.2">
      <c r="A28" s="10"/>
      <c r="B28" s="633"/>
      <c r="C28" s="634"/>
      <c r="D28" s="396" t="s">
        <v>622</v>
      </c>
      <c r="E28" s="406" t="s">
        <v>303</v>
      </c>
      <c r="F28" s="629" t="s">
        <v>637</v>
      </c>
      <c r="G28" s="629"/>
      <c r="H28" s="629"/>
      <c r="I28" s="630"/>
      <c r="L28" s="77"/>
      <c r="M28" s="77"/>
    </row>
    <row r="29" spans="1:13" s="3" customFormat="1" ht="36" customHeight="1" x14ac:dyDescent="0.2">
      <c r="A29" s="10"/>
      <c r="B29" s="635"/>
      <c r="C29" s="636"/>
      <c r="D29" s="396" t="s">
        <v>623</v>
      </c>
      <c r="E29" s="406" t="s">
        <v>303</v>
      </c>
      <c r="F29" s="629" t="s">
        <v>638</v>
      </c>
      <c r="G29" s="629"/>
      <c r="H29" s="629"/>
      <c r="I29" s="630"/>
      <c r="L29" s="77"/>
      <c r="M29" s="77"/>
    </row>
    <row r="30" spans="1:13" s="3" customFormat="1" ht="36" customHeight="1" x14ac:dyDescent="0.2">
      <c r="A30" s="10"/>
      <c r="B30" s="631" t="s">
        <v>630</v>
      </c>
      <c r="C30" s="632"/>
      <c r="D30" s="396" t="s">
        <v>625</v>
      </c>
      <c r="E30" s="628" t="s">
        <v>639</v>
      </c>
      <c r="F30" s="629"/>
      <c r="G30" s="629"/>
      <c r="H30" s="629"/>
      <c r="I30" s="630"/>
      <c r="L30" s="77"/>
      <c r="M30" s="77"/>
    </row>
    <row r="31" spans="1:13" s="3" customFormat="1" ht="36" customHeight="1" x14ac:dyDescent="0.2">
      <c r="A31" s="10"/>
      <c r="B31" s="633"/>
      <c r="C31" s="634"/>
      <c r="D31" s="396" t="s">
        <v>626</v>
      </c>
      <c r="E31" s="628" t="s">
        <v>640</v>
      </c>
      <c r="F31" s="629"/>
      <c r="G31" s="629"/>
      <c r="H31" s="629"/>
      <c r="I31" s="630"/>
      <c r="L31" s="77"/>
      <c r="M31" s="77"/>
    </row>
    <row r="32" spans="1:13" s="3" customFormat="1" ht="36" customHeight="1" x14ac:dyDescent="0.2">
      <c r="A32" s="10"/>
      <c r="B32" s="635"/>
      <c r="C32" s="636"/>
      <c r="D32" s="396" t="s">
        <v>627</v>
      </c>
      <c r="E32" s="406" t="s">
        <v>303</v>
      </c>
      <c r="F32" s="629" t="s">
        <v>641</v>
      </c>
      <c r="G32" s="629"/>
      <c r="H32" s="629"/>
      <c r="I32" s="630"/>
      <c r="L32" s="77"/>
      <c r="M32" s="77"/>
    </row>
    <row r="33" spans="1:13" s="3" customFormat="1" ht="36" customHeight="1" x14ac:dyDescent="0.2">
      <c r="A33" s="10"/>
      <c r="B33" s="631" t="s">
        <v>631</v>
      </c>
      <c r="C33" s="632"/>
      <c r="D33" s="396" t="s">
        <v>628</v>
      </c>
      <c r="E33" s="406" t="s">
        <v>303</v>
      </c>
      <c r="F33" s="629" t="s">
        <v>642</v>
      </c>
      <c r="G33" s="629"/>
      <c r="H33" s="629"/>
      <c r="I33" s="630"/>
      <c r="L33" s="77"/>
      <c r="M33" s="77"/>
    </row>
    <row r="34" spans="1:13" s="3" customFormat="1" ht="36" customHeight="1" x14ac:dyDescent="0.2">
      <c r="A34" s="10"/>
      <c r="B34" s="635"/>
      <c r="C34" s="636"/>
      <c r="D34" s="396" t="s">
        <v>629</v>
      </c>
      <c r="E34" s="628" t="s">
        <v>643</v>
      </c>
      <c r="F34" s="629"/>
      <c r="G34" s="629"/>
      <c r="H34" s="629"/>
      <c r="I34" s="630"/>
      <c r="L34" s="77"/>
      <c r="M34" s="77"/>
    </row>
    <row r="35" spans="1:13" s="3" customFormat="1" ht="104.4" customHeight="1" x14ac:dyDescent="0.2">
      <c r="A35" s="10"/>
      <c r="B35" s="449" t="s">
        <v>490</v>
      </c>
      <c r="C35" s="516"/>
      <c r="D35" s="450"/>
      <c r="E35" s="628" t="s">
        <v>493</v>
      </c>
      <c r="F35" s="722"/>
      <c r="G35" s="722"/>
      <c r="H35" s="722"/>
      <c r="I35" s="723"/>
      <c r="L35" s="77"/>
      <c r="M35" s="77"/>
    </row>
    <row r="36" spans="1:13" s="3" customFormat="1" ht="49.95" customHeight="1" x14ac:dyDescent="0.2">
      <c r="A36" s="10"/>
      <c r="B36" s="449" t="s">
        <v>474</v>
      </c>
      <c r="C36" s="516"/>
      <c r="D36" s="450"/>
      <c r="E36" s="643" t="s">
        <v>502</v>
      </c>
      <c r="F36" s="722"/>
      <c r="G36" s="722"/>
      <c r="H36" s="722"/>
      <c r="I36" s="723"/>
      <c r="L36" s="77"/>
      <c r="M36" s="77"/>
    </row>
    <row r="37" spans="1:13" s="3" customFormat="1" ht="36" customHeight="1" x14ac:dyDescent="0.2">
      <c r="A37" s="10"/>
      <c r="B37" s="510" t="s">
        <v>503</v>
      </c>
      <c r="C37" s="614"/>
      <c r="D37" s="511"/>
      <c r="E37" s="416" t="s">
        <v>303</v>
      </c>
      <c r="F37" s="720"/>
      <c r="G37" s="720"/>
      <c r="H37" s="720"/>
      <c r="I37" s="721"/>
      <c r="L37" s="77"/>
      <c r="M37" s="77"/>
    </row>
    <row r="38" spans="1:13" s="3" customFormat="1" ht="21" customHeight="1" x14ac:dyDescent="0.2">
      <c r="A38" s="2"/>
      <c r="B38" s="600" t="s">
        <v>1017</v>
      </c>
      <c r="C38" s="601"/>
      <c r="D38" s="602"/>
      <c r="E38" s="621" t="s">
        <v>96</v>
      </c>
      <c r="F38" s="622"/>
      <c r="G38" s="306" t="s">
        <v>303</v>
      </c>
      <c r="H38" s="298"/>
      <c r="I38" s="299"/>
      <c r="L38" s="77"/>
      <c r="M38" s="77"/>
    </row>
    <row r="39" spans="1:13" s="3" customFormat="1" ht="21" customHeight="1" x14ac:dyDescent="0.2">
      <c r="A39" s="2"/>
      <c r="B39" s="603"/>
      <c r="C39" s="604"/>
      <c r="D39" s="605"/>
      <c r="E39" s="621" t="s">
        <v>973</v>
      </c>
      <c r="F39" s="622"/>
      <c r="G39" s="306" t="s">
        <v>303</v>
      </c>
      <c r="H39" s="385"/>
      <c r="I39" s="386"/>
      <c r="L39" s="77"/>
      <c r="M39" s="77"/>
    </row>
    <row r="40" spans="1:13" s="3" customFormat="1" ht="21" customHeight="1" x14ac:dyDescent="0.2">
      <c r="A40" s="2"/>
      <c r="B40" s="603"/>
      <c r="C40" s="604"/>
      <c r="D40" s="605"/>
      <c r="E40" s="621" t="s">
        <v>97</v>
      </c>
      <c r="F40" s="622"/>
      <c r="G40" s="162" t="s">
        <v>303</v>
      </c>
      <c r="H40" s="609"/>
      <c r="I40" s="610"/>
      <c r="L40" s="77"/>
      <c r="M40" s="77"/>
    </row>
    <row r="41" spans="1:13" s="3" customFormat="1" ht="21" customHeight="1" x14ac:dyDescent="0.2">
      <c r="A41" s="2"/>
      <c r="B41" s="603"/>
      <c r="C41" s="604"/>
      <c r="D41" s="605"/>
      <c r="E41" s="611" t="s">
        <v>1018</v>
      </c>
      <c r="F41" s="611"/>
      <c r="G41" s="305" t="s">
        <v>303</v>
      </c>
      <c r="H41" s="77"/>
      <c r="I41" s="180"/>
      <c r="L41" s="77"/>
      <c r="M41" s="77"/>
    </row>
    <row r="42" spans="1:13" s="3" customFormat="1" ht="21" customHeight="1" x14ac:dyDescent="0.2">
      <c r="A42" s="2"/>
      <c r="B42" s="603"/>
      <c r="C42" s="604"/>
      <c r="D42" s="605"/>
      <c r="E42" s="621" t="s">
        <v>98</v>
      </c>
      <c r="F42" s="622"/>
      <c r="G42" s="162" t="s">
        <v>303</v>
      </c>
      <c r="H42" s="300"/>
      <c r="I42" s="301"/>
      <c r="L42" s="77"/>
      <c r="M42" s="77"/>
    </row>
    <row r="43" spans="1:13" s="3" customFormat="1" ht="21" customHeight="1" x14ac:dyDescent="0.2">
      <c r="A43" s="2"/>
      <c r="B43" s="603"/>
      <c r="C43" s="604"/>
      <c r="D43" s="605"/>
      <c r="E43" s="625" t="s">
        <v>856</v>
      </c>
      <c r="F43" s="626"/>
      <c r="G43" s="162" t="s">
        <v>303</v>
      </c>
      <c r="H43" s="300"/>
      <c r="I43" s="301"/>
      <c r="L43" s="77"/>
      <c r="M43" s="77"/>
    </row>
    <row r="44" spans="1:13" s="3" customFormat="1" ht="21" customHeight="1" x14ac:dyDescent="0.2">
      <c r="A44" s="2"/>
      <c r="B44" s="603"/>
      <c r="C44" s="604"/>
      <c r="D44" s="605"/>
      <c r="E44" s="625" t="s">
        <v>857</v>
      </c>
      <c r="F44" s="626"/>
      <c r="G44" s="162" t="s">
        <v>303</v>
      </c>
      <c r="H44" s="300"/>
      <c r="I44" s="301"/>
      <c r="L44" s="77"/>
      <c r="M44" s="77"/>
    </row>
    <row r="45" spans="1:13" s="3" customFormat="1" ht="21" customHeight="1" x14ac:dyDescent="0.2">
      <c r="A45" s="2"/>
      <c r="B45" s="603"/>
      <c r="C45" s="604"/>
      <c r="D45" s="605"/>
      <c r="E45" s="623" t="s">
        <v>872</v>
      </c>
      <c r="F45" s="624"/>
      <c r="G45" s="162" t="s">
        <v>303</v>
      </c>
      <c r="H45" s="300"/>
      <c r="I45" s="301"/>
      <c r="L45" s="77"/>
      <c r="M45" s="77"/>
    </row>
    <row r="46" spans="1:13" s="3" customFormat="1" ht="21" customHeight="1" x14ac:dyDescent="0.2">
      <c r="A46" s="2"/>
      <c r="B46" s="603"/>
      <c r="C46" s="604"/>
      <c r="D46" s="605"/>
      <c r="E46" s="623" t="s">
        <v>945</v>
      </c>
      <c r="F46" s="624"/>
      <c r="G46" s="162" t="s">
        <v>303</v>
      </c>
      <c r="H46" s="300"/>
      <c r="I46" s="301"/>
      <c r="L46" s="77"/>
      <c r="M46" s="77"/>
    </row>
    <row r="47" spans="1:13" s="3" customFormat="1" ht="21" customHeight="1" x14ac:dyDescent="0.2">
      <c r="A47" s="2"/>
      <c r="B47" s="603"/>
      <c r="C47" s="604"/>
      <c r="D47" s="605"/>
      <c r="E47" s="612" t="s">
        <v>894</v>
      </c>
      <c r="F47" s="613"/>
      <c r="G47" s="162" t="s">
        <v>303</v>
      </c>
      <c r="H47" s="300"/>
      <c r="I47" s="301"/>
      <c r="L47" s="77"/>
      <c r="M47" s="77"/>
    </row>
    <row r="48" spans="1:13" s="3" customFormat="1" ht="21" customHeight="1" x14ac:dyDescent="0.2">
      <c r="A48" s="2"/>
      <c r="B48" s="603"/>
      <c r="C48" s="604"/>
      <c r="D48" s="605"/>
      <c r="E48" s="625" t="s">
        <v>859</v>
      </c>
      <c r="F48" s="626"/>
      <c r="G48" s="162" t="s">
        <v>303</v>
      </c>
      <c r="H48" s="300"/>
      <c r="I48" s="301"/>
      <c r="L48" s="77"/>
      <c r="M48" s="77"/>
    </row>
    <row r="49" spans="1:13" s="3" customFormat="1" ht="21" customHeight="1" x14ac:dyDescent="0.2">
      <c r="A49" s="2"/>
      <c r="B49" s="603"/>
      <c r="C49" s="604"/>
      <c r="D49" s="605"/>
      <c r="E49" s="625" t="s">
        <v>962</v>
      </c>
      <c r="F49" s="626"/>
      <c r="G49" s="162" t="s">
        <v>303</v>
      </c>
      <c r="H49" s="300"/>
      <c r="I49" s="301"/>
      <c r="L49" s="77"/>
      <c r="M49" s="77"/>
    </row>
    <row r="50" spans="1:13" s="3" customFormat="1" ht="21" customHeight="1" x14ac:dyDescent="0.2">
      <c r="A50" s="2"/>
      <c r="B50" s="603"/>
      <c r="C50" s="604"/>
      <c r="D50" s="605"/>
      <c r="E50" s="612" t="s">
        <v>947</v>
      </c>
      <c r="F50" s="613"/>
      <c r="G50" s="162" t="s">
        <v>303</v>
      </c>
      <c r="H50" s="300"/>
      <c r="I50" s="301"/>
      <c r="L50" s="77"/>
      <c r="M50" s="77"/>
    </row>
    <row r="51" spans="1:13" s="3" customFormat="1" ht="21" customHeight="1" x14ac:dyDescent="0.2">
      <c r="A51" s="2"/>
      <c r="B51" s="603"/>
      <c r="C51" s="604"/>
      <c r="D51" s="605"/>
      <c r="E51" s="625" t="s">
        <v>948</v>
      </c>
      <c r="F51" s="626"/>
      <c r="G51" s="162" t="s">
        <v>303</v>
      </c>
      <c r="H51" s="300"/>
      <c r="I51" s="301"/>
      <c r="L51" s="77"/>
      <c r="M51" s="77"/>
    </row>
    <row r="52" spans="1:13" s="3" customFormat="1" ht="21" customHeight="1" x14ac:dyDescent="0.2">
      <c r="A52" s="2"/>
      <c r="B52" s="603"/>
      <c r="C52" s="604"/>
      <c r="D52" s="605"/>
      <c r="E52" s="627" t="s">
        <v>993</v>
      </c>
      <c r="F52" s="627"/>
      <c r="G52" s="162" t="s">
        <v>303</v>
      </c>
      <c r="H52" s="300"/>
      <c r="I52" s="301"/>
      <c r="L52" s="77"/>
      <c r="M52" s="77"/>
    </row>
    <row r="53" spans="1:13" s="3" customFormat="1" ht="36" customHeight="1" x14ac:dyDescent="0.2">
      <c r="A53" s="2"/>
      <c r="B53" s="603"/>
      <c r="C53" s="604"/>
      <c r="D53" s="605"/>
      <c r="E53" s="433" t="s">
        <v>99</v>
      </c>
      <c r="F53" s="434" t="s">
        <v>430</v>
      </c>
      <c r="G53" s="162" t="s">
        <v>303</v>
      </c>
      <c r="H53" s="300"/>
      <c r="I53" s="301"/>
      <c r="L53" s="77"/>
      <c r="M53" s="77"/>
    </row>
    <row r="54" spans="1:13" s="3" customFormat="1" ht="36" customHeight="1" x14ac:dyDescent="0.2">
      <c r="A54" s="2"/>
      <c r="B54" s="603"/>
      <c r="C54" s="604"/>
      <c r="D54" s="605"/>
      <c r="E54" s="433" t="s">
        <v>100</v>
      </c>
      <c r="F54" s="435" t="s">
        <v>430</v>
      </c>
      <c r="G54" s="305" t="s">
        <v>303</v>
      </c>
      <c r="H54" s="77"/>
      <c r="I54" s="180"/>
      <c r="L54" s="77"/>
      <c r="M54" s="77"/>
    </row>
    <row r="55" spans="1:13" s="3" customFormat="1" ht="36" customHeight="1" x14ac:dyDescent="0.2">
      <c r="A55" s="2"/>
      <c r="B55" s="606"/>
      <c r="C55" s="607"/>
      <c r="D55" s="608"/>
      <c r="E55" s="436" t="s">
        <v>975</v>
      </c>
      <c r="F55" s="437" t="s">
        <v>886</v>
      </c>
      <c r="G55" s="164" t="s">
        <v>303</v>
      </c>
      <c r="H55" s="300"/>
      <c r="I55" s="301"/>
      <c r="L55" s="77"/>
      <c r="M55" s="77"/>
    </row>
    <row r="56" spans="1:13" s="3" customFormat="1" ht="18" customHeight="1" x14ac:dyDescent="0.2">
      <c r="A56" s="2"/>
      <c r="B56" s="510" t="s">
        <v>405</v>
      </c>
      <c r="C56" s="614"/>
      <c r="D56" s="511"/>
      <c r="E56" s="618" t="s">
        <v>303</v>
      </c>
      <c r="F56" s="553" t="s">
        <v>295</v>
      </c>
      <c r="G56" s="620"/>
      <c r="H56" s="620"/>
      <c r="I56" s="304"/>
      <c r="L56" s="77"/>
      <c r="M56" s="77"/>
    </row>
    <row r="57" spans="1:13" s="3" customFormat="1" ht="18" customHeight="1" thickBot="1" x14ac:dyDescent="0.25">
      <c r="A57" s="2"/>
      <c r="B57" s="615"/>
      <c r="C57" s="616"/>
      <c r="D57" s="617"/>
      <c r="E57" s="619"/>
      <c r="F57" s="302">
        <v>2</v>
      </c>
      <c r="G57" s="302" t="s">
        <v>296</v>
      </c>
      <c r="H57" s="302" t="s">
        <v>411</v>
      </c>
      <c r="I57" s="303"/>
      <c r="L57" s="77"/>
      <c r="M57" s="77"/>
    </row>
    <row r="58" spans="1:13" ht="18" customHeight="1" x14ac:dyDescent="0.2">
      <c r="B58" s="87"/>
      <c r="C58" s="87"/>
      <c r="D58" s="87"/>
      <c r="E58" s="58"/>
      <c r="F58" s="286"/>
      <c r="G58" s="286"/>
      <c r="H58" s="286"/>
      <c r="I58" s="286"/>
      <c r="J58" s="3"/>
      <c r="L58" s="58"/>
      <c r="M58" s="58"/>
    </row>
    <row r="59" spans="1:13" s="3" customFormat="1" ht="21" customHeight="1" x14ac:dyDescent="0.2">
      <c r="A59" s="2"/>
      <c r="B59" s="701" t="s">
        <v>447</v>
      </c>
      <c r="C59" s="701"/>
      <c r="D59" s="701"/>
      <c r="E59" s="701"/>
      <c r="F59" s="701"/>
    </row>
    <row r="60" spans="1:13" s="3" customFormat="1" ht="21" customHeight="1" thickBot="1" x14ac:dyDescent="0.25">
      <c r="A60" s="2"/>
      <c r="B60" s="694" t="s">
        <v>602</v>
      </c>
      <c r="C60" s="694"/>
      <c r="D60" s="694"/>
      <c r="E60" s="694"/>
      <c r="F60" s="694"/>
      <c r="G60" s="33"/>
      <c r="H60" s="33"/>
      <c r="I60" s="33"/>
    </row>
    <row r="61" spans="1:13" s="3" customFormat="1" ht="21" customHeight="1" x14ac:dyDescent="0.2">
      <c r="A61" s="2"/>
      <c r="B61" s="497" t="s">
        <v>415</v>
      </c>
      <c r="C61" s="702"/>
      <c r="D61" s="498"/>
      <c r="E61" s="174" t="s">
        <v>760</v>
      </c>
      <c r="F61" s="704"/>
      <c r="G61" s="704"/>
      <c r="H61" s="704"/>
      <c r="I61" s="705"/>
    </row>
    <row r="62" spans="1:13" s="3" customFormat="1" ht="21" customHeight="1" x14ac:dyDescent="0.2">
      <c r="A62" s="2"/>
      <c r="B62" s="517"/>
      <c r="C62" s="703"/>
      <c r="D62" s="518"/>
      <c r="E62" s="706"/>
      <c r="F62" s="699"/>
      <c r="G62" s="699"/>
      <c r="H62" s="699"/>
      <c r="I62" s="700"/>
    </row>
    <row r="63" spans="1:13" s="3" customFormat="1" ht="21" customHeight="1" x14ac:dyDescent="0.2">
      <c r="A63" s="2"/>
      <c r="B63" s="557" t="s">
        <v>69</v>
      </c>
      <c r="C63" s="575"/>
      <c r="D63" s="575"/>
      <c r="E63" s="404"/>
      <c r="F63" s="405"/>
      <c r="G63" s="405"/>
      <c r="H63" s="175"/>
      <c r="I63" s="176"/>
      <c r="J63" s="4"/>
    </row>
    <row r="64" spans="1:13" s="3" customFormat="1" ht="21" customHeight="1" x14ac:dyDescent="0.2">
      <c r="A64" s="2"/>
      <c r="B64" s="591"/>
      <c r="C64" s="657"/>
      <c r="D64" s="657"/>
      <c r="E64" s="460"/>
      <c r="F64" s="461"/>
      <c r="G64" s="461"/>
      <c r="H64" s="461"/>
      <c r="I64" s="462"/>
      <c r="J64" s="8"/>
    </row>
    <row r="65" spans="1:12" s="3" customFormat="1" ht="21" customHeight="1" x14ac:dyDescent="0.2">
      <c r="A65" s="2"/>
      <c r="B65" s="557" t="s">
        <v>416</v>
      </c>
      <c r="C65" s="575"/>
      <c r="D65" s="575"/>
      <c r="E65" s="177" t="s">
        <v>542</v>
      </c>
      <c r="F65" s="699"/>
      <c r="G65" s="699"/>
      <c r="H65" s="699"/>
      <c r="I65" s="700"/>
      <c r="J65" s="8"/>
    </row>
    <row r="66" spans="1:12" s="3" customFormat="1" ht="21" customHeight="1" x14ac:dyDescent="0.2">
      <c r="A66" s="2"/>
      <c r="B66" s="591"/>
      <c r="C66" s="657"/>
      <c r="D66" s="657"/>
      <c r="E66" s="460"/>
      <c r="F66" s="461"/>
      <c r="G66" s="461"/>
      <c r="H66" s="461"/>
      <c r="I66" s="462"/>
      <c r="J66" s="8"/>
    </row>
    <row r="67" spans="1:12" s="3" customFormat="1" ht="21" customHeight="1" thickBot="1" x14ac:dyDescent="0.25">
      <c r="A67" s="2"/>
      <c r="B67" s="615" t="s">
        <v>761</v>
      </c>
      <c r="C67" s="616"/>
      <c r="D67" s="617"/>
      <c r="E67" s="691"/>
      <c r="F67" s="692"/>
      <c r="G67" s="692"/>
      <c r="H67" s="692"/>
      <c r="I67" s="693"/>
    </row>
    <row r="68" spans="1:12" s="3" customFormat="1" ht="14.4" customHeight="1" x14ac:dyDescent="0.2">
      <c r="A68" s="2"/>
      <c r="B68" s="2"/>
      <c r="C68" s="2"/>
      <c r="F68" s="418"/>
    </row>
    <row r="69" spans="1:12" s="3" customFormat="1" ht="21" customHeight="1" x14ac:dyDescent="0.2">
      <c r="A69" s="2"/>
      <c r="B69" s="701" t="s">
        <v>449</v>
      </c>
      <c r="C69" s="701"/>
      <c r="D69" s="701"/>
      <c r="E69" s="701"/>
      <c r="F69" s="701"/>
    </row>
    <row r="70" spans="1:12" s="3" customFormat="1" ht="21" customHeight="1" thickBot="1" x14ac:dyDescent="0.25">
      <c r="A70" s="2"/>
      <c r="B70" s="694" t="s">
        <v>603</v>
      </c>
      <c r="C70" s="694"/>
      <c r="D70" s="694"/>
      <c r="E70" s="694"/>
      <c r="F70" s="694"/>
      <c r="G70" s="694"/>
      <c r="H70" s="694"/>
      <c r="I70" s="694"/>
    </row>
    <row r="71" spans="1:12" ht="21" customHeight="1" x14ac:dyDescent="0.2">
      <c r="B71" s="497" t="s">
        <v>415</v>
      </c>
      <c r="C71" s="702"/>
      <c r="D71" s="498"/>
      <c r="E71" s="174" t="s">
        <v>760</v>
      </c>
      <c r="F71" s="704"/>
      <c r="G71" s="704"/>
      <c r="H71" s="704"/>
      <c r="I71" s="705"/>
    </row>
    <row r="72" spans="1:12" ht="21" customHeight="1" x14ac:dyDescent="0.2">
      <c r="B72" s="517"/>
      <c r="C72" s="703"/>
      <c r="D72" s="518"/>
      <c r="E72" s="706"/>
      <c r="F72" s="699"/>
      <c r="G72" s="699"/>
      <c r="H72" s="699"/>
      <c r="I72" s="700"/>
    </row>
    <row r="73" spans="1:12" ht="21" customHeight="1" x14ac:dyDescent="0.2">
      <c r="B73" s="557" t="s">
        <v>69</v>
      </c>
      <c r="C73" s="575"/>
      <c r="D73" s="575"/>
      <c r="E73" s="707" t="s">
        <v>325</v>
      </c>
      <c r="F73" s="708"/>
      <c r="G73" s="708"/>
      <c r="H73" s="708"/>
      <c r="I73" s="709"/>
    </row>
    <row r="74" spans="1:12" ht="21" customHeight="1" x14ac:dyDescent="0.2">
      <c r="B74" s="591"/>
      <c r="C74" s="657"/>
      <c r="D74" s="657"/>
      <c r="E74" s="460"/>
      <c r="F74" s="461"/>
      <c r="G74" s="461"/>
      <c r="H74" s="461"/>
      <c r="I74" s="462"/>
      <c r="J74" s="8"/>
    </row>
    <row r="75" spans="1:12" ht="21" customHeight="1" x14ac:dyDescent="0.2">
      <c r="B75" s="557" t="s">
        <v>416</v>
      </c>
      <c r="C75" s="575"/>
      <c r="D75" s="575"/>
      <c r="E75" s="177" t="s">
        <v>760</v>
      </c>
      <c r="F75" s="699"/>
      <c r="G75" s="699"/>
      <c r="H75" s="699"/>
      <c r="I75" s="700"/>
      <c r="J75" s="8"/>
      <c r="L75" s="285"/>
    </row>
    <row r="76" spans="1:12" ht="21" customHeight="1" x14ac:dyDescent="0.2">
      <c r="B76" s="591"/>
      <c r="C76" s="657"/>
      <c r="D76" s="657"/>
      <c r="E76" s="460"/>
      <c r="F76" s="461"/>
      <c r="G76" s="461"/>
      <c r="H76" s="461"/>
      <c r="I76" s="462"/>
      <c r="J76" s="8"/>
    </row>
    <row r="77" spans="1:12" ht="21" customHeight="1" thickBot="1" x14ac:dyDescent="0.25">
      <c r="B77" s="615" t="s">
        <v>448</v>
      </c>
      <c r="C77" s="616"/>
      <c r="D77" s="617"/>
      <c r="E77" s="691"/>
      <c r="F77" s="692"/>
      <c r="G77" s="692"/>
      <c r="H77" s="692"/>
      <c r="I77" s="693"/>
    </row>
    <row r="78" spans="1:12" ht="21" customHeight="1" x14ac:dyDescent="0.2">
      <c r="B78" s="87"/>
      <c r="C78" s="87"/>
      <c r="D78" s="87"/>
      <c r="E78" s="401"/>
      <c r="F78" s="401"/>
      <c r="G78" s="401"/>
      <c r="H78" s="401"/>
      <c r="I78" s="401"/>
    </row>
    <row r="79" spans="1:12" ht="21" customHeight="1" thickBot="1" x14ac:dyDescent="0.25">
      <c r="B79" s="694" t="s">
        <v>468</v>
      </c>
      <c r="C79" s="694"/>
      <c r="D79" s="694"/>
      <c r="E79" s="694"/>
    </row>
    <row r="80" spans="1:12" ht="21" customHeight="1" x14ac:dyDescent="0.2">
      <c r="B80" s="668" t="s">
        <v>101</v>
      </c>
      <c r="C80" s="669"/>
      <c r="D80" s="520"/>
      <c r="E80" s="670" t="s">
        <v>346</v>
      </c>
      <c r="F80" s="671"/>
      <c r="G80" s="671"/>
      <c r="H80" s="178"/>
      <c r="I80" s="179"/>
    </row>
    <row r="81" spans="1:13" ht="21" customHeight="1" x14ac:dyDescent="0.2">
      <c r="B81" s="465"/>
      <c r="C81" s="505"/>
      <c r="D81" s="466"/>
      <c r="E81" s="398" t="s">
        <v>298</v>
      </c>
      <c r="F81" s="505"/>
      <c r="G81" s="505"/>
      <c r="H81" s="505"/>
      <c r="I81" s="695"/>
    </row>
    <row r="82" spans="1:13" ht="21" customHeight="1" x14ac:dyDescent="0.2">
      <c r="B82" s="696" t="s">
        <v>446</v>
      </c>
      <c r="C82" s="697"/>
      <c r="D82" s="626"/>
      <c r="E82" s="438" t="s">
        <v>35</v>
      </c>
      <c r="F82" s="680" t="s">
        <v>762</v>
      </c>
      <c r="G82" s="680"/>
      <c r="H82" s="680"/>
      <c r="I82" s="681"/>
      <c r="K82" s="131"/>
      <c r="L82" s="131"/>
    </row>
    <row r="83" spans="1:13" ht="21" customHeight="1" x14ac:dyDescent="0.2">
      <c r="B83" s="696"/>
      <c r="C83" s="697"/>
      <c r="D83" s="626"/>
      <c r="E83" s="438" t="s">
        <v>102</v>
      </c>
      <c r="F83" s="680" t="s">
        <v>658</v>
      </c>
      <c r="G83" s="680"/>
      <c r="H83" s="680"/>
      <c r="I83" s="681"/>
      <c r="K83" s="131"/>
      <c r="L83" s="131"/>
    </row>
    <row r="84" spans="1:13" ht="21" customHeight="1" x14ac:dyDescent="0.2">
      <c r="B84" s="696"/>
      <c r="C84" s="697"/>
      <c r="D84" s="626"/>
      <c r="E84" s="438" t="s">
        <v>103</v>
      </c>
      <c r="F84" s="680" t="s">
        <v>431</v>
      </c>
      <c r="G84" s="680"/>
      <c r="H84" s="680"/>
      <c r="I84" s="681"/>
      <c r="K84" s="131"/>
      <c r="L84" s="131"/>
    </row>
    <row r="85" spans="1:13" ht="24.6" customHeight="1" x14ac:dyDescent="0.2">
      <c r="B85" s="696"/>
      <c r="C85" s="697"/>
      <c r="D85" s="626"/>
      <c r="E85" s="611" t="s">
        <v>104</v>
      </c>
      <c r="F85" s="698" t="s">
        <v>1019</v>
      </c>
      <c r="G85" s="698"/>
      <c r="H85" s="698"/>
      <c r="I85" s="439" t="s">
        <v>303</v>
      </c>
      <c r="K85" s="131"/>
      <c r="L85" s="131"/>
    </row>
    <row r="86" spans="1:13" ht="27.6" customHeight="1" x14ac:dyDescent="0.2">
      <c r="B86" s="696"/>
      <c r="C86" s="697"/>
      <c r="D86" s="626"/>
      <c r="E86" s="611"/>
      <c r="F86" s="698" t="s">
        <v>1020</v>
      </c>
      <c r="G86" s="698"/>
      <c r="H86" s="698"/>
      <c r="I86" s="439" t="s">
        <v>303</v>
      </c>
    </row>
    <row r="87" spans="1:13" ht="21" customHeight="1" x14ac:dyDescent="0.2">
      <c r="B87" s="696"/>
      <c r="C87" s="697"/>
      <c r="D87" s="626"/>
      <c r="E87" s="438" t="s">
        <v>35</v>
      </c>
      <c r="F87" s="680" t="s">
        <v>763</v>
      </c>
      <c r="G87" s="680"/>
      <c r="H87" s="680"/>
      <c r="I87" s="681"/>
    </row>
    <row r="88" spans="1:13" ht="21" customHeight="1" x14ac:dyDescent="0.2">
      <c r="B88" s="696"/>
      <c r="C88" s="697"/>
      <c r="D88" s="626"/>
      <c r="E88" s="438" t="s">
        <v>102</v>
      </c>
      <c r="F88" s="680" t="s">
        <v>764</v>
      </c>
      <c r="G88" s="680"/>
      <c r="H88" s="680"/>
      <c r="I88" s="681"/>
    </row>
    <row r="89" spans="1:13" ht="21" customHeight="1" x14ac:dyDescent="0.2">
      <c r="B89" s="696"/>
      <c r="C89" s="697"/>
      <c r="D89" s="626"/>
      <c r="E89" s="438" t="s">
        <v>103</v>
      </c>
      <c r="F89" s="680" t="s">
        <v>432</v>
      </c>
      <c r="G89" s="680"/>
      <c r="H89" s="680"/>
      <c r="I89" s="681"/>
    </row>
    <row r="90" spans="1:13" ht="24.6" customHeight="1" x14ac:dyDescent="0.2">
      <c r="B90" s="696"/>
      <c r="C90" s="697"/>
      <c r="D90" s="626"/>
      <c r="E90" s="611" t="s">
        <v>104</v>
      </c>
      <c r="F90" s="698" t="s">
        <v>1019</v>
      </c>
      <c r="G90" s="698"/>
      <c r="H90" s="698"/>
      <c r="I90" s="439" t="s">
        <v>303</v>
      </c>
    </row>
    <row r="91" spans="1:13" ht="24" customHeight="1" x14ac:dyDescent="0.2">
      <c r="B91" s="696"/>
      <c r="C91" s="697"/>
      <c r="D91" s="626"/>
      <c r="E91" s="611"/>
      <c r="F91" s="698" t="s">
        <v>1020</v>
      </c>
      <c r="G91" s="698"/>
      <c r="H91" s="698"/>
      <c r="I91" s="439" t="s">
        <v>303</v>
      </c>
    </row>
    <row r="92" spans="1:13" s="430" customFormat="1" ht="19.95" customHeight="1" x14ac:dyDescent="0.2">
      <c r="A92" s="429"/>
      <c r="B92" s="682" t="s">
        <v>994</v>
      </c>
      <c r="C92" s="683"/>
      <c r="D92" s="684"/>
      <c r="E92" s="440"/>
      <c r="F92" s="688"/>
      <c r="G92" s="689"/>
      <c r="H92" s="689"/>
      <c r="I92" s="690"/>
      <c r="L92" s="431"/>
      <c r="M92" s="431"/>
    </row>
    <row r="93" spans="1:13" s="430" customFormat="1" ht="19.95" customHeight="1" x14ac:dyDescent="0.2">
      <c r="A93" s="429"/>
      <c r="B93" s="685"/>
      <c r="C93" s="686"/>
      <c r="D93" s="687"/>
      <c r="E93" s="441" t="s">
        <v>995</v>
      </c>
      <c r="F93" s="688"/>
      <c r="G93" s="689"/>
      <c r="H93" s="689"/>
      <c r="I93" s="690"/>
      <c r="L93" s="431"/>
      <c r="M93" s="431"/>
    </row>
    <row r="94" spans="1:13" s="430" customFormat="1" ht="19.95" customHeight="1" x14ac:dyDescent="0.2">
      <c r="A94" s="429"/>
      <c r="B94" s="685"/>
      <c r="C94" s="686"/>
      <c r="D94" s="687"/>
      <c r="E94" s="441" t="s">
        <v>996</v>
      </c>
      <c r="F94" s="688"/>
      <c r="G94" s="689"/>
      <c r="H94" s="689"/>
      <c r="I94" s="690"/>
      <c r="L94" s="431"/>
      <c r="M94" s="431"/>
    </row>
    <row r="95" spans="1:13" ht="21" customHeight="1" x14ac:dyDescent="0.2">
      <c r="B95" s="465" t="s">
        <v>105</v>
      </c>
      <c r="C95" s="505"/>
      <c r="D95" s="466"/>
      <c r="E95" s="403" t="s">
        <v>35</v>
      </c>
      <c r="F95" s="664" t="s">
        <v>765</v>
      </c>
      <c r="G95" s="664"/>
      <c r="H95" s="664"/>
      <c r="I95" s="665"/>
    </row>
    <row r="96" spans="1:13" ht="21" customHeight="1" x14ac:dyDescent="0.2">
      <c r="B96" s="465"/>
      <c r="C96" s="505"/>
      <c r="D96" s="466"/>
      <c r="E96" s="403" t="s">
        <v>102</v>
      </c>
      <c r="F96" s="664" t="s">
        <v>658</v>
      </c>
      <c r="G96" s="664"/>
      <c r="H96" s="664"/>
      <c r="I96" s="665"/>
    </row>
    <row r="97" spans="2:9" ht="21" customHeight="1" x14ac:dyDescent="0.2">
      <c r="B97" s="465"/>
      <c r="C97" s="505"/>
      <c r="D97" s="466"/>
      <c r="E97" s="648" t="s">
        <v>104</v>
      </c>
      <c r="F97" s="544" t="s">
        <v>347</v>
      </c>
      <c r="G97" s="545"/>
      <c r="H97" s="58"/>
      <c r="I97" s="180"/>
    </row>
    <row r="98" spans="2:9" ht="21" customHeight="1" thickBot="1" x14ac:dyDescent="0.25">
      <c r="B98" s="485"/>
      <c r="C98" s="637"/>
      <c r="D98" s="486"/>
      <c r="E98" s="677"/>
      <c r="F98" s="181" t="s">
        <v>298</v>
      </c>
      <c r="G98" s="678" t="s">
        <v>766</v>
      </c>
      <c r="H98" s="678"/>
      <c r="I98" s="679"/>
    </row>
    <row r="99" spans="2:9" ht="21" customHeight="1" x14ac:dyDescent="0.2"/>
    <row r="100" spans="2:9" ht="21" customHeight="1" thickBot="1" x14ac:dyDescent="0.25">
      <c r="B100" s="582" t="s">
        <v>767</v>
      </c>
      <c r="C100" s="582"/>
      <c r="D100" s="582"/>
      <c r="E100" s="582"/>
      <c r="F100" s="582"/>
      <c r="G100" s="582"/>
      <c r="H100" s="182"/>
      <c r="I100" s="183"/>
    </row>
    <row r="101" spans="2:9" ht="21" customHeight="1" x14ac:dyDescent="0.2">
      <c r="B101" s="668" t="s">
        <v>106</v>
      </c>
      <c r="C101" s="669"/>
      <c r="D101" s="669"/>
      <c r="E101" s="520"/>
      <c r="F101" s="670" t="s">
        <v>348</v>
      </c>
      <c r="G101" s="671"/>
      <c r="H101" s="184"/>
      <c r="I101" s="179"/>
    </row>
    <row r="102" spans="2:9" ht="21" customHeight="1" x14ac:dyDescent="0.2">
      <c r="B102" s="465"/>
      <c r="C102" s="505"/>
      <c r="D102" s="505"/>
      <c r="E102" s="466"/>
      <c r="F102" s="397" t="s">
        <v>298</v>
      </c>
      <c r="G102" s="477"/>
      <c r="H102" s="477"/>
      <c r="I102" s="478"/>
    </row>
    <row r="103" spans="2:9" ht="43.95" customHeight="1" x14ac:dyDescent="0.2">
      <c r="B103" s="465" t="s">
        <v>107</v>
      </c>
      <c r="C103" s="505"/>
      <c r="D103" s="505"/>
      <c r="E103" s="466"/>
      <c r="F103" s="643" t="s">
        <v>349</v>
      </c>
      <c r="G103" s="644"/>
      <c r="H103" s="644"/>
      <c r="I103" s="645"/>
    </row>
    <row r="104" spans="2:9" ht="58.95" customHeight="1" x14ac:dyDescent="0.2">
      <c r="B104" s="465" t="s">
        <v>108</v>
      </c>
      <c r="C104" s="505"/>
      <c r="D104" s="505"/>
      <c r="E104" s="466"/>
      <c r="F104" s="643" t="s">
        <v>437</v>
      </c>
      <c r="G104" s="644"/>
      <c r="H104" s="644"/>
      <c r="I104" s="645"/>
    </row>
    <row r="105" spans="2:9" ht="21" customHeight="1" x14ac:dyDescent="0.2">
      <c r="B105" s="465" t="s">
        <v>109</v>
      </c>
      <c r="C105" s="505"/>
      <c r="D105" s="505"/>
      <c r="E105" s="466"/>
      <c r="F105" s="406" t="s">
        <v>345</v>
      </c>
      <c r="G105" s="403" t="s">
        <v>235</v>
      </c>
      <c r="H105" s="675"/>
      <c r="I105" s="676"/>
    </row>
    <row r="106" spans="2:9" ht="21" customHeight="1" x14ac:dyDescent="0.2">
      <c r="B106" s="465" t="s">
        <v>43</v>
      </c>
      <c r="C106" s="505"/>
      <c r="D106" s="505"/>
      <c r="E106" s="466"/>
      <c r="F106" s="664" t="s">
        <v>350</v>
      </c>
      <c r="G106" s="664"/>
      <c r="H106" s="664"/>
      <c r="I106" s="665"/>
    </row>
    <row r="107" spans="2:9" ht="21" customHeight="1" x14ac:dyDescent="0.2">
      <c r="B107" s="465" t="s">
        <v>110</v>
      </c>
      <c r="C107" s="505"/>
      <c r="D107" s="505"/>
      <c r="E107" s="466"/>
      <c r="F107" s="406" t="s">
        <v>345</v>
      </c>
      <c r="G107" s="421" t="s">
        <v>236</v>
      </c>
      <c r="H107" s="664"/>
      <c r="I107" s="665"/>
    </row>
    <row r="108" spans="2:9" ht="21" customHeight="1" x14ac:dyDescent="0.2">
      <c r="B108" s="449" t="s">
        <v>116</v>
      </c>
      <c r="C108" s="516"/>
      <c r="D108" s="450"/>
      <c r="E108" s="403" t="s">
        <v>111</v>
      </c>
      <c r="F108" s="406" t="s">
        <v>303</v>
      </c>
      <c r="G108" s="403" t="s">
        <v>250</v>
      </c>
      <c r="H108" s="664" t="s">
        <v>397</v>
      </c>
      <c r="I108" s="665"/>
    </row>
    <row r="109" spans="2:9" ht="21" customHeight="1" x14ac:dyDescent="0.2">
      <c r="B109" s="449"/>
      <c r="C109" s="516"/>
      <c r="D109" s="450"/>
      <c r="E109" s="403" t="s">
        <v>112</v>
      </c>
      <c r="F109" s="406" t="s">
        <v>303</v>
      </c>
      <c r="G109" s="403" t="s">
        <v>250</v>
      </c>
      <c r="H109" s="664" t="s">
        <v>398</v>
      </c>
      <c r="I109" s="665"/>
    </row>
    <row r="110" spans="2:9" ht="21" customHeight="1" x14ac:dyDescent="0.2">
      <c r="B110" s="449"/>
      <c r="C110" s="516"/>
      <c r="D110" s="450"/>
      <c r="E110" s="403" t="s">
        <v>113</v>
      </c>
      <c r="F110" s="406" t="s">
        <v>345</v>
      </c>
      <c r="G110" s="403" t="s">
        <v>250</v>
      </c>
      <c r="H110" s="664"/>
      <c r="I110" s="665"/>
    </row>
    <row r="111" spans="2:9" ht="21" customHeight="1" x14ac:dyDescent="0.2">
      <c r="B111" s="449"/>
      <c r="C111" s="516"/>
      <c r="D111" s="450"/>
      <c r="E111" s="403" t="s">
        <v>114</v>
      </c>
      <c r="F111" s="406" t="s">
        <v>345</v>
      </c>
      <c r="G111" s="403" t="s">
        <v>250</v>
      </c>
      <c r="H111" s="664"/>
      <c r="I111" s="665"/>
    </row>
    <row r="112" spans="2:9" ht="21" customHeight="1" thickBot="1" x14ac:dyDescent="0.25">
      <c r="B112" s="524"/>
      <c r="C112" s="674"/>
      <c r="D112" s="525"/>
      <c r="E112" s="403" t="s">
        <v>497</v>
      </c>
      <c r="F112" s="406" t="s">
        <v>345</v>
      </c>
      <c r="G112" s="403" t="s">
        <v>250</v>
      </c>
      <c r="H112" s="664"/>
      <c r="I112" s="665"/>
    </row>
    <row r="113" spans="2:9" ht="21" customHeight="1" thickBot="1" x14ac:dyDescent="0.25">
      <c r="B113" s="524"/>
      <c r="C113" s="674"/>
      <c r="D113" s="525"/>
      <c r="E113" s="185" t="s">
        <v>115</v>
      </c>
      <c r="F113" s="186" t="s">
        <v>345</v>
      </c>
      <c r="G113" s="185" t="s">
        <v>250</v>
      </c>
      <c r="H113" s="646"/>
      <c r="I113" s="647"/>
    </row>
    <row r="114" spans="2:9" ht="21" customHeight="1" x14ac:dyDescent="0.2"/>
    <row r="115" spans="2:9" ht="21" customHeight="1" thickBot="1" x14ac:dyDescent="0.25">
      <c r="B115" s="582" t="s">
        <v>117</v>
      </c>
      <c r="C115" s="582"/>
      <c r="D115" s="582"/>
      <c r="E115" s="582"/>
      <c r="F115" s="387"/>
      <c r="G115" s="387"/>
      <c r="H115" s="387"/>
      <c r="I115" s="187"/>
    </row>
    <row r="116" spans="2:9" ht="21" customHeight="1" x14ac:dyDescent="0.2">
      <c r="B116" s="668" t="s">
        <v>118</v>
      </c>
      <c r="C116" s="669"/>
      <c r="D116" s="520"/>
      <c r="E116" s="670" t="s">
        <v>770</v>
      </c>
      <c r="F116" s="671"/>
      <c r="G116" s="672"/>
      <c r="H116" s="672"/>
      <c r="I116" s="673"/>
    </row>
    <row r="117" spans="2:9" ht="57.6" customHeight="1" x14ac:dyDescent="0.2">
      <c r="B117" s="465" t="s">
        <v>45</v>
      </c>
      <c r="C117" s="505"/>
      <c r="D117" s="466"/>
      <c r="E117" s="643" t="s">
        <v>444</v>
      </c>
      <c r="F117" s="644"/>
      <c r="G117" s="644"/>
      <c r="H117" s="644"/>
      <c r="I117" s="645"/>
    </row>
    <row r="118" spans="2:9" ht="30.6" customHeight="1" x14ac:dyDescent="0.2">
      <c r="B118" s="465" t="s">
        <v>46</v>
      </c>
      <c r="C118" s="505"/>
      <c r="D118" s="466"/>
      <c r="E118" s="664" t="s">
        <v>403</v>
      </c>
      <c r="F118" s="664"/>
      <c r="G118" s="664"/>
      <c r="H118" s="664"/>
      <c r="I118" s="665"/>
    </row>
    <row r="119" spans="2:9" ht="45.6" customHeight="1" x14ac:dyDescent="0.2">
      <c r="B119" s="449" t="s">
        <v>119</v>
      </c>
      <c r="C119" s="516"/>
      <c r="D119" s="450"/>
      <c r="E119" s="648" t="s">
        <v>120</v>
      </c>
      <c r="F119" s="648"/>
      <c r="G119" s="643" t="s">
        <v>768</v>
      </c>
      <c r="H119" s="644"/>
      <c r="I119" s="645"/>
    </row>
    <row r="120" spans="2:9" ht="21" customHeight="1" x14ac:dyDescent="0.2">
      <c r="B120" s="449"/>
      <c r="C120" s="516"/>
      <c r="D120" s="450"/>
      <c r="E120" s="648" t="s">
        <v>121</v>
      </c>
      <c r="F120" s="648"/>
      <c r="G120" s="666" t="s">
        <v>657</v>
      </c>
      <c r="H120" s="666"/>
      <c r="I120" s="667"/>
    </row>
    <row r="121" spans="2:9" ht="21" customHeight="1" x14ac:dyDescent="0.2">
      <c r="B121" s="465" t="s">
        <v>122</v>
      </c>
      <c r="C121" s="505"/>
      <c r="D121" s="466"/>
      <c r="E121" s="399">
        <v>1</v>
      </c>
      <c r="F121" s="394" t="s">
        <v>769</v>
      </c>
      <c r="G121" s="394"/>
      <c r="H121" s="394"/>
      <c r="I121" s="395"/>
    </row>
    <row r="122" spans="2:9" ht="21" customHeight="1" x14ac:dyDescent="0.2">
      <c r="B122" s="449" t="s">
        <v>425</v>
      </c>
      <c r="C122" s="516"/>
      <c r="D122" s="450"/>
      <c r="E122" s="656" t="s">
        <v>303</v>
      </c>
      <c r="F122" s="575" t="s">
        <v>241</v>
      </c>
      <c r="G122" s="658" t="s">
        <v>466</v>
      </c>
      <c r="H122" s="659"/>
      <c r="I122" s="660"/>
    </row>
    <row r="123" spans="2:9" ht="21" customHeight="1" x14ac:dyDescent="0.2">
      <c r="B123" s="449"/>
      <c r="C123" s="516"/>
      <c r="D123" s="450"/>
      <c r="E123" s="656"/>
      <c r="F123" s="657"/>
      <c r="G123" s="661"/>
      <c r="H123" s="662"/>
      <c r="I123" s="663"/>
    </row>
    <row r="124" spans="2:9" ht="21" customHeight="1" x14ac:dyDescent="0.2">
      <c r="B124" s="465" t="s">
        <v>408</v>
      </c>
      <c r="C124" s="505"/>
      <c r="D124" s="466"/>
      <c r="E124" s="389">
        <v>60</v>
      </c>
      <c r="F124" s="390" t="s">
        <v>409</v>
      </c>
      <c r="G124" s="390"/>
      <c r="H124" s="390"/>
      <c r="I124" s="391"/>
    </row>
    <row r="125" spans="2:9" ht="21" customHeight="1" thickBot="1" x14ac:dyDescent="0.25">
      <c r="B125" s="485" t="s">
        <v>44</v>
      </c>
      <c r="C125" s="637"/>
      <c r="D125" s="486"/>
      <c r="E125" s="641" t="s">
        <v>404</v>
      </c>
      <c r="F125" s="641"/>
      <c r="G125" s="641"/>
      <c r="H125" s="641"/>
      <c r="I125" s="642"/>
    </row>
    <row r="126" spans="2:9" ht="18.75" customHeight="1" x14ac:dyDescent="0.2"/>
    <row r="127" spans="2:9" ht="18.75" customHeight="1" x14ac:dyDescent="0.2"/>
    <row r="128" spans="2:9"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sheetData>
  <mergeCells count="166">
    <mergeCell ref="D15:E15"/>
    <mergeCell ref="F15:I15"/>
    <mergeCell ref="D16:E16"/>
    <mergeCell ref="F16:I16"/>
    <mergeCell ref="C8:D8"/>
    <mergeCell ref="F19:I19"/>
    <mergeCell ref="C12:D12"/>
    <mergeCell ref="F12:I12"/>
    <mergeCell ref="D13:E13"/>
    <mergeCell ref="F13:I13"/>
    <mergeCell ref="C14:D14"/>
    <mergeCell ref="F14:I14"/>
    <mergeCell ref="B1:I1"/>
    <mergeCell ref="B2:D2"/>
    <mergeCell ref="B3:E4"/>
    <mergeCell ref="F3:I4"/>
    <mergeCell ref="B5:E6"/>
    <mergeCell ref="F5:I6"/>
    <mergeCell ref="F8:I8"/>
    <mergeCell ref="B61:D62"/>
    <mergeCell ref="F61:I61"/>
    <mergeCell ref="E62:I62"/>
    <mergeCell ref="B7:I7"/>
    <mergeCell ref="B37:D37"/>
    <mergeCell ref="F37:I37"/>
    <mergeCell ref="E38:F38"/>
    <mergeCell ref="E40:F40"/>
    <mergeCell ref="E31:I31"/>
    <mergeCell ref="F32:I32"/>
    <mergeCell ref="B33:C34"/>
    <mergeCell ref="F33:I33"/>
    <mergeCell ref="E34:I34"/>
    <mergeCell ref="B35:D35"/>
    <mergeCell ref="E35:I35"/>
    <mergeCell ref="B36:D36"/>
    <mergeCell ref="E36:I36"/>
    <mergeCell ref="B63:D64"/>
    <mergeCell ref="E64:I64"/>
    <mergeCell ref="B65:D66"/>
    <mergeCell ref="F65:I65"/>
    <mergeCell ref="E66:I66"/>
    <mergeCell ref="B59:F59"/>
    <mergeCell ref="B60:F60"/>
    <mergeCell ref="B73:D74"/>
    <mergeCell ref="E73:I73"/>
    <mergeCell ref="E74:I74"/>
    <mergeCell ref="B75:D76"/>
    <mergeCell ref="F75:I75"/>
    <mergeCell ref="E76:I76"/>
    <mergeCell ref="B67:D67"/>
    <mergeCell ref="E67:I67"/>
    <mergeCell ref="B69:F69"/>
    <mergeCell ref="B70:I70"/>
    <mergeCell ref="B71:D72"/>
    <mergeCell ref="F71:I71"/>
    <mergeCell ref="E72:I72"/>
    <mergeCell ref="E77:I77"/>
    <mergeCell ref="B79:E79"/>
    <mergeCell ref="B80:D81"/>
    <mergeCell ref="E80:G80"/>
    <mergeCell ref="F81:I81"/>
    <mergeCell ref="F84:I84"/>
    <mergeCell ref="F82:I82"/>
    <mergeCell ref="B82:D91"/>
    <mergeCell ref="F83:I83"/>
    <mergeCell ref="B77:D77"/>
    <mergeCell ref="F85:H85"/>
    <mergeCell ref="F86:H86"/>
    <mergeCell ref="F90:H90"/>
    <mergeCell ref="F91:H91"/>
    <mergeCell ref="E97:E98"/>
    <mergeCell ref="F97:G97"/>
    <mergeCell ref="G98:I98"/>
    <mergeCell ref="B95:D98"/>
    <mergeCell ref="F95:I95"/>
    <mergeCell ref="F96:I96"/>
    <mergeCell ref="E85:E86"/>
    <mergeCell ref="E90:E91"/>
    <mergeCell ref="F87:I87"/>
    <mergeCell ref="F88:I88"/>
    <mergeCell ref="F89:I89"/>
    <mergeCell ref="B92:D94"/>
    <mergeCell ref="F92:I92"/>
    <mergeCell ref="F93:I93"/>
    <mergeCell ref="F94:I94"/>
    <mergeCell ref="B104:E104"/>
    <mergeCell ref="F104:I104"/>
    <mergeCell ref="B105:E105"/>
    <mergeCell ref="H105:I105"/>
    <mergeCell ref="B100:G100"/>
    <mergeCell ref="B101:E102"/>
    <mergeCell ref="F101:G101"/>
    <mergeCell ref="G102:I102"/>
    <mergeCell ref="B103:E103"/>
    <mergeCell ref="F103:I103"/>
    <mergeCell ref="B106:E106"/>
    <mergeCell ref="F106:I106"/>
    <mergeCell ref="B107:E107"/>
    <mergeCell ref="H107:I107"/>
    <mergeCell ref="B108:D113"/>
    <mergeCell ref="H108:I108"/>
    <mergeCell ref="H109:I109"/>
    <mergeCell ref="H110:I110"/>
    <mergeCell ref="H111:I111"/>
    <mergeCell ref="H112:I112"/>
    <mergeCell ref="B119:D120"/>
    <mergeCell ref="E119:F119"/>
    <mergeCell ref="G120:I120"/>
    <mergeCell ref="B115:E115"/>
    <mergeCell ref="B116:D116"/>
    <mergeCell ref="E116:F116"/>
    <mergeCell ref="G116:I116"/>
    <mergeCell ref="B117:D117"/>
    <mergeCell ref="E117:I117"/>
    <mergeCell ref="B125:D125"/>
    <mergeCell ref="E125:I125"/>
    <mergeCell ref="B124:D124"/>
    <mergeCell ref="G119:I119"/>
    <mergeCell ref="H113:I113"/>
    <mergeCell ref="E120:F120"/>
    <mergeCell ref="F11:I11"/>
    <mergeCell ref="F10:I10"/>
    <mergeCell ref="F9:I9"/>
    <mergeCell ref="B22:I22"/>
    <mergeCell ref="B23:D23"/>
    <mergeCell ref="E23:I23"/>
    <mergeCell ref="F17:I17"/>
    <mergeCell ref="D18:E18"/>
    <mergeCell ref="F18:I18"/>
    <mergeCell ref="B19:E19"/>
    <mergeCell ref="B24:C29"/>
    <mergeCell ref="B121:D121"/>
    <mergeCell ref="B122:D123"/>
    <mergeCell ref="E122:E123"/>
    <mergeCell ref="F122:F123"/>
    <mergeCell ref="G122:I123"/>
    <mergeCell ref="B118:D118"/>
    <mergeCell ref="E118:I118"/>
    <mergeCell ref="E24:I24"/>
    <mergeCell ref="E25:I25"/>
    <mergeCell ref="E26:I26"/>
    <mergeCell ref="E27:I27"/>
    <mergeCell ref="F28:I28"/>
    <mergeCell ref="F29:I29"/>
    <mergeCell ref="B30:C32"/>
    <mergeCell ref="E30:I30"/>
    <mergeCell ref="B20:E20"/>
    <mergeCell ref="F20:I20"/>
    <mergeCell ref="B38:D55"/>
    <mergeCell ref="H40:I40"/>
    <mergeCell ref="E41:F41"/>
    <mergeCell ref="E47:F47"/>
    <mergeCell ref="B56:D57"/>
    <mergeCell ref="E56:E57"/>
    <mergeCell ref="F56:H56"/>
    <mergeCell ref="E42:F42"/>
    <mergeCell ref="E45:F45"/>
    <mergeCell ref="E44:F44"/>
    <mergeCell ref="E43:F43"/>
    <mergeCell ref="E49:F49"/>
    <mergeCell ref="E48:F48"/>
    <mergeCell ref="E39:F39"/>
    <mergeCell ref="E46:F46"/>
    <mergeCell ref="E50:F50"/>
    <mergeCell ref="E52:F52"/>
    <mergeCell ref="E51:F51"/>
  </mergeCells>
  <phoneticPr fontId="2"/>
  <dataValidations count="10">
    <dataValidation type="list" allowBlank="1" showInputMessage="1" showErrorMessage="1" sqref="F107:F113 F105 E122:E123 E56:E57 E32:E33 E37 E28:E29 G38:G55 I85:I86 I90:I91 E92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formula1>"あり,なし"</formula1>
    </dataValidation>
    <dataValidation type="list" allowBlank="1" showInputMessage="1" showErrorMessage="1" sqref="E80">
      <formula1>"救急車の手配,入退院の付き添い,通院介助,救急車の手配、入退院の付き添い,救急車の手配、入退院の付き添い、通院介助,その他"</formula1>
    </dataValidation>
    <dataValidation type="list" allowBlank="1" showInputMessage="1" showErrorMessage="1" sqref="F97">
      <formula1>"訪問診療,急変時の対応,訪問診療、急変時の対応,その他"</formula1>
    </dataValidation>
    <dataValidation type="list" allowBlank="1" showInputMessage="1" showErrorMessage="1" sqref="F101">
      <formula1>"一時介護室へ移る場合,介護居室へ移る場合,その他"</formula1>
    </dataValidation>
    <dataValidation type="list" allowBlank="1" showInputMessage="1" showErrorMessage="1" sqref="E116:F116">
      <formula1>"自立,自立、要支援,自立、要支援、要介護,要支援、要介護,要介護"</formula1>
    </dataValidation>
    <dataValidation type="list" allowBlank="1" showInputMessage="1" showErrorMessage="1" sqref="E17 E14 E9:E12">
      <formula1>"自ら実施,委託,自ら実施・委託,なし"</formula1>
    </dataValidation>
    <dataValidation type="list" allowBlank="1" showInputMessage="1" showErrorMessage="1" sqref="B77:D77">
      <formula1>"連携内容,協力内容"</formula1>
    </dataValidation>
    <dataValidation type="list" allowBlank="1" showInputMessage="1" showErrorMessage="1" sqref="F54">
      <formula1>"（Ⅰ）,（Ⅱ）,（Ⅲ）"</formula1>
    </dataValidation>
    <dataValidation type="list" allowBlank="1" showInputMessage="1" showErrorMessage="1" sqref="F53">
      <formula1>"（Ⅰ）,（Ⅱ）"</formula1>
    </dataValidation>
    <dataValidation type="list" allowBlank="1" showInputMessage="1" showErrorMessage="1" sqref="F55">
      <formula1>"（Ⅰ）,（Ⅱ）,（Ⅲ）,（Ⅳ）,（Ⅴ）"</formula1>
    </dataValidation>
  </dataValidations>
  <printOptions horizontalCentered="1"/>
  <pageMargins left="0.6692913385826772" right="0.6692913385826772" top="0.59055118110236227" bottom="0.59055118110236227" header="0.51181102362204722" footer="0.39370078740157483"/>
  <pageSetup paperSize="9" scale="91" fitToHeight="0" orientation="landscape" cellComments="asDisplayed" r:id="rId1"/>
  <headerFooter alignWithMargins="0"/>
  <rowBreaks count="7" manualBreakCount="7">
    <brk id="19" max="13" man="1"/>
    <brk id="23" max="13" man="1"/>
    <brk id="37" max="13" man="1"/>
    <brk id="58" max="13" man="1"/>
    <brk id="78" max="13" man="1"/>
    <brk id="99" max="13" man="1"/>
    <brk id="114" max="1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R70"/>
  <sheetViews>
    <sheetView view="pageBreakPreview" topLeftCell="A64" zoomScale="90" zoomScaleNormal="85" zoomScaleSheetLayoutView="90" workbookViewId="0"/>
  </sheetViews>
  <sheetFormatPr defaultColWidth="9" defaultRowHeight="22.5" customHeight="1" x14ac:dyDescent="0.2"/>
  <cols>
    <col min="1" max="1" width="2.6640625" style="12" customWidth="1"/>
    <col min="2" max="2" width="4" style="20" customWidth="1"/>
    <col min="3" max="3" width="12.44140625" style="20" customWidth="1"/>
    <col min="4" max="4" width="8.44140625" style="12" customWidth="1"/>
    <col min="5" max="13" width="7.6640625" style="12" customWidth="1"/>
    <col min="14" max="14" width="3.33203125" style="13" customWidth="1"/>
    <col min="15" max="17" width="13" style="13" customWidth="1"/>
    <col min="18" max="16384" width="9" style="13"/>
  </cols>
  <sheetData>
    <row r="1" spans="1:18" ht="21" customHeight="1" x14ac:dyDescent="0.2">
      <c r="A1" s="11" t="s">
        <v>123</v>
      </c>
      <c r="B1" s="190" t="s">
        <v>450</v>
      </c>
      <c r="C1" s="190"/>
      <c r="D1" s="190"/>
      <c r="E1" s="190"/>
      <c r="F1" s="190"/>
      <c r="G1" s="190"/>
      <c r="H1" s="190"/>
      <c r="I1" s="190"/>
      <c r="J1" s="190"/>
      <c r="K1" s="190"/>
      <c r="L1" s="190"/>
      <c r="M1" s="190"/>
      <c r="N1" s="21"/>
    </row>
    <row r="2" spans="1:18" ht="21" customHeight="1" thickBot="1" x14ac:dyDescent="0.25">
      <c r="A2" s="11"/>
      <c r="B2" s="819" t="s">
        <v>136</v>
      </c>
      <c r="C2" s="582"/>
      <c r="D2" s="582"/>
      <c r="E2" s="11"/>
      <c r="F2" s="11"/>
      <c r="G2" s="11"/>
      <c r="H2" s="11"/>
      <c r="I2" s="11"/>
      <c r="J2" s="11"/>
      <c r="K2" s="11"/>
      <c r="L2" s="11"/>
      <c r="M2" s="11"/>
    </row>
    <row r="3" spans="1:18" ht="21" customHeight="1" x14ac:dyDescent="0.2">
      <c r="A3" s="191"/>
      <c r="B3" s="757"/>
      <c r="C3" s="758"/>
      <c r="D3" s="743" t="s">
        <v>135</v>
      </c>
      <c r="E3" s="744"/>
      <c r="F3" s="744"/>
      <c r="G3" s="755" t="s">
        <v>475</v>
      </c>
      <c r="H3" s="755"/>
      <c r="I3" s="755"/>
      <c r="J3" s="747" t="s">
        <v>617</v>
      </c>
      <c r="K3" s="747"/>
      <c r="L3" s="747"/>
      <c r="M3" s="748"/>
      <c r="R3" s="192"/>
    </row>
    <row r="4" spans="1:18" ht="21" customHeight="1" x14ac:dyDescent="0.2">
      <c r="A4" s="191"/>
      <c r="B4" s="759"/>
      <c r="C4" s="760"/>
      <c r="D4" s="745" t="s">
        <v>38</v>
      </c>
      <c r="E4" s="746"/>
      <c r="F4" s="746"/>
      <c r="G4" s="756"/>
      <c r="H4" s="756"/>
      <c r="I4" s="756"/>
      <c r="J4" s="749"/>
      <c r="K4" s="749"/>
      <c r="L4" s="749"/>
      <c r="M4" s="750"/>
    </row>
    <row r="5" spans="1:18" ht="21" customHeight="1" x14ac:dyDescent="0.2">
      <c r="A5" s="191"/>
      <c r="B5" s="759"/>
      <c r="C5" s="760"/>
      <c r="D5" s="342"/>
      <c r="E5" s="29" t="s">
        <v>37</v>
      </c>
      <c r="F5" s="29" t="s">
        <v>39</v>
      </c>
      <c r="G5" s="756"/>
      <c r="H5" s="756"/>
      <c r="I5" s="756"/>
      <c r="J5" s="749"/>
      <c r="K5" s="749"/>
      <c r="L5" s="749"/>
      <c r="M5" s="750"/>
    </row>
    <row r="6" spans="1:18" ht="21" customHeight="1" x14ac:dyDescent="0.2">
      <c r="A6" s="191"/>
      <c r="B6" s="742" t="s">
        <v>77</v>
      </c>
      <c r="C6" s="456"/>
      <c r="D6" s="193" t="s">
        <v>351</v>
      </c>
      <c r="E6" s="193" t="s">
        <v>351</v>
      </c>
      <c r="F6" s="193"/>
      <c r="G6" s="736">
        <v>1</v>
      </c>
      <c r="H6" s="736"/>
      <c r="I6" s="736"/>
      <c r="J6" s="751"/>
      <c r="K6" s="751"/>
      <c r="L6" s="751"/>
      <c r="M6" s="752"/>
    </row>
    <row r="7" spans="1:18" ht="21" customHeight="1" x14ac:dyDescent="0.2">
      <c r="A7" s="191"/>
      <c r="B7" s="753" t="s">
        <v>40</v>
      </c>
      <c r="C7" s="754"/>
      <c r="D7" s="193" t="s">
        <v>352</v>
      </c>
      <c r="E7" s="193" t="s">
        <v>351</v>
      </c>
      <c r="F7" s="193"/>
      <c r="G7" s="736">
        <v>1</v>
      </c>
      <c r="H7" s="736"/>
      <c r="I7" s="736"/>
      <c r="J7" s="751" t="s">
        <v>478</v>
      </c>
      <c r="K7" s="751"/>
      <c r="L7" s="751"/>
      <c r="M7" s="752"/>
    </row>
    <row r="8" spans="1:18" ht="21" customHeight="1" x14ac:dyDescent="0.2">
      <c r="A8" s="191"/>
      <c r="B8" s="742" t="s">
        <v>124</v>
      </c>
      <c r="C8" s="466"/>
      <c r="D8" s="193" t="s">
        <v>353</v>
      </c>
      <c r="E8" s="193" t="s">
        <v>358</v>
      </c>
      <c r="F8" s="193" t="s">
        <v>361</v>
      </c>
      <c r="G8" s="736">
        <v>20</v>
      </c>
      <c r="H8" s="736"/>
      <c r="I8" s="736"/>
      <c r="J8" s="751"/>
      <c r="K8" s="751"/>
      <c r="L8" s="751"/>
      <c r="M8" s="752"/>
    </row>
    <row r="9" spans="1:18" ht="36" customHeight="1" x14ac:dyDescent="0.2">
      <c r="A9" s="191"/>
      <c r="B9" s="338"/>
      <c r="C9" s="341" t="s">
        <v>41</v>
      </c>
      <c r="D9" s="193" t="s">
        <v>771</v>
      </c>
      <c r="E9" s="193" t="s">
        <v>359</v>
      </c>
      <c r="F9" s="193" t="s">
        <v>772</v>
      </c>
      <c r="G9" s="739" t="s">
        <v>494</v>
      </c>
      <c r="H9" s="740"/>
      <c r="I9" s="741"/>
      <c r="J9" s="751"/>
      <c r="K9" s="751"/>
      <c r="L9" s="751"/>
      <c r="M9" s="752"/>
    </row>
    <row r="10" spans="1:18" ht="21" customHeight="1" x14ac:dyDescent="0.2">
      <c r="A10" s="191"/>
      <c r="B10" s="23"/>
      <c r="C10" s="341" t="s">
        <v>125</v>
      </c>
      <c r="D10" s="193" t="s">
        <v>354</v>
      </c>
      <c r="E10" s="193" t="s">
        <v>360</v>
      </c>
      <c r="F10" s="193" t="s">
        <v>351</v>
      </c>
      <c r="G10" s="736">
        <v>2.5</v>
      </c>
      <c r="H10" s="736"/>
      <c r="I10" s="736"/>
      <c r="J10" s="751"/>
      <c r="K10" s="751"/>
      <c r="L10" s="751"/>
      <c r="M10" s="752"/>
    </row>
    <row r="11" spans="1:18" ht="21" customHeight="1" x14ac:dyDescent="0.2">
      <c r="A11" s="191"/>
      <c r="B11" s="753" t="s">
        <v>126</v>
      </c>
      <c r="C11" s="466"/>
      <c r="D11" s="193" t="s">
        <v>355</v>
      </c>
      <c r="E11" s="193" t="s">
        <v>351</v>
      </c>
      <c r="F11" s="193"/>
      <c r="G11" s="736">
        <v>1</v>
      </c>
      <c r="H11" s="736"/>
      <c r="I11" s="736"/>
      <c r="J11" s="751"/>
      <c r="K11" s="751"/>
      <c r="L11" s="751"/>
      <c r="M11" s="752"/>
    </row>
    <row r="12" spans="1:18" ht="21" customHeight="1" x14ac:dyDescent="0.2">
      <c r="A12" s="191"/>
      <c r="B12" s="753" t="s">
        <v>42</v>
      </c>
      <c r="C12" s="466"/>
      <c r="D12" s="193" t="s">
        <v>352</v>
      </c>
      <c r="E12" s="193" t="s">
        <v>351</v>
      </c>
      <c r="F12" s="193"/>
      <c r="G12" s="736">
        <v>1</v>
      </c>
      <c r="H12" s="736"/>
      <c r="I12" s="736"/>
      <c r="J12" s="751" t="s">
        <v>479</v>
      </c>
      <c r="K12" s="751"/>
      <c r="L12" s="751"/>
      <c r="M12" s="752"/>
    </row>
    <row r="13" spans="1:18" ht="21" customHeight="1" x14ac:dyDescent="0.2">
      <c r="A13" s="191"/>
      <c r="B13" s="753" t="s">
        <v>127</v>
      </c>
      <c r="C13" s="466"/>
      <c r="D13" s="193" t="s">
        <v>355</v>
      </c>
      <c r="E13" s="193"/>
      <c r="F13" s="193" t="s">
        <v>351</v>
      </c>
      <c r="G13" s="736">
        <v>1</v>
      </c>
      <c r="H13" s="736"/>
      <c r="I13" s="736"/>
      <c r="J13" s="751"/>
      <c r="K13" s="751"/>
      <c r="L13" s="751"/>
      <c r="M13" s="752"/>
    </row>
    <row r="14" spans="1:18" ht="21" customHeight="1" x14ac:dyDescent="0.2">
      <c r="A14" s="191"/>
      <c r="B14" s="753" t="s">
        <v>128</v>
      </c>
      <c r="C14" s="466"/>
      <c r="D14" s="193" t="s">
        <v>356</v>
      </c>
      <c r="E14" s="193"/>
      <c r="F14" s="193" t="s">
        <v>356</v>
      </c>
      <c r="G14" s="736">
        <v>5</v>
      </c>
      <c r="H14" s="736"/>
      <c r="I14" s="736"/>
      <c r="J14" s="751"/>
      <c r="K14" s="751"/>
      <c r="L14" s="751"/>
      <c r="M14" s="752"/>
    </row>
    <row r="15" spans="1:18" ht="21" customHeight="1" x14ac:dyDescent="0.2">
      <c r="A15" s="191"/>
      <c r="B15" s="753" t="s">
        <v>129</v>
      </c>
      <c r="C15" s="466"/>
      <c r="D15" s="193" t="s">
        <v>357</v>
      </c>
      <c r="E15" s="193" t="s">
        <v>354</v>
      </c>
      <c r="F15" s="193"/>
      <c r="G15" s="736">
        <v>3</v>
      </c>
      <c r="H15" s="736"/>
      <c r="I15" s="736"/>
      <c r="J15" s="751"/>
      <c r="K15" s="751"/>
      <c r="L15" s="751"/>
      <c r="M15" s="752"/>
    </row>
    <row r="16" spans="1:18" ht="21" customHeight="1" x14ac:dyDescent="0.2">
      <c r="A16" s="191"/>
      <c r="B16" s="753" t="s">
        <v>130</v>
      </c>
      <c r="C16" s="466"/>
      <c r="D16" s="193" t="s">
        <v>352</v>
      </c>
      <c r="E16" s="193" t="s">
        <v>351</v>
      </c>
      <c r="F16" s="193"/>
      <c r="G16" s="736">
        <v>1</v>
      </c>
      <c r="H16" s="736"/>
      <c r="I16" s="736"/>
      <c r="J16" s="751"/>
      <c r="K16" s="751"/>
      <c r="L16" s="751"/>
      <c r="M16" s="752"/>
    </row>
    <row r="17" spans="1:17" s="21" customFormat="1" ht="21" customHeight="1" thickBot="1" x14ac:dyDescent="0.25">
      <c r="A17" s="194"/>
      <c r="B17" s="777" t="s">
        <v>612</v>
      </c>
      <c r="C17" s="778"/>
      <c r="D17" s="778"/>
      <c r="E17" s="778"/>
      <c r="F17" s="778"/>
      <c r="G17" s="778"/>
      <c r="H17" s="778"/>
      <c r="I17" s="779"/>
      <c r="J17" s="195">
        <v>38</v>
      </c>
      <c r="K17" s="196" t="s">
        <v>476</v>
      </c>
      <c r="L17" s="196"/>
      <c r="M17" s="197"/>
      <c r="O17" s="198"/>
      <c r="P17" s="198"/>
      <c r="Q17" s="198"/>
    </row>
    <row r="18" spans="1:17" s="21" customFormat="1" ht="21" customHeight="1" x14ac:dyDescent="0.2">
      <c r="A18" s="20"/>
      <c r="B18" s="20"/>
      <c r="C18" s="20"/>
      <c r="D18" s="20"/>
      <c r="E18" s="20"/>
      <c r="F18" s="20"/>
      <c r="G18" s="20"/>
      <c r="H18" s="20"/>
      <c r="I18" s="20"/>
      <c r="J18" s="20"/>
      <c r="K18" s="20"/>
      <c r="L18" s="20"/>
      <c r="M18" s="20"/>
    </row>
    <row r="19" spans="1:17" ht="21" customHeight="1" thickBot="1" x14ac:dyDescent="0.25">
      <c r="B19" s="766" t="s">
        <v>137</v>
      </c>
      <c r="C19" s="766"/>
      <c r="D19" s="766"/>
      <c r="E19" s="766"/>
      <c r="F19" s="826"/>
      <c r="G19" s="199"/>
    </row>
    <row r="20" spans="1:17" ht="21" customHeight="1" x14ac:dyDescent="0.2">
      <c r="B20" s="797"/>
      <c r="C20" s="798"/>
      <c r="D20" s="799"/>
      <c r="E20" s="787" t="s">
        <v>38</v>
      </c>
      <c r="F20" s="702"/>
      <c r="G20" s="702"/>
      <c r="H20" s="702"/>
      <c r="I20" s="702"/>
      <c r="J20" s="702"/>
      <c r="K20" s="820" t="s">
        <v>438</v>
      </c>
      <c r="L20" s="821"/>
      <c r="M20" s="822"/>
    </row>
    <row r="21" spans="1:17" ht="21" customHeight="1" x14ac:dyDescent="0.2">
      <c r="B21" s="800"/>
      <c r="C21" s="801"/>
      <c r="D21" s="802"/>
      <c r="E21" s="827"/>
      <c r="F21" s="828"/>
      <c r="G21" s="756" t="s">
        <v>37</v>
      </c>
      <c r="H21" s="756"/>
      <c r="I21" s="756" t="s">
        <v>39</v>
      </c>
      <c r="J21" s="756"/>
      <c r="K21" s="823"/>
      <c r="L21" s="824"/>
      <c r="M21" s="825"/>
    </row>
    <row r="22" spans="1:17" ht="21" customHeight="1" x14ac:dyDescent="0.2">
      <c r="B22" s="774" t="s">
        <v>498</v>
      </c>
      <c r="C22" s="775"/>
      <c r="D22" s="776"/>
      <c r="E22" s="773">
        <v>1</v>
      </c>
      <c r="F22" s="773"/>
      <c r="G22" s="737">
        <v>1</v>
      </c>
      <c r="H22" s="737"/>
      <c r="I22" s="737"/>
      <c r="J22" s="737"/>
      <c r="K22" s="767"/>
      <c r="L22" s="768"/>
      <c r="M22" s="769"/>
      <c r="N22" s="192"/>
      <c r="O22" s="200"/>
    </row>
    <row r="23" spans="1:17" ht="21" customHeight="1" x14ac:dyDescent="0.2">
      <c r="B23" s="774" t="s">
        <v>433</v>
      </c>
      <c r="C23" s="784"/>
      <c r="D23" s="785"/>
      <c r="E23" s="773">
        <v>14</v>
      </c>
      <c r="F23" s="810"/>
      <c r="G23" s="737">
        <v>4</v>
      </c>
      <c r="H23" s="737"/>
      <c r="I23" s="737">
        <v>10</v>
      </c>
      <c r="J23" s="737"/>
      <c r="K23" s="767"/>
      <c r="L23" s="768"/>
      <c r="M23" s="769"/>
      <c r="O23" s="200"/>
    </row>
    <row r="24" spans="1:17" ht="21" customHeight="1" x14ac:dyDescent="0.2">
      <c r="B24" s="774" t="s">
        <v>607</v>
      </c>
      <c r="C24" s="784"/>
      <c r="D24" s="785"/>
      <c r="E24" s="773">
        <v>10</v>
      </c>
      <c r="F24" s="810"/>
      <c r="G24" s="737">
        <v>2</v>
      </c>
      <c r="H24" s="737"/>
      <c r="I24" s="737">
        <v>8</v>
      </c>
      <c r="J24" s="737"/>
      <c r="K24" s="767"/>
      <c r="L24" s="768"/>
      <c r="M24" s="769"/>
      <c r="O24" s="192"/>
    </row>
    <row r="25" spans="1:17" ht="21" customHeight="1" x14ac:dyDescent="0.2">
      <c r="B25" s="774" t="s">
        <v>435</v>
      </c>
      <c r="C25" s="784"/>
      <c r="D25" s="785"/>
      <c r="E25" s="773">
        <v>2</v>
      </c>
      <c r="F25" s="773"/>
      <c r="G25" s="737">
        <v>1</v>
      </c>
      <c r="H25" s="737"/>
      <c r="I25" s="737">
        <v>1</v>
      </c>
      <c r="J25" s="737"/>
      <c r="K25" s="767"/>
      <c r="L25" s="768"/>
      <c r="M25" s="769"/>
    </row>
    <row r="26" spans="1:17" ht="45" customHeight="1" thickBot="1" x14ac:dyDescent="0.25">
      <c r="B26" s="780" t="s">
        <v>434</v>
      </c>
      <c r="C26" s="781"/>
      <c r="D26" s="782"/>
      <c r="E26" s="761">
        <v>0</v>
      </c>
      <c r="F26" s="761"/>
      <c r="G26" s="765">
        <v>0</v>
      </c>
      <c r="H26" s="765"/>
      <c r="I26" s="765">
        <v>0</v>
      </c>
      <c r="J26" s="765"/>
      <c r="K26" s="839"/>
      <c r="L26" s="840"/>
      <c r="M26" s="841"/>
    </row>
    <row r="27" spans="1:17" ht="21" customHeight="1" x14ac:dyDescent="0.2">
      <c r="B27" s="190"/>
      <c r="C27" s="9"/>
      <c r="D27" s="46"/>
      <c r="E27" s="46"/>
      <c r="F27" s="46"/>
      <c r="G27" s="46"/>
    </row>
    <row r="28" spans="1:17" ht="21" customHeight="1" thickBot="1" x14ac:dyDescent="0.25">
      <c r="B28" s="766" t="s">
        <v>147</v>
      </c>
      <c r="C28" s="766"/>
      <c r="D28" s="766"/>
      <c r="E28" s="766"/>
      <c r="F28" s="766"/>
      <c r="G28" s="766"/>
    </row>
    <row r="29" spans="1:17" ht="21" customHeight="1" x14ac:dyDescent="0.2">
      <c r="B29" s="797"/>
      <c r="C29" s="798"/>
      <c r="D29" s="799"/>
      <c r="E29" s="786" t="s">
        <v>38</v>
      </c>
      <c r="F29" s="786"/>
      <c r="G29" s="787"/>
      <c r="H29" s="762"/>
      <c r="I29" s="763"/>
      <c r="J29" s="519"/>
      <c r="K29" s="762"/>
      <c r="L29" s="763"/>
      <c r="M29" s="764"/>
    </row>
    <row r="30" spans="1:17" ht="21" customHeight="1" x14ac:dyDescent="0.2">
      <c r="B30" s="800"/>
      <c r="C30" s="801"/>
      <c r="D30" s="802"/>
      <c r="E30" s="570"/>
      <c r="F30" s="570"/>
      <c r="G30" s="570"/>
      <c r="H30" s="756" t="s">
        <v>37</v>
      </c>
      <c r="I30" s="648"/>
      <c r="J30" s="648"/>
      <c r="K30" s="756" t="s">
        <v>39</v>
      </c>
      <c r="L30" s="648"/>
      <c r="M30" s="792"/>
    </row>
    <row r="31" spans="1:17" ht="21" customHeight="1" x14ac:dyDescent="0.2">
      <c r="B31" s="783" t="s">
        <v>426</v>
      </c>
      <c r="C31" s="648"/>
      <c r="D31" s="648"/>
      <c r="E31" s="737"/>
      <c r="F31" s="737"/>
      <c r="G31" s="737"/>
      <c r="H31" s="738"/>
      <c r="I31" s="737"/>
      <c r="J31" s="737"/>
      <c r="K31" s="738"/>
      <c r="L31" s="737"/>
      <c r="M31" s="796"/>
    </row>
    <row r="32" spans="1:17" ht="21" customHeight="1" x14ac:dyDescent="0.2">
      <c r="B32" s="783" t="s">
        <v>148</v>
      </c>
      <c r="C32" s="648"/>
      <c r="D32" s="648"/>
      <c r="E32" s="737"/>
      <c r="F32" s="737"/>
      <c r="G32" s="737"/>
      <c r="H32" s="738"/>
      <c r="I32" s="737"/>
      <c r="J32" s="737"/>
      <c r="K32" s="738"/>
      <c r="L32" s="737"/>
      <c r="M32" s="796"/>
    </row>
    <row r="33" spans="1:13" ht="21" customHeight="1" x14ac:dyDescent="0.2">
      <c r="B33" s="783" t="s">
        <v>149</v>
      </c>
      <c r="C33" s="648"/>
      <c r="D33" s="648"/>
      <c r="E33" s="737">
        <v>1</v>
      </c>
      <c r="F33" s="737"/>
      <c r="G33" s="737"/>
      <c r="H33" s="738" t="s">
        <v>611</v>
      </c>
      <c r="I33" s="737"/>
      <c r="J33" s="737"/>
      <c r="K33" s="738"/>
      <c r="L33" s="737"/>
      <c r="M33" s="796"/>
    </row>
    <row r="34" spans="1:13" ht="21" customHeight="1" x14ac:dyDescent="0.2">
      <c r="B34" s="753" t="s">
        <v>150</v>
      </c>
      <c r="C34" s="505"/>
      <c r="D34" s="466"/>
      <c r="E34" s="794"/>
      <c r="F34" s="773"/>
      <c r="G34" s="795"/>
      <c r="H34" s="803"/>
      <c r="I34" s="773"/>
      <c r="J34" s="795"/>
      <c r="K34" s="803"/>
      <c r="L34" s="773"/>
      <c r="M34" s="842"/>
    </row>
    <row r="35" spans="1:13" ht="21" customHeight="1" x14ac:dyDescent="0.2">
      <c r="B35" s="783" t="s">
        <v>151</v>
      </c>
      <c r="C35" s="648"/>
      <c r="D35" s="648"/>
      <c r="E35" s="737"/>
      <c r="F35" s="737"/>
      <c r="G35" s="737"/>
      <c r="H35" s="738"/>
      <c r="I35" s="737"/>
      <c r="J35" s="737"/>
      <c r="K35" s="738"/>
      <c r="L35" s="737"/>
      <c r="M35" s="796"/>
    </row>
    <row r="36" spans="1:13" ht="21" customHeight="1" x14ac:dyDescent="0.2">
      <c r="B36" s="793" t="s">
        <v>483</v>
      </c>
      <c r="C36" s="569"/>
      <c r="D36" s="569"/>
      <c r="E36" s="849"/>
      <c r="F36" s="849"/>
      <c r="G36" s="849"/>
      <c r="H36" s="848"/>
      <c r="I36" s="849"/>
      <c r="J36" s="849"/>
      <c r="K36" s="848"/>
      <c r="L36" s="849"/>
      <c r="M36" s="850"/>
    </row>
    <row r="37" spans="1:13" ht="21" customHeight="1" x14ac:dyDescent="0.2">
      <c r="B37" s="783" t="s">
        <v>853</v>
      </c>
      <c r="C37" s="756"/>
      <c r="D37" s="756"/>
      <c r="E37" s="737"/>
      <c r="F37" s="737"/>
      <c r="G37" s="737"/>
      <c r="H37" s="738"/>
      <c r="I37" s="738"/>
      <c r="J37" s="738"/>
      <c r="K37" s="738"/>
      <c r="L37" s="738"/>
      <c r="M37" s="813"/>
    </row>
    <row r="38" spans="1:13" ht="21" customHeight="1" thickBot="1" x14ac:dyDescent="0.25">
      <c r="B38" s="788" t="s">
        <v>854</v>
      </c>
      <c r="C38" s="789"/>
      <c r="D38" s="789"/>
      <c r="E38" s="765"/>
      <c r="F38" s="765"/>
      <c r="G38" s="765"/>
      <c r="H38" s="811"/>
      <c r="I38" s="811"/>
      <c r="J38" s="811"/>
      <c r="K38" s="811"/>
      <c r="L38" s="811"/>
      <c r="M38" s="812"/>
    </row>
    <row r="39" spans="1:13" ht="21" customHeight="1" x14ac:dyDescent="0.2">
      <c r="B39" s="190"/>
      <c r="C39" s="9"/>
      <c r="D39" s="9"/>
      <c r="E39" s="9"/>
      <c r="F39" s="9"/>
      <c r="G39" s="9"/>
      <c r="H39" s="20"/>
      <c r="I39" s="20"/>
      <c r="J39" s="20"/>
      <c r="K39" s="20"/>
      <c r="L39" s="20"/>
      <c r="M39" s="20"/>
    </row>
    <row r="40" spans="1:13" ht="21" customHeight="1" thickBot="1" x14ac:dyDescent="0.25">
      <c r="B40" s="190" t="s">
        <v>436</v>
      </c>
      <c r="C40" s="9"/>
      <c r="D40" s="9"/>
      <c r="E40" s="9"/>
      <c r="F40" s="9"/>
      <c r="G40" s="9"/>
      <c r="H40" s="20"/>
      <c r="I40" s="20"/>
      <c r="J40" s="20"/>
      <c r="K40" s="20"/>
      <c r="L40" s="20"/>
      <c r="M40" s="20"/>
    </row>
    <row r="41" spans="1:13" s="21" customFormat="1" ht="21" customHeight="1" x14ac:dyDescent="0.2">
      <c r="A41" s="20"/>
      <c r="B41" s="814" t="s">
        <v>418</v>
      </c>
      <c r="C41" s="815"/>
      <c r="D41" s="815"/>
      <c r="E41" s="815"/>
      <c r="F41" s="815"/>
      <c r="G41" s="815"/>
      <c r="H41" s="815"/>
      <c r="I41" s="815"/>
      <c r="J41" s="815"/>
      <c r="K41" s="815"/>
      <c r="L41" s="815"/>
      <c r="M41" s="816"/>
    </row>
    <row r="42" spans="1:13" s="21" customFormat="1" ht="21" customHeight="1" x14ac:dyDescent="0.2">
      <c r="A42" s="20"/>
      <c r="B42" s="817"/>
      <c r="C42" s="818"/>
      <c r="D42" s="818"/>
      <c r="E42" s="648" t="s">
        <v>152</v>
      </c>
      <c r="F42" s="648"/>
      <c r="G42" s="648"/>
      <c r="H42" s="648"/>
      <c r="I42" s="756" t="s">
        <v>458</v>
      </c>
      <c r="J42" s="648"/>
      <c r="K42" s="648"/>
      <c r="L42" s="648"/>
      <c r="M42" s="792"/>
    </row>
    <row r="43" spans="1:13" s="21" customFormat="1" ht="21" customHeight="1" x14ac:dyDescent="0.2">
      <c r="A43" s="20"/>
      <c r="B43" s="783" t="s">
        <v>125</v>
      </c>
      <c r="C43" s="648"/>
      <c r="D43" s="648"/>
      <c r="E43" s="794"/>
      <c r="F43" s="773"/>
      <c r="G43" s="773"/>
      <c r="H43" s="140" t="s">
        <v>287</v>
      </c>
      <c r="I43" s="803"/>
      <c r="J43" s="804"/>
      <c r="K43" s="804"/>
      <c r="L43" s="804"/>
      <c r="M43" s="41" t="s">
        <v>289</v>
      </c>
    </row>
    <row r="44" spans="1:13" s="21" customFormat="1" ht="21" customHeight="1" x14ac:dyDescent="0.2">
      <c r="A44" s="20"/>
      <c r="B44" s="783" t="s">
        <v>41</v>
      </c>
      <c r="C44" s="648"/>
      <c r="D44" s="648"/>
      <c r="E44" s="794">
        <v>3</v>
      </c>
      <c r="F44" s="773"/>
      <c r="G44" s="773"/>
      <c r="H44" s="159" t="s">
        <v>288</v>
      </c>
      <c r="I44" s="803" t="s">
        <v>360</v>
      </c>
      <c r="J44" s="804"/>
      <c r="K44" s="804"/>
      <c r="L44" s="804"/>
      <c r="M44" s="41" t="s">
        <v>289</v>
      </c>
    </row>
    <row r="45" spans="1:13" s="21" customFormat="1" ht="21" customHeight="1" x14ac:dyDescent="0.2">
      <c r="A45" s="20"/>
      <c r="B45" s="807" t="s">
        <v>40</v>
      </c>
      <c r="C45" s="808"/>
      <c r="D45" s="808"/>
      <c r="E45" s="851"/>
      <c r="F45" s="852"/>
      <c r="G45" s="852"/>
      <c r="H45" s="137" t="s">
        <v>288</v>
      </c>
      <c r="I45" s="790"/>
      <c r="J45" s="791"/>
      <c r="K45" s="791"/>
      <c r="L45" s="791"/>
      <c r="M45" s="202" t="s">
        <v>287</v>
      </c>
    </row>
    <row r="46" spans="1:13" s="21" customFormat="1" ht="21" customHeight="1" thickBot="1" x14ac:dyDescent="0.25">
      <c r="A46" s="20"/>
      <c r="B46" s="788"/>
      <c r="C46" s="677"/>
      <c r="D46" s="677"/>
      <c r="E46" s="809"/>
      <c r="F46" s="761"/>
      <c r="G46" s="761"/>
      <c r="H46" s="203" t="s">
        <v>287</v>
      </c>
      <c r="I46" s="805"/>
      <c r="J46" s="806"/>
      <c r="K46" s="806"/>
      <c r="L46" s="806"/>
      <c r="M46" s="169" t="s">
        <v>287</v>
      </c>
    </row>
    <row r="47" spans="1:13" s="198" customFormat="1" ht="21" customHeight="1" x14ac:dyDescent="0.2">
      <c r="A47" s="194"/>
      <c r="B47" s="204"/>
      <c r="C47" s="187"/>
      <c r="D47" s="187"/>
      <c r="E47" s="187"/>
      <c r="F47" s="187"/>
      <c r="G47" s="187"/>
      <c r="H47" s="194"/>
      <c r="I47" s="194"/>
      <c r="J47" s="194"/>
      <c r="K47" s="194"/>
      <c r="L47" s="194"/>
      <c r="M47" s="194"/>
    </row>
    <row r="48" spans="1:13" ht="21" customHeight="1" thickBot="1" x14ac:dyDescent="0.25">
      <c r="B48" s="847" t="s">
        <v>537</v>
      </c>
      <c r="C48" s="847"/>
      <c r="D48" s="847"/>
      <c r="E48" s="847"/>
      <c r="F48" s="847"/>
      <c r="G48" s="847"/>
      <c r="H48" s="847"/>
      <c r="I48" s="847"/>
      <c r="J48" s="847"/>
      <c r="K48" s="847"/>
      <c r="L48" s="847"/>
      <c r="M48" s="847"/>
    </row>
    <row r="49" spans="2:13" ht="24.9" customHeight="1" x14ac:dyDescent="0.2">
      <c r="B49" s="863" t="s">
        <v>251</v>
      </c>
      <c r="C49" s="864"/>
      <c r="D49" s="864"/>
      <c r="E49" s="786" t="s">
        <v>402</v>
      </c>
      <c r="F49" s="786"/>
      <c r="G49" s="786"/>
      <c r="H49" s="786"/>
      <c r="I49" s="786"/>
      <c r="J49" s="786"/>
      <c r="K49" s="867" t="s">
        <v>363</v>
      </c>
      <c r="L49" s="868"/>
      <c r="M49" s="869"/>
    </row>
    <row r="50" spans="2:13" ht="24.9" customHeight="1" x14ac:dyDescent="0.2">
      <c r="B50" s="865"/>
      <c r="C50" s="866"/>
      <c r="D50" s="866"/>
      <c r="E50" s="569" t="s">
        <v>153</v>
      </c>
      <c r="F50" s="569"/>
      <c r="G50" s="569"/>
      <c r="H50" s="569"/>
      <c r="I50" s="569"/>
      <c r="J50" s="569"/>
      <c r="K50" s="859" t="s">
        <v>395</v>
      </c>
      <c r="L50" s="860"/>
      <c r="M50" s="709" t="s">
        <v>307</v>
      </c>
    </row>
    <row r="51" spans="2:13" ht="24.9" customHeight="1" x14ac:dyDescent="0.2">
      <c r="B51" s="865"/>
      <c r="C51" s="866"/>
      <c r="D51" s="866"/>
      <c r="E51" s="570" t="s">
        <v>154</v>
      </c>
      <c r="F51" s="570"/>
      <c r="G51" s="570"/>
      <c r="H51" s="570"/>
      <c r="I51" s="570"/>
      <c r="J51" s="570"/>
      <c r="K51" s="861"/>
      <c r="L51" s="862"/>
      <c r="M51" s="854"/>
    </row>
    <row r="52" spans="2:13" ht="21" customHeight="1" x14ac:dyDescent="0.2">
      <c r="B52" s="838" t="s">
        <v>252</v>
      </c>
      <c r="C52" s="574"/>
      <c r="D52" s="574"/>
      <c r="E52" s="648"/>
      <c r="F52" s="648" t="s">
        <v>155</v>
      </c>
      <c r="G52" s="648"/>
      <c r="H52" s="648"/>
      <c r="I52" s="551"/>
      <c r="J52" s="552"/>
      <c r="K52" s="552"/>
      <c r="L52" s="552"/>
      <c r="M52" s="138" t="s">
        <v>289</v>
      </c>
    </row>
    <row r="53" spans="2:13" ht="21" customHeight="1" x14ac:dyDescent="0.2">
      <c r="B53" s="856"/>
      <c r="C53" s="574"/>
      <c r="D53" s="574"/>
      <c r="E53" s="648"/>
      <c r="F53" s="648" t="s">
        <v>156</v>
      </c>
      <c r="G53" s="648"/>
      <c r="H53" s="648"/>
      <c r="I53" s="664"/>
      <c r="J53" s="664"/>
      <c r="K53" s="664"/>
      <c r="L53" s="664"/>
      <c r="M53" s="665"/>
    </row>
    <row r="54" spans="2:13" ht="21" customHeight="1" x14ac:dyDescent="0.2">
      <c r="B54" s="856"/>
      <c r="C54" s="574"/>
      <c r="D54" s="574"/>
      <c r="E54" s="648"/>
      <c r="F54" s="648" t="s">
        <v>157</v>
      </c>
      <c r="G54" s="648"/>
      <c r="H54" s="648"/>
      <c r="I54" s="664"/>
      <c r="J54" s="664"/>
      <c r="K54" s="664"/>
      <c r="L54" s="664"/>
      <c r="M54" s="665"/>
    </row>
    <row r="55" spans="2:13" ht="21" customHeight="1" thickBot="1" x14ac:dyDescent="0.25">
      <c r="B55" s="857"/>
      <c r="C55" s="858"/>
      <c r="D55" s="858"/>
      <c r="E55" s="677"/>
      <c r="F55" s="677" t="s">
        <v>158</v>
      </c>
      <c r="G55" s="677"/>
      <c r="H55" s="677"/>
      <c r="I55" s="641"/>
      <c r="J55" s="641"/>
      <c r="K55" s="641"/>
      <c r="L55" s="641"/>
      <c r="M55" s="642"/>
    </row>
    <row r="56" spans="2:13" ht="21" customHeight="1" x14ac:dyDescent="0.2">
      <c r="B56" s="205"/>
      <c r="C56" s="205"/>
      <c r="D56" s="206"/>
      <c r="E56" s="67"/>
      <c r="F56" s="67"/>
      <c r="G56" s="67"/>
      <c r="H56" s="67"/>
      <c r="I56" s="67"/>
      <c r="J56" s="67"/>
      <c r="K56" s="67"/>
      <c r="L56" s="67"/>
      <c r="M56" s="67"/>
    </row>
    <row r="57" spans="2:13" ht="21" customHeight="1" thickBot="1" x14ac:dyDescent="0.25">
      <c r="B57" s="853" t="s">
        <v>159</v>
      </c>
      <c r="C57" s="853"/>
      <c r="D57" s="187"/>
      <c r="E57" s="46"/>
      <c r="F57" s="46"/>
      <c r="G57" s="46"/>
    </row>
    <row r="58" spans="2:13" ht="21" customHeight="1" x14ac:dyDescent="0.2">
      <c r="B58" s="872" t="s">
        <v>77</v>
      </c>
      <c r="C58" s="786"/>
      <c r="D58" s="870" t="s">
        <v>133</v>
      </c>
      <c r="E58" s="786"/>
      <c r="F58" s="786"/>
      <c r="G58" s="786"/>
      <c r="H58" s="786"/>
      <c r="I58" s="207" t="s">
        <v>303</v>
      </c>
      <c r="J58" s="208"/>
      <c r="K58" s="208"/>
      <c r="L58" s="208"/>
      <c r="M58" s="209"/>
    </row>
    <row r="59" spans="2:13" ht="36" customHeight="1" x14ac:dyDescent="0.2">
      <c r="B59" s="558"/>
      <c r="C59" s="808"/>
      <c r="D59" s="871" t="s">
        <v>237</v>
      </c>
      <c r="E59" s="466"/>
      <c r="F59" s="210" t="s">
        <v>303</v>
      </c>
      <c r="G59" s="855" t="s">
        <v>134</v>
      </c>
      <c r="H59" s="569"/>
      <c r="I59" s="476" t="s">
        <v>364</v>
      </c>
      <c r="J59" s="477"/>
      <c r="K59" s="477"/>
      <c r="L59" s="477"/>
      <c r="M59" s="478"/>
    </row>
    <row r="60" spans="2:13" ht="21" customHeight="1" thickBot="1" x14ac:dyDescent="0.25">
      <c r="B60" s="835"/>
      <c r="C60" s="818"/>
      <c r="D60" s="833" t="s">
        <v>125</v>
      </c>
      <c r="E60" s="834"/>
      <c r="F60" s="833" t="s">
        <v>41</v>
      </c>
      <c r="G60" s="834"/>
      <c r="H60" s="833" t="s">
        <v>40</v>
      </c>
      <c r="I60" s="834"/>
      <c r="J60" s="831" t="s">
        <v>126</v>
      </c>
      <c r="K60" s="846"/>
      <c r="L60" s="831" t="s">
        <v>42</v>
      </c>
      <c r="M60" s="832"/>
    </row>
    <row r="61" spans="2:13" ht="21" customHeight="1" x14ac:dyDescent="0.2">
      <c r="B61" s="836"/>
      <c r="C61" s="837"/>
      <c r="D61" s="345" t="s">
        <v>37</v>
      </c>
      <c r="E61" s="345" t="s">
        <v>39</v>
      </c>
      <c r="F61" s="345" t="s">
        <v>37</v>
      </c>
      <c r="G61" s="345" t="s">
        <v>39</v>
      </c>
      <c r="H61" s="345" t="s">
        <v>37</v>
      </c>
      <c r="I61" s="345" t="s">
        <v>39</v>
      </c>
      <c r="J61" s="345" t="s">
        <v>37</v>
      </c>
      <c r="K61" s="345" t="s">
        <v>39</v>
      </c>
      <c r="L61" s="345" t="s">
        <v>37</v>
      </c>
      <c r="M61" s="269" t="s">
        <v>39</v>
      </c>
    </row>
    <row r="62" spans="2:13" ht="36" customHeight="1" x14ac:dyDescent="0.2">
      <c r="B62" s="838" t="s">
        <v>660</v>
      </c>
      <c r="C62" s="574"/>
      <c r="D62" s="201"/>
      <c r="E62" s="201"/>
      <c r="F62" s="201"/>
      <c r="G62" s="201" t="s">
        <v>365</v>
      </c>
      <c r="H62" s="201"/>
      <c r="I62" s="201"/>
      <c r="J62" s="201"/>
      <c r="K62" s="201"/>
      <c r="L62" s="201"/>
      <c r="M62" s="211"/>
    </row>
    <row r="63" spans="2:13" ht="36" customHeight="1" x14ac:dyDescent="0.2">
      <c r="B63" s="838" t="s">
        <v>661</v>
      </c>
      <c r="C63" s="574"/>
      <c r="D63" s="201"/>
      <c r="E63" s="201"/>
      <c r="F63" s="201"/>
      <c r="G63" s="201" t="s">
        <v>365</v>
      </c>
      <c r="H63" s="201"/>
      <c r="I63" s="201"/>
      <c r="J63" s="201"/>
      <c r="K63" s="201"/>
      <c r="L63" s="201"/>
      <c r="M63" s="211"/>
    </row>
    <row r="64" spans="2:13" ht="21" customHeight="1" x14ac:dyDescent="0.2">
      <c r="B64" s="843" t="s">
        <v>132</v>
      </c>
      <c r="C64" s="339" t="s">
        <v>662</v>
      </c>
      <c r="D64" s="201"/>
      <c r="E64" s="201"/>
      <c r="F64" s="201"/>
      <c r="G64" s="201" t="s">
        <v>367</v>
      </c>
      <c r="H64" s="201"/>
      <c r="I64" s="201"/>
      <c r="J64" s="201"/>
      <c r="K64" s="201"/>
      <c r="L64" s="201"/>
      <c r="M64" s="211"/>
    </row>
    <row r="65" spans="2:13" ht="36" customHeight="1" x14ac:dyDescent="0.2">
      <c r="B65" s="844"/>
      <c r="C65" s="340" t="s">
        <v>663</v>
      </c>
      <c r="D65" s="201"/>
      <c r="E65" s="201"/>
      <c r="F65" s="201" t="s">
        <v>351</v>
      </c>
      <c r="G65" s="201" t="s">
        <v>368</v>
      </c>
      <c r="H65" s="201"/>
      <c r="I65" s="201"/>
      <c r="J65" s="201"/>
      <c r="K65" s="201"/>
      <c r="L65" s="201"/>
      <c r="M65" s="211"/>
    </row>
    <row r="66" spans="2:13" ht="36" customHeight="1" x14ac:dyDescent="0.2">
      <c r="B66" s="844"/>
      <c r="C66" s="340" t="s">
        <v>664</v>
      </c>
      <c r="D66" s="201"/>
      <c r="E66" s="201" t="s">
        <v>366</v>
      </c>
      <c r="F66" s="201" t="s">
        <v>362</v>
      </c>
      <c r="G66" s="201" t="s">
        <v>369</v>
      </c>
      <c r="H66" s="201"/>
      <c r="I66" s="201"/>
      <c r="J66" s="201" t="s">
        <v>351</v>
      </c>
      <c r="K66" s="201"/>
      <c r="L66" s="201"/>
      <c r="M66" s="211"/>
    </row>
    <row r="67" spans="2:13" ht="36" customHeight="1" x14ac:dyDescent="0.2">
      <c r="B67" s="844"/>
      <c r="C67" s="340" t="s">
        <v>665</v>
      </c>
      <c r="D67" s="201" t="s">
        <v>365</v>
      </c>
      <c r="E67" s="201"/>
      <c r="F67" s="201" t="s">
        <v>365</v>
      </c>
      <c r="G67" s="201" t="s">
        <v>370</v>
      </c>
      <c r="H67" s="201"/>
      <c r="I67" s="201"/>
      <c r="J67" s="201"/>
      <c r="K67" s="201"/>
      <c r="L67" s="201" t="s">
        <v>366</v>
      </c>
      <c r="M67" s="211"/>
    </row>
    <row r="68" spans="2:13" ht="21" customHeight="1" x14ac:dyDescent="0.2">
      <c r="B68" s="845"/>
      <c r="C68" s="340" t="s">
        <v>666</v>
      </c>
      <c r="D68" s="201"/>
      <c r="E68" s="201"/>
      <c r="F68" s="201" t="s">
        <v>366</v>
      </c>
      <c r="G68" s="201"/>
      <c r="H68" s="201" t="s">
        <v>371</v>
      </c>
      <c r="I68" s="201"/>
      <c r="J68" s="201"/>
      <c r="K68" s="201"/>
      <c r="L68" s="201"/>
      <c r="M68" s="211"/>
    </row>
    <row r="69" spans="2:13" ht="54.75" customHeight="1" x14ac:dyDescent="0.2">
      <c r="B69" s="449" t="s">
        <v>438</v>
      </c>
      <c r="C69" s="516"/>
      <c r="D69" s="516"/>
      <c r="E69" s="450"/>
      <c r="F69" s="770" t="s">
        <v>659</v>
      </c>
      <c r="G69" s="771"/>
      <c r="H69" s="771"/>
      <c r="I69" s="771"/>
      <c r="J69" s="771"/>
      <c r="K69" s="771"/>
      <c r="L69" s="771"/>
      <c r="M69" s="772"/>
    </row>
    <row r="70" spans="2:13" ht="21" customHeight="1" thickBot="1" x14ac:dyDescent="0.25">
      <c r="B70" s="777" t="s">
        <v>131</v>
      </c>
      <c r="C70" s="637"/>
      <c r="D70" s="637"/>
      <c r="E70" s="486"/>
      <c r="F70" s="212" t="s">
        <v>303</v>
      </c>
      <c r="G70" s="829"/>
      <c r="H70" s="829"/>
      <c r="I70" s="829"/>
      <c r="J70" s="829"/>
      <c r="K70" s="829"/>
      <c r="L70" s="829"/>
      <c r="M70" s="830"/>
    </row>
  </sheetData>
  <mergeCells count="162">
    <mergeCell ref="M50:M51"/>
    <mergeCell ref="G59:H59"/>
    <mergeCell ref="I59:M59"/>
    <mergeCell ref="I53:M53"/>
    <mergeCell ref="I52:L52"/>
    <mergeCell ref="E51:J51"/>
    <mergeCell ref="F52:H52"/>
    <mergeCell ref="F53:H53"/>
    <mergeCell ref="B52:E55"/>
    <mergeCell ref="I54:M54"/>
    <mergeCell ref="I55:M55"/>
    <mergeCell ref="F54:H54"/>
    <mergeCell ref="E50:J50"/>
    <mergeCell ref="K50:L51"/>
    <mergeCell ref="F55:H55"/>
    <mergeCell ref="B49:D51"/>
    <mergeCell ref="K49:M49"/>
    <mergeCell ref="D58:H58"/>
    <mergeCell ref="D59:E59"/>
    <mergeCell ref="B58:C59"/>
    <mergeCell ref="E49:J49"/>
    <mergeCell ref="G70:M70"/>
    <mergeCell ref="L60:M60"/>
    <mergeCell ref="B70:E70"/>
    <mergeCell ref="D60:E60"/>
    <mergeCell ref="B60:C61"/>
    <mergeCell ref="B62:C62"/>
    <mergeCell ref="K26:M26"/>
    <mergeCell ref="H34:J34"/>
    <mergeCell ref="K34:M34"/>
    <mergeCell ref="K33:M33"/>
    <mergeCell ref="H33:J33"/>
    <mergeCell ref="K35:M35"/>
    <mergeCell ref="B64:B68"/>
    <mergeCell ref="F60:G60"/>
    <mergeCell ref="H60:I60"/>
    <mergeCell ref="J60:K60"/>
    <mergeCell ref="B48:M48"/>
    <mergeCell ref="K36:M36"/>
    <mergeCell ref="E36:G36"/>
    <mergeCell ref="H36:J36"/>
    <mergeCell ref="B63:C63"/>
    <mergeCell ref="E45:G45"/>
    <mergeCell ref="I43:L43"/>
    <mergeCell ref="B57:C57"/>
    <mergeCell ref="B2:D2"/>
    <mergeCell ref="E23:F23"/>
    <mergeCell ref="B20:D21"/>
    <mergeCell ref="B16:C16"/>
    <mergeCell ref="B23:D23"/>
    <mergeCell ref="B12:C12"/>
    <mergeCell ref="B13:C13"/>
    <mergeCell ref="J7:M7"/>
    <mergeCell ref="K20:M21"/>
    <mergeCell ref="E20:J20"/>
    <mergeCell ref="J8:M8"/>
    <mergeCell ref="K23:M23"/>
    <mergeCell ref="K22:M22"/>
    <mergeCell ref="G22:H22"/>
    <mergeCell ref="G13:I13"/>
    <mergeCell ref="G14:I14"/>
    <mergeCell ref="B19:F19"/>
    <mergeCell ref="G16:I16"/>
    <mergeCell ref="I21:J21"/>
    <mergeCell ref="G8:I8"/>
    <mergeCell ref="G11:I11"/>
    <mergeCell ref="E21:F21"/>
    <mergeCell ref="G12:I12"/>
    <mergeCell ref="G7:I7"/>
    <mergeCell ref="I46:L46"/>
    <mergeCell ref="B45:D45"/>
    <mergeCell ref="B35:D35"/>
    <mergeCell ref="E35:G35"/>
    <mergeCell ref="H35:J35"/>
    <mergeCell ref="B46:D46"/>
    <mergeCell ref="E46:G46"/>
    <mergeCell ref="B14:C14"/>
    <mergeCell ref="E24:F24"/>
    <mergeCell ref="B15:C15"/>
    <mergeCell ref="H38:J38"/>
    <mergeCell ref="K38:M38"/>
    <mergeCell ref="K37:M37"/>
    <mergeCell ref="H37:J37"/>
    <mergeCell ref="E37:G37"/>
    <mergeCell ref="B24:D24"/>
    <mergeCell ref="B41:M41"/>
    <mergeCell ref="B42:D42"/>
    <mergeCell ref="B43:D43"/>
    <mergeCell ref="B44:D44"/>
    <mergeCell ref="E44:G44"/>
    <mergeCell ref="H30:J30"/>
    <mergeCell ref="K30:M30"/>
    <mergeCell ref="E31:G31"/>
    <mergeCell ref="I45:L45"/>
    <mergeCell ref="B8:C8"/>
    <mergeCell ref="B11:C11"/>
    <mergeCell ref="I24:J24"/>
    <mergeCell ref="K24:M24"/>
    <mergeCell ref="E42:H42"/>
    <mergeCell ref="I42:M42"/>
    <mergeCell ref="B36:D36"/>
    <mergeCell ref="E34:G34"/>
    <mergeCell ref="E30:G30"/>
    <mergeCell ref="K32:M32"/>
    <mergeCell ref="K31:M31"/>
    <mergeCell ref="E32:G32"/>
    <mergeCell ref="B34:D34"/>
    <mergeCell ref="H32:J32"/>
    <mergeCell ref="B31:D31"/>
    <mergeCell ref="B29:D30"/>
    <mergeCell ref="H29:J29"/>
    <mergeCell ref="E43:G43"/>
    <mergeCell ref="I44:L44"/>
    <mergeCell ref="J12:M12"/>
    <mergeCell ref="B69:E69"/>
    <mergeCell ref="F69:M69"/>
    <mergeCell ref="I23:J23"/>
    <mergeCell ref="J9:M9"/>
    <mergeCell ref="G21:H21"/>
    <mergeCell ref="G23:H23"/>
    <mergeCell ref="J14:M14"/>
    <mergeCell ref="E22:F22"/>
    <mergeCell ref="I22:J22"/>
    <mergeCell ref="B22:D22"/>
    <mergeCell ref="I25:J25"/>
    <mergeCell ref="E25:F25"/>
    <mergeCell ref="G24:H24"/>
    <mergeCell ref="B17:I17"/>
    <mergeCell ref="B26:D26"/>
    <mergeCell ref="B32:D32"/>
    <mergeCell ref="B25:D25"/>
    <mergeCell ref="E29:G29"/>
    <mergeCell ref="B33:D33"/>
    <mergeCell ref="E33:G33"/>
    <mergeCell ref="G15:I15"/>
    <mergeCell ref="B38:D38"/>
    <mergeCell ref="B37:D37"/>
    <mergeCell ref="E38:G38"/>
    <mergeCell ref="G6:I6"/>
    <mergeCell ref="G10:I10"/>
    <mergeCell ref="G25:H25"/>
    <mergeCell ref="H31:J31"/>
    <mergeCell ref="G9:I9"/>
    <mergeCell ref="B6:C6"/>
    <mergeCell ref="D3:F3"/>
    <mergeCell ref="D4:F4"/>
    <mergeCell ref="J3:M5"/>
    <mergeCell ref="J6:M6"/>
    <mergeCell ref="B7:C7"/>
    <mergeCell ref="G3:I5"/>
    <mergeCell ref="J11:M11"/>
    <mergeCell ref="J13:M13"/>
    <mergeCell ref="B3:C5"/>
    <mergeCell ref="E26:F26"/>
    <mergeCell ref="K29:M29"/>
    <mergeCell ref="I26:J26"/>
    <mergeCell ref="B28:G28"/>
    <mergeCell ref="G26:H26"/>
    <mergeCell ref="K25:M25"/>
    <mergeCell ref="J15:M15"/>
    <mergeCell ref="J16:M16"/>
    <mergeCell ref="J10:M10"/>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7" fitToHeight="0" orientation="landscape" cellComments="asDisplayed" r:id="rId1"/>
  <headerFooter alignWithMargins="0"/>
  <rowBreaks count="3" manualBreakCount="3">
    <brk id="18" max="16" man="1"/>
    <brk id="39" max="16" man="1"/>
    <brk id="55" max="1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70"/>
  <sheetViews>
    <sheetView view="pageBreakPreview" topLeftCell="A64" zoomScale="90" zoomScaleNormal="85" zoomScaleSheetLayoutView="90" workbookViewId="0">
      <selection activeCell="B61" sqref="B61:I61"/>
    </sheetView>
  </sheetViews>
  <sheetFormatPr defaultColWidth="9" defaultRowHeight="13.2" x14ac:dyDescent="0.2"/>
  <cols>
    <col min="1" max="1" width="2.77734375" style="12" customWidth="1"/>
    <col min="2" max="2" width="4.33203125" style="12" customWidth="1"/>
    <col min="3" max="3" width="5.6640625" style="12" customWidth="1"/>
    <col min="4" max="4" width="4.33203125" style="12" customWidth="1"/>
    <col min="5" max="5" width="7.21875" style="12" customWidth="1"/>
    <col min="6" max="6" width="11.109375" style="12" customWidth="1"/>
    <col min="7" max="7" width="9.44140625" style="12" customWidth="1"/>
    <col min="8" max="12" width="7.6640625" style="12" customWidth="1"/>
    <col min="13" max="13" width="8.6640625" style="12" customWidth="1"/>
    <col min="14" max="14" width="3.33203125" style="12" customWidth="1"/>
    <col min="15" max="17" width="13" style="13" customWidth="1"/>
    <col min="18" max="16384" width="9" style="13"/>
  </cols>
  <sheetData>
    <row r="1" spans="1:14" ht="21" customHeight="1" x14ac:dyDescent="0.2">
      <c r="A1" s="11" t="s">
        <v>138</v>
      </c>
      <c r="B1" s="501" t="s">
        <v>139</v>
      </c>
      <c r="C1" s="501"/>
      <c r="D1" s="501"/>
      <c r="E1" s="501"/>
      <c r="F1" s="501"/>
      <c r="G1" s="501"/>
      <c r="H1" s="501"/>
      <c r="I1" s="501"/>
    </row>
    <row r="2" spans="1:14" ht="21" customHeight="1" thickBot="1" x14ac:dyDescent="0.25">
      <c r="A2" s="11"/>
      <c r="B2" s="766" t="s">
        <v>140</v>
      </c>
      <c r="C2" s="766"/>
      <c r="D2" s="766"/>
      <c r="E2" s="766"/>
      <c r="F2" s="766"/>
      <c r="G2" s="14"/>
      <c r="H2" s="14"/>
      <c r="I2" s="14"/>
    </row>
    <row r="3" spans="1:14" ht="21" customHeight="1" x14ac:dyDescent="0.2">
      <c r="B3" s="896" t="s">
        <v>141</v>
      </c>
      <c r="C3" s="702"/>
      <c r="D3" s="702"/>
      <c r="E3" s="702"/>
      <c r="F3" s="702"/>
      <c r="G3" s="897" t="s">
        <v>372</v>
      </c>
      <c r="H3" s="898"/>
      <c r="I3" s="898"/>
      <c r="J3" s="15"/>
      <c r="K3" s="15"/>
      <c r="L3" s="15"/>
      <c r="M3" s="16"/>
    </row>
    <row r="4" spans="1:14" ht="36" customHeight="1" x14ac:dyDescent="0.2">
      <c r="B4" s="742" t="s">
        <v>142</v>
      </c>
      <c r="C4" s="746"/>
      <c r="D4" s="746"/>
      <c r="E4" s="746"/>
      <c r="F4" s="887"/>
      <c r="G4" s="902" t="s">
        <v>373</v>
      </c>
      <c r="H4" s="903"/>
      <c r="I4" s="903"/>
      <c r="J4" s="17"/>
      <c r="K4" s="17"/>
      <c r="L4" s="17"/>
      <c r="M4" s="18"/>
    </row>
    <row r="5" spans="1:14" ht="21" customHeight="1" x14ac:dyDescent="0.2">
      <c r="B5" s="899"/>
      <c r="C5" s="900"/>
      <c r="D5" s="900"/>
      <c r="E5" s="900"/>
      <c r="F5" s="901"/>
      <c r="G5" s="904" t="s">
        <v>531</v>
      </c>
      <c r="H5" s="887"/>
      <c r="I5" s="477"/>
      <c r="J5" s="477"/>
      <c r="K5" s="477"/>
      <c r="L5" s="477"/>
      <c r="M5" s="478"/>
    </row>
    <row r="6" spans="1:14" ht="21" customHeight="1" x14ac:dyDescent="0.2">
      <c r="B6" s="899"/>
      <c r="C6" s="900"/>
      <c r="D6" s="900"/>
      <c r="E6" s="900"/>
      <c r="F6" s="901"/>
      <c r="G6" s="905"/>
      <c r="H6" s="901"/>
      <c r="I6" s="477"/>
      <c r="J6" s="477"/>
      <c r="K6" s="477"/>
      <c r="L6" s="477"/>
      <c r="M6" s="478"/>
    </row>
    <row r="7" spans="1:14" ht="21" customHeight="1" x14ac:dyDescent="0.2">
      <c r="B7" s="753" t="s">
        <v>67</v>
      </c>
      <c r="C7" s="505"/>
      <c r="D7" s="505"/>
      <c r="E7" s="505"/>
      <c r="F7" s="505"/>
      <c r="G7" s="19" t="s">
        <v>345</v>
      </c>
      <c r="H7" s="906"/>
      <c r="I7" s="906"/>
      <c r="J7" s="906"/>
      <c r="K7" s="906"/>
      <c r="L7" s="906"/>
      <c r="M7" s="907"/>
    </row>
    <row r="8" spans="1:14" ht="21" customHeight="1" x14ac:dyDescent="0.2">
      <c r="B8" s="753" t="s">
        <v>143</v>
      </c>
      <c r="C8" s="505"/>
      <c r="D8" s="505"/>
      <c r="E8" s="505"/>
      <c r="F8" s="505"/>
      <c r="G8" s="19" t="s">
        <v>345</v>
      </c>
      <c r="H8" s="906"/>
      <c r="I8" s="906"/>
      <c r="J8" s="906"/>
      <c r="K8" s="906"/>
      <c r="L8" s="906"/>
      <c r="M8" s="907"/>
    </row>
    <row r="9" spans="1:14" ht="21" customHeight="1" x14ac:dyDescent="0.2">
      <c r="B9" s="865" t="s">
        <v>144</v>
      </c>
      <c r="C9" s="614"/>
      <c r="D9" s="614"/>
      <c r="E9" s="614"/>
      <c r="F9" s="614"/>
      <c r="G9" s="19" t="s">
        <v>303</v>
      </c>
      <c r="H9" s="906"/>
      <c r="I9" s="906"/>
      <c r="J9" s="906"/>
      <c r="K9" s="906"/>
      <c r="L9" s="906"/>
      <c r="M9" s="907"/>
    </row>
    <row r="10" spans="1:14" ht="21" customHeight="1" x14ac:dyDescent="0.2">
      <c r="B10" s="510"/>
      <c r="C10" s="614"/>
      <c r="D10" s="614"/>
      <c r="E10" s="614"/>
      <c r="F10" s="614"/>
      <c r="G10" s="343" t="s">
        <v>328</v>
      </c>
      <c r="H10" s="908" t="s">
        <v>374</v>
      </c>
      <c r="I10" s="908"/>
      <c r="J10" s="908"/>
      <c r="K10" s="908"/>
      <c r="L10" s="908"/>
      <c r="M10" s="909"/>
    </row>
    <row r="11" spans="1:14" ht="21" customHeight="1" x14ac:dyDescent="0.2">
      <c r="B11" s="910" t="s">
        <v>145</v>
      </c>
      <c r="C11" s="575"/>
      <c r="D11" s="575"/>
      <c r="E11" s="575"/>
      <c r="F11" s="339" t="s">
        <v>146</v>
      </c>
      <c r="G11" s="913" t="s">
        <v>375</v>
      </c>
      <c r="H11" s="914"/>
      <c r="I11" s="914"/>
      <c r="J11" s="914"/>
      <c r="K11" s="914"/>
      <c r="L11" s="914"/>
      <c r="M11" s="915"/>
    </row>
    <row r="12" spans="1:14" ht="21" customHeight="1" thickBot="1" x14ac:dyDescent="0.25">
      <c r="B12" s="911"/>
      <c r="C12" s="912"/>
      <c r="D12" s="912"/>
      <c r="E12" s="912"/>
      <c r="F12" s="344" t="s">
        <v>465</v>
      </c>
      <c r="G12" s="916" t="s">
        <v>376</v>
      </c>
      <c r="H12" s="646"/>
      <c r="I12" s="646"/>
      <c r="J12" s="646"/>
      <c r="K12" s="646"/>
      <c r="L12" s="646"/>
      <c r="M12" s="647"/>
    </row>
    <row r="13" spans="1:14" ht="10.95" customHeight="1" x14ac:dyDescent="0.2"/>
    <row r="14" spans="1:14" s="21" customFormat="1" ht="21" customHeight="1" thickBot="1" x14ac:dyDescent="0.25">
      <c r="A14" s="20"/>
      <c r="B14" s="847" t="s">
        <v>316</v>
      </c>
      <c r="C14" s="847"/>
      <c r="D14" s="847"/>
      <c r="E14" s="847"/>
      <c r="F14" s="847"/>
      <c r="G14" s="847"/>
      <c r="H14" s="847"/>
      <c r="I14" s="847"/>
      <c r="J14" s="847"/>
      <c r="K14" s="847"/>
      <c r="L14" s="847"/>
      <c r="M14" s="847"/>
      <c r="N14" s="20"/>
    </row>
    <row r="15" spans="1:14" ht="21" customHeight="1" x14ac:dyDescent="0.2">
      <c r="B15" s="917"/>
      <c r="C15" s="918"/>
      <c r="D15" s="918"/>
      <c r="E15" s="918"/>
      <c r="F15" s="918"/>
      <c r="G15" s="918"/>
      <c r="H15" s="919" t="s">
        <v>164</v>
      </c>
      <c r="I15" s="920"/>
      <c r="J15" s="921"/>
      <c r="K15" s="922" t="s">
        <v>165</v>
      </c>
      <c r="L15" s="923"/>
      <c r="M15" s="924"/>
    </row>
    <row r="16" spans="1:14" ht="21" customHeight="1" x14ac:dyDescent="0.2">
      <c r="B16" s="783" t="s">
        <v>61</v>
      </c>
      <c r="C16" s="648"/>
      <c r="D16" s="648"/>
      <c r="E16" s="648"/>
      <c r="F16" s="756" t="s">
        <v>160</v>
      </c>
      <c r="G16" s="648"/>
      <c r="H16" s="664" t="s">
        <v>47</v>
      </c>
      <c r="I16" s="664"/>
      <c r="J16" s="664"/>
      <c r="K16" s="926" t="s">
        <v>377</v>
      </c>
      <c r="L16" s="664"/>
      <c r="M16" s="665"/>
    </row>
    <row r="17" spans="1:15" ht="21" customHeight="1" x14ac:dyDescent="0.2">
      <c r="B17" s="925"/>
      <c r="C17" s="648"/>
      <c r="D17" s="648"/>
      <c r="E17" s="648"/>
      <c r="F17" s="756" t="s">
        <v>161</v>
      </c>
      <c r="G17" s="648"/>
      <c r="H17" s="927" t="s">
        <v>406</v>
      </c>
      <c r="I17" s="927"/>
      <c r="J17" s="927"/>
      <c r="K17" s="927" t="s">
        <v>407</v>
      </c>
      <c r="L17" s="927"/>
      <c r="M17" s="928"/>
    </row>
    <row r="18" spans="1:15" ht="21" customHeight="1" x14ac:dyDescent="0.2">
      <c r="B18" s="929" t="s">
        <v>52</v>
      </c>
      <c r="C18" s="930"/>
      <c r="D18" s="930"/>
      <c r="E18" s="931"/>
      <c r="F18" s="756" t="s">
        <v>278</v>
      </c>
      <c r="G18" s="648"/>
      <c r="H18" s="936" t="s">
        <v>304</v>
      </c>
      <c r="I18" s="936"/>
      <c r="J18" s="936"/>
      <c r="K18" s="936" t="s">
        <v>306</v>
      </c>
      <c r="L18" s="936"/>
      <c r="M18" s="937"/>
    </row>
    <row r="19" spans="1:15" ht="21" customHeight="1" x14ac:dyDescent="0.2">
      <c r="B19" s="865"/>
      <c r="C19" s="866"/>
      <c r="D19" s="866"/>
      <c r="E19" s="932"/>
      <c r="F19" s="756" t="s">
        <v>484</v>
      </c>
      <c r="G19" s="648"/>
      <c r="H19" s="938">
        <v>20</v>
      </c>
      <c r="I19" s="939"/>
      <c r="J19" s="940"/>
      <c r="K19" s="938" t="s">
        <v>394</v>
      </c>
      <c r="L19" s="939"/>
      <c r="M19" s="940"/>
    </row>
    <row r="20" spans="1:15" ht="21" customHeight="1" x14ac:dyDescent="0.2">
      <c r="B20" s="865"/>
      <c r="C20" s="866"/>
      <c r="D20" s="866"/>
      <c r="E20" s="932"/>
      <c r="F20" s="756" t="s">
        <v>229</v>
      </c>
      <c r="G20" s="648"/>
      <c r="H20" s="656" t="s">
        <v>303</v>
      </c>
      <c r="I20" s="656"/>
      <c r="J20" s="656"/>
      <c r="K20" s="941" t="s">
        <v>303</v>
      </c>
      <c r="L20" s="656"/>
      <c r="M20" s="942"/>
    </row>
    <row r="21" spans="1:15" ht="21" customHeight="1" x14ac:dyDescent="0.2">
      <c r="B21" s="865"/>
      <c r="C21" s="866"/>
      <c r="D21" s="866"/>
      <c r="E21" s="932"/>
      <c r="F21" s="756" t="s">
        <v>230</v>
      </c>
      <c r="G21" s="648"/>
      <c r="H21" s="656" t="s">
        <v>303</v>
      </c>
      <c r="I21" s="656"/>
      <c r="J21" s="656"/>
      <c r="K21" s="941" t="s">
        <v>303</v>
      </c>
      <c r="L21" s="656"/>
      <c r="M21" s="942"/>
    </row>
    <row r="22" spans="1:15" ht="21" customHeight="1" x14ac:dyDescent="0.2">
      <c r="B22" s="865"/>
      <c r="C22" s="866"/>
      <c r="D22" s="866"/>
      <c r="E22" s="932"/>
      <c r="F22" s="756" t="s">
        <v>84</v>
      </c>
      <c r="G22" s="648"/>
      <c r="H22" s="656" t="s">
        <v>345</v>
      </c>
      <c r="I22" s="656"/>
      <c r="J22" s="656"/>
      <c r="K22" s="941" t="s">
        <v>345</v>
      </c>
      <c r="L22" s="656"/>
      <c r="M22" s="942"/>
    </row>
    <row r="23" spans="1:15" ht="21" customHeight="1" x14ac:dyDescent="0.2">
      <c r="B23" s="865"/>
      <c r="C23" s="866"/>
      <c r="D23" s="866"/>
      <c r="E23" s="932"/>
      <c r="F23" s="756" t="s">
        <v>496</v>
      </c>
      <c r="G23" s="648"/>
      <c r="H23" s="656" t="s">
        <v>345</v>
      </c>
      <c r="I23" s="656"/>
      <c r="J23" s="656"/>
      <c r="K23" s="941" t="s">
        <v>345</v>
      </c>
      <c r="L23" s="656"/>
      <c r="M23" s="942"/>
    </row>
    <row r="24" spans="1:15" ht="21" customHeight="1" x14ac:dyDescent="0.2">
      <c r="B24" s="933"/>
      <c r="C24" s="934"/>
      <c r="D24" s="934"/>
      <c r="E24" s="935"/>
      <c r="F24" s="756" t="s">
        <v>308</v>
      </c>
      <c r="G24" s="648"/>
      <c r="H24" s="664" t="s">
        <v>303</v>
      </c>
      <c r="I24" s="664"/>
      <c r="J24" s="664"/>
      <c r="K24" s="926" t="s">
        <v>303</v>
      </c>
      <c r="L24" s="656"/>
      <c r="M24" s="942"/>
    </row>
    <row r="25" spans="1:15" ht="36" customHeight="1" x14ac:dyDescent="0.2">
      <c r="B25" s="929" t="s">
        <v>534</v>
      </c>
      <c r="C25" s="930"/>
      <c r="D25" s="930"/>
      <c r="E25" s="931"/>
      <c r="F25" s="902" t="s">
        <v>378</v>
      </c>
      <c r="G25" s="543"/>
      <c r="H25" s="943">
        <v>3600000</v>
      </c>
      <c r="I25" s="944"/>
      <c r="J25" s="945"/>
      <c r="K25" s="943">
        <v>1944000</v>
      </c>
      <c r="L25" s="944"/>
      <c r="M25" s="946"/>
    </row>
    <row r="26" spans="1:15" ht="24" customHeight="1" x14ac:dyDescent="0.2">
      <c r="B26" s="865"/>
      <c r="C26" s="866"/>
      <c r="D26" s="866"/>
      <c r="E26" s="932"/>
      <c r="F26" s="902" t="s">
        <v>773</v>
      </c>
      <c r="G26" s="953"/>
      <c r="H26" s="949">
        <v>0</v>
      </c>
      <c r="I26" s="950"/>
      <c r="J26" s="951"/>
      <c r="K26" s="949">
        <v>0</v>
      </c>
      <c r="L26" s="950"/>
      <c r="M26" s="952"/>
    </row>
    <row r="27" spans="1:15" ht="21" customHeight="1" x14ac:dyDescent="0.2">
      <c r="B27" s="933"/>
      <c r="C27" s="934"/>
      <c r="D27" s="934"/>
      <c r="E27" s="935"/>
      <c r="F27" s="947" t="s">
        <v>439</v>
      </c>
      <c r="G27" s="948"/>
      <c r="H27" s="949">
        <v>11000</v>
      </c>
      <c r="I27" s="950"/>
      <c r="J27" s="951"/>
      <c r="K27" s="949">
        <v>11000</v>
      </c>
      <c r="L27" s="950"/>
      <c r="M27" s="952"/>
      <c r="O27" s="22"/>
    </row>
    <row r="28" spans="1:15" s="22" customFormat="1" ht="21" customHeight="1" x14ac:dyDescent="0.2">
      <c r="B28" s="954" t="s">
        <v>794</v>
      </c>
      <c r="C28" s="955"/>
      <c r="D28" s="955"/>
      <c r="E28" s="955"/>
      <c r="F28" s="955"/>
      <c r="G28" s="955"/>
      <c r="H28" s="955"/>
      <c r="I28" s="955"/>
      <c r="J28" s="955"/>
      <c r="K28" s="955"/>
      <c r="L28" s="955"/>
      <c r="M28" s="956"/>
    </row>
    <row r="29" spans="1:15" ht="21" customHeight="1" x14ac:dyDescent="0.2">
      <c r="B29" s="338"/>
      <c r="C29" s="756" t="s">
        <v>163</v>
      </c>
      <c r="D29" s="648"/>
      <c r="E29" s="648"/>
      <c r="F29" s="648"/>
      <c r="G29" s="648"/>
      <c r="H29" s="874">
        <v>60000</v>
      </c>
      <c r="I29" s="874"/>
      <c r="J29" s="874"/>
      <c r="K29" s="874">
        <v>50000</v>
      </c>
      <c r="L29" s="874"/>
      <c r="M29" s="879"/>
    </row>
    <row r="30" spans="1:15" ht="21" customHeight="1" x14ac:dyDescent="0.2">
      <c r="B30" s="338"/>
      <c r="C30" s="891" t="s">
        <v>789</v>
      </c>
      <c r="D30" s="880"/>
      <c r="E30" s="880"/>
      <c r="F30" s="880"/>
      <c r="G30" s="754"/>
      <c r="H30" s="875">
        <v>40000</v>
      </c>
      <c r="I30" s="876"/>
      <c r="J30" s="878"/>
      <c r="K30" s="875">
        <v>40000</v>
      </c>
      <c r="L30" s="876"/>
      <c r="M30" s="877"/>
    </row>
    <row r="31" spans="1:15" s="21" customFormat="1" ht="21" customHeight="1" x14ac:dyDescent="0.2">
      <c r="A31" s="20"/>
      <c r="B31" s="338"/>
      <c r="C31" s="957" t="s">
        <v>790</v>
      </c>
      <c r="D31" s="957"/>
      <c r="E31" s="957"/>
      <c r="F31" s="957"/>
      <c r="G31" s="957"/>
      <c r="H31" s="874">
        <v>60000</v>
      </c>
      <c r="I31" s="874"/>
      <c r="J31" s="874"/>
      <c r="K31" s="874">
        <v>60000</v>
      </c>
      <c r="L31" s="874"/>
      <c r="M31" s="879"/>
      <c r="N31" s="20"/>
    </row>
    <row r="32" spans="1:15" s="21" customFormat="1" ht="21" customHeight="1" x14ac:dyDescent="0.2">
      <c r="A32" s="20"/>
      <c r="B32" s="338"/>
      <c r="C32" s="957" t="s">
        <v>428</v>
      </c>
      <c r="D32" s="957"/>
      <c r="E32" s="957"/>
      <c r="F32" s="957"/>
      <c r="G32" s="957"/>
      <c r="H32" s="874" t="s">
        <v>379</v>
      </c>
      <c r="I32" s="874"/>
      <c r="J32" s="874"/>
      <c r="K32" s="874" t="s">
        <v>379</v>
      </c>
      <c r="L32" s="874"/>
      <c r="M32" s="879"/>
      <c r="N32" s="20"/>
    </row>
    <row r="33" spans="1:18" s="21" customFormat="1" ht="21" customHeight="1" x14ac:dyDescent="0.2">
      <c r="A33" s="20"/>
      <c r="B33" s="338"/>
      <c r="C33" s="957" t="s">
        <v>812</v>
      </c>
      <c r="D33" s="957"/>
      <c r="E33" s="957"/>
      <c r="F33" s="957"/>
      <c r="G33" s="957"/>
      <c r="H33" s="874">
        <v>15000</v>
      </c>
      <c r="I33" s="874"/>
      <c r="J33" s="874"/>
      <c r="K33" s="875">
        <v>15000</v>
      </c>
      <c r="L33" s="876"/>
      <c r="M33" s="877"/>
      <c r="N33" s="20"/>
    </row>
    <row r="34" spans="1:18" s="21" customFormat="1" ht="21" customHeight="1" x14ac:dyDescent="0.2">
      <c r="A34" s="20"/>
      <c r="B34" s="338"/>
      <c r="C34" s="891" t="s">
        <v>791</v>
      </c>
      <c r="D34" s="880"/>
      <c r="E34" s="880"/>
      <c r="F34" s="880"/>
      <c r="G34" s="754"/>
      <c r="H34" s="875">
        <v>10000</v>
      </c>
      <c r="I34" s="876"/>
      <c r="J34" s="878"/>
      <c r="K34" s="875">
        <v>10000</v>
      </c>
      <c r="L34" s="876"/>
      <c r="M34" s="877"/>
      <c r="N34" s="20"/>
    </row>
    <row r="35" spans="1:18" s="21" customFormat="1" ht="21" customHeight="1" x14ac:dyDescent="0.2">
      <c r="A35" s="20"/>
      <c r="B35" s="338"/>
      <c r="C35" s="891" t="s">
        <v>792</v>
      </c>
      <c r="D35" s="880"/>
      <c r="E35" s="880"/>
      <c r="F35" s="880"/>
      <c r="G35" s="754"/>
      <c r="H35" s="875" t="s">
        <v>795</v>
      </c>
      <c r="I35" s="876"/>
      <c r="J35" s="878"/>
      <c r="K35" s="875" t="s">
        <v>795</v>
      </c>
      <c r="L35" s="876"/>
      <c r="M35" s="877"/>
      <c r="N35" s="20"/>
    </row>
    <row r="36" spans="1:18" s="21" customFormat="1" ht="38.4" customHeight="1" x14ac:dyDescent="0.2">
      <c r="A36" s="20"/>
      <c r="B36" s="338"/>
      <c r="C36" s="891" t="s">
        <v>793</v>
      </c>
      <c r="D36" s="880"/>
      <c r="E36" s="880"/>
      <c r="F36" s="880"/>
      <c r="G36" s="754"/>
      <c r="H36" s="875" t="s">
        <v>796</v>
      </c>
      <c r="I36" s="876"/>
      <c r="J36" s="878"/>
      <c r="K36" s="958" t="s">
        <v>873</v>
      </c>
      <c r="L36" s="959"/>
      <c r="M36" s="960"/>
      <c r="N36" s="20"/>
    </row>
    <row r="37" spans="1:18" s="21" customFormat="1" ht="54.6" customHeight="1" thickBot="1" x14ac:dyDescent="0.25">
      <c r="A37" s="20"/>
      <c r="B37" s="884" t="s">
        <v>874</v>
      </c>
      <c r="C37" s="885"/>
      <c r="D37" s="885"/>
      <c r="E37" s="885"/>
      <c r="F37" s="885"/>
      <c r="G37" s="885"/>
      <c r="H37" s="885"/>
      <c r="I37" s="885"/>
      <c r="J37" s="885"/>
      <c r="K37" s="885"/>
      <c r="L37" s="885"/>
      <c r="M37" s="886"/>
      <c r="N37" s="20"/>
      <c r="R37" s="21" t="s">
        <v>807</v>
      </c>
    </row>
    <row r="38" spans="1:18" s="21" customFormat="1" ht="21" customHeight="1" x14ac:dyDescent="0.2">
      <c r="A38" s="20"/>
      <c r="B38" s="12"/>
      <c r="C38" s="28"/>
      <c r="D38" s="28"/>
      <c r="E38" s="28"/>
      <c r="F38" s="28"/>
      <c r="G38" s="28"/>
      <c r="H38" s="28"/>
      <c r="I38" s="28"/>
      <c r="J38" s="28"/>
      <c r="K38" s="28"/>
      <c r="L38" s="28"/>
      <c r="M38" s="28"/>
      <c r="N38" s="12"/>
      <c r="O38" s="25"/>
      <c r="P38" s="26"/>
    </row>
    <row r="39" spans="1:18" ht="21" customHeight="1" thickBot="1" x14ac:dyDescent="0.25">
      <c r="B39" s="873" t="s">
        <v>429</v>
      </c>
      <c r="C39" s="649"/>
      <c r="D39" s="649"/>
      <c r="E39" s="649"/>
      <c r="F39" s="649"/>
    </row>
    <row r="40" spans="1:18" ht="36" customHeight="1" x14ac:dyDescent="0.2">
      <c r="B40" s="892" t="s">
        <v>163</v>
      </c>
      <c r="C40" s="744"/>
      <c r="D40" s="744"/>
      <c r="E40" s="744"/>
      <c r="F40" s="744"/>
      <c r="G40" s="893" t="s">
        <v>668</v>
      </c>
      <c r="H40" s="894"/>
      <c r="I40" s="894"/>
      <c r="J40" s="894"/>
      <c r="K40" s="894"/>
      <c r="L40" s="894"/>
      <c r="M40" s="895"/>
    </row>
    <row r="41" spans="1:18" ht="21" customHeight="1" x14ac:dyDescent="0.2">
      <c r="B41" s="742" t="s">
        <v>66</v>
      </c>
      <c r="C41" s="746"/>
      <c r="D41" s="746"/>
      <c r="E41" s="746"/>
      <c r="F41" s="887"/>
      <c r="G41" s="29" t="s">
        <v>290</v>
      </c>
      <c r="H41" s="30"/>
      <c r="I41" s="31" t="s">
        <v>667</v>
      </c>
      <c r="J41" s="31"/>
      <c r="K41" s="31"/>
      <c r="L41" s="31"/>
      <c r="M41" s="32"/>
    </row>
    <row r="42" spans="1:18" s="21" customFormat="1" ht="21" customHeight="1" x14ac:dyDescent="0.2">
      <c r="A42" s="20"/>
      <c r="B42" s="888"/>
      <c r="C42" s="889"/>
      <c r="D42" s="889"/>
      <c r="E42" s="889"/>
      <c r="F42" s="890"/>
      <c r="G42" s="891" t="s">
        <v>243</v>
      </c>
      <c r="H42" s="754"/>
      <c r="I42" s="967"/>
      <c r="J42" s="908"/>
      <c r="K42" s="908"/>
      <c r="L42" s="908"/>
      <c r="M42" s="909"/>
      <c r="N42" s="20"/>
    </row>
    <row r="43" spans="1:18" s="21" customFormat="1" ht="36" customHeight="1" x14ac:dyDescent="0.2">
      <c r="A43" s="20"/>
      <c r="B43" s="753" t="s">
        <v>162</v>
      </c>
      <c r="C43" s="880"/>
      <c r="D43" s="880"/>
      <c r="E43" s="880"/>
      <c r="F43" s="880"/>
      <c r="G43" s="962" t="s">
        <v>440</v>
      </c>
      <c r="H43" s="968"/>
      <c r="I43" s="968"/>
      <c r="J43" s="968"/>
      <c r="K43" s="968"/>
      <c r="L43" s="968"/>
      <c r="M43" s="969"/>
      <c r="N43" s="20"/>
    </row>
    <row r="44" spans="1:18" ht="21" customHeight="1" x14ac:dyDescent="0.2">
      <c r="B44" s="753" t="s">
        <v>56</v>
      </c>
      <c r="C44" s="880"/>
      <c r="D44" s="880"/>
      <c r="E44" s="880"/>
      <c r="F44" s="880"/>
      <c r="G44" s="675" t="s">
        <v>669</v>
      </c>
      <c r="H44" s="881"/>
      <c r="I44" s="881"/>
      <c r="J44" s="881"/>
      <c r="K44" s="881"/>
      <c r="L44" s="881"/>
      <c r="M44" s="676"/>
    </row>
    <row r="45" spans="1:18" s="21" customFormat="1" ht="21" customHeight="1" x14ac:dyDescent="0.2">
      <c r="A45" s="20"/>
      <c r="B45" s="882" t="s">
        <v>427</v>
      </c>
      <c r="C45" s="883"/>
      <c r="D45" s="883"/>
      <c r="E45" s="883"/>
      <c r="F45" s="883"/>
      <c r="G45" s="675" t="s">
        <v>441</v>
      </c>
      <c r="H45" s="881"/>
      <c r="I45" s="881"/>
      <c r="J45" s="881"/>
      <c r="K45" s="881"/>
      <c r="L45" s="881"/>
      <c r="M45" s="676"/>
      <c r="N45" s="20"/>
    </row>
    <row r="46" spans="1:18" s="21" customFormat="1" ht="45" customHeight="1" x14ac:dyDescent="0.2">
      <c r="A46" s="20"/>
      <c r="B46" s="970" t="s">
        <v>312</v>
      </c>
      <c r="C46" s="971"/>
      <c r="D46" s="971"/>
      <c r="E46" s="971"/>
      <c r="F46" s="971"/>
      <c r="G46" s="964" t="s">
        <v>399</v>
      </c>
      <c r="H46" s="881"/>
      <c r="I46" s="881"/>
      <c r="J46" s="881"/>
      <c r="K46" s="881"/>
      <c r="L46" s="881"/>
      <c r="M46" s="676"/>
      <c r="N46" s="20"/>
    </row>
    <row r="47" spans="1:18" s="21" customFormat="1" ht="21" customHeight="1" x14ac:dyDescent="0.2">
      <c r="A47" s="20"/>
      <c r="B47" s="961" t="s">
        <v>428</v>
      </c>
      <c r="C47" s="545"/>
      <c r="D47" s="545"/>
      <c r="E47" s="545"/>
      <c r="F47" s="595"/>
      <c r="G47" s="962" t="s">
        <v>379</v>
      </c>
      <c r="H47" s="908"/>
      <c r="I47" s="908"/>
      <c r="J47" s="908"/>
      <c r="K47" s="908"/>
      <c r="L47" s="908"/>
      <c r="M47" s="909"/>
      <c r="N47" s="20"/>
    </row>
    <row r="48" spans="1:18" ht="61.2" customHeight="1" x14ac:dyDescent="0.2">
      <c r="B48" s="963" t="s">
        <v>812</v>
      </c>
      <c r="C48" s="883"/>
      <c r="D48" s="883"/>
      <c r="E48" s="883"/>
      <c r="F48" s="883"/>
      <c r="G48" s="962" t="s">
        <v>824</v>
      </c>
      <c r="H48" s="908"/>
      <c r="I48" s="908"/>
      <c r="J48" s="908"/>
      <c r="K48" s="908"/>
      <c r="L48" s="908"/>
      <c r="M48" s="909"/>
    </row>
    <row r="49" spans="1:14" ht="72" customHeight="1" x14ac:dyDescent="0.2">
      <c r="B49" s="929" t="s">
        <v>842</v>
      </c>
      <c r="C49" s="930"/>
      <c r="D49" s="930"/>
      <c r="E49" s="930"/>
      <c r="F49" s="931"/>
      <c r="G49" s="964" t="s">
        <v>774</v>
      </c>
      <c r="H49" s="965"/>
      <c r="I49" s="965"/>
      <c r="J49" s="965"/>
      <c r="K49" s="965"/>
      <c r="L49" s="965"/>
      <c r="M49" s="966"/>
    </row>
    <row r="50" spans="1:14" ht="22.95" customHeight="1" x14ac:dyDescent="0.2">
      <c r="B50" s="929" t="s">
        <v>841</v>
      </c>
      <c r="C50" s="930"/>
      <c r="D50" s="930"/>
      <c r="E50" s="930"/>
      <c r="F50" s="931"/>
      <c r="G50" s="981" t="s">
        <v>827</v>
      </c>
      <c r="H50" s="982"/>
      <c r="I50" s="982"/>
      <c r="J50" s="982"/>
      <c r="K50" s="982"/>
      <c r="L50" s="982"/>
      <c r="M50" s="983"/>
    </row>
    <row r="51" spans="1:14" ht="22.95" customHeight="1" x14ac:dyDescent="0.2">
      <c r="B51" s="508"/>
      <c r="C51" s="972"/>
      <c r="D51" s="972"/>
      <c r="E51" s="972"/>
      <c r="F51" s="509"/>
      <c r="G51" s="661"/>
      <c r="H51" s="662"/>
      <c r="I51" s="662"/>
      <c r="J51" s="662"/>
      <c r="K51" s="662"/>
      <c r="L51" s="662"/>
      <c r="M51" s="663"/>
    </row>
    <row r="52" spans="1:14" ht="21" customHeight="1" thickBot="1" x14ac:dyDescent="0.25">
      <c r="B52" s="777"/>
      <c r="C52" s="778"/>
      <c r="D52" s="778"/>
      <c r="E52" s="778"/>
      <c r="F52" s="778"/>
      <c r="G52" s="984"/>
      <c r="H52" s="985"/>
      <c r="I52" s="985"/>
      <c r="J52" s="985"/>
      <c r="K52" s="985"/>
      <c r="L52" s="985"/>
      <c r="M52" s="986"/>
    </row>
    <row r="53" spans="1:14" ht="21" customHeight="1" x14ac:dyDescent="0.2"/>
    <row r="54" spans="1:14" ht="21" customHeight="1" thickBot="1" x14ac:dyDescent="0.25">
      <c r="B54" s="987" t="s">
        <v>166</v>
      </c>
      <c r="C54" s="701"/>
      <c r="D54" s="701"/>
      <c r="E54" s="701"/>
      <c r="F54" s="701"/>
      <c r="G54" s="701"/>
      <c r="H54" s="701"/>
      <c r="I54" s="701"/>
      <c r="J54" s="701"/>
      <c r="K54" s="170"/>
      <c r="L54" s="170"/>
      <c r="M54" s="170"/>
    </row>
    <row r="55" spans="1:14" s="21" customFormat="1" ht="21" customHeight="1" x14ac:dyDescent="0.2">
      <c r="A55" s="20"/>
      <c r="B55" s="892" t="s">
        <v>532</v>
      </c>
      <c r="C55" s="669"/>
      <c r="D55" s="669"/>
      <c r="E55" s="669"/>
      <c r="F55" s="669"/>
      <c r="G55" s="669"/>
      <c r="H55" s="669"/>
      <c r="I55" s="988" t="s">
        <v>380</v>
      </c>
      <c r="J55" s="989"/>
      <c r="K55" s="989"/>
      <c r="L55" s="989"/>
      <c r="M55" s="990"/>
      <c r="N55" s="20"/>
    </row>
    <row r="56" spans="1:14" s="21" customFormat="1" ht="21" customHeight="1" x14ac:dyDescent="0.2">
      <c r="A56" s="20"/>
      <c r="B56" s="929" t="s">
        <v>533</v>
      </c>
      <c r="C56" s="620"/>
      <c r="D56" s="620"/>
      <c r="E56" s="620"/>
      <c r="F56" s="620"/>
      <c r="G56" s="620"/>
      <c r="H56" s="507"/>
      <c r="I56" s="973" t="s">
        <v>381</v>
      </c>
      <c r="J56" s="974"/>
      <c r="K56" s="974"/>
      <c r="L56" s="974"/>
      <c r="M56" s="975"/>
      <c r="N56" s="20"/>
    </row>
    <row r="57" spans="1:14" s="21" customFormat="1" ht="21" customHeight="1" x14ac:dyDescent="0.2">
      <c r="A57" s="20"/>
      <c r="B57" s="508"/>
      <c r="C57" s="972"/>
      <c r="D57" s="972"/>
      <c r="E57" s="972"/>
      <c r="F57" s="972"/>
      <c r="G57" s="972"/>
      <c r="H57" s="509"/>
      <c r="I57" s="976"/>
      <c r="J57" s="977"/>
      <c r="K57" s="977"/>
      <c r="L57" s="977"/>
      <c r="M57" s="978"/>
      <c r="N57" s="20"/>
    </row>
    <row r="58" spans="1:14" s="21" customFormat="1" ht="21" customHeight="1" thickBot="1" x14ac:dyDescent="0.25">
      <c r="A58" s="20"/>
      <c r="B58" s="979" t="s">
        <v>254</v>
      </c>
      <c r="C58" s="678"/>
      <c r="D58" s="678"/>
      <c r="E58" s="678"/>
      <c r="F58" s="678"/>
      <c r="G58" s="678"/>
      <c r="H58" s="678"/>
      <c r="I58" s="678"/>
      <c r="J58" s="678"/>
      <c r="K58" s="678"/>
      <c r="L58" s="678"/>
      <c r="M58" s="679"/>
      <c r="N58" s="20"/>
    </row>
    <row r="59" spans="1:14" s="21" customFormat="1" ht="21" customHeight="1" x14ac:dyDescent="0.2">
      <c r="A59" s="20"/>
      <c r="B59" s="20"/>
      <c r="C59" s="20"/>
      <c r="D59" s="20"/>
      <c r="E59" s="20"/>
      <c r="F59" s="20"/>
      <c r="G59" s="20"/>
      <c r="H59" s="20"/>
      <c r="I59" s="20"/>
      <c r="J59" s="20"/>
      <c r="K59" s="20"/>
      <c r="L59" s="20"/>
      <c r="M59" s="20"/>
      <c r="N59" s="20"/>
    </row>
    <row r="60" spans="1:14" s="21" customFormat="1" ht="21" customHeight="1" thickBot="1" x14ac:dyDescent="0.25">
      <c r="A60" s="20"/>
      <c r="B60" s="847" t="s">
        <v>242</v>
      </c>
      <c r="C60" s="847"/>
      <c r="D60" s="847"/>
      <c r="E60" s="847"/>
      <c r="F60" s="847"/>
      <c r="G60" s="847"/>
      <c r="H60" s="847"/>
      <c r="I60" s="847"/>
      <c r="J60" s="325"/>
      <c r="K60" s="325"/>
      <c r="L60" s="325"/>
      <c r="M60" s="33"/>
      <c r="N60" s="20"/>
    </row>
    <row r="61" spans="1:14" ht="24.6" customHeight="1" thickBot="1" x14ac:dyDescent="0.25">
      <c r="B61" s="991" t="s">
        <v>997</v>
      </c>
      <c r="C61" s="992"/>
      <c r="D61" s="992"/>
      <c r="E61" s="992"/>
      <c r="F61" s="992"/>
      <c r="G61" s="992"/>
      <c r="H61" s="992"/>
      <c r="I61" s="992"/>
      <c r="J61" s="993"/>
      <c r="K61" s="994"/>
      <c r="L61" s="994"/>
      <c r="M61" s="995"/>
    </row>
    <row r="62" spans="1:14" ht="36" customHeight="1" x14ac:dyDescent="0.2">
      <c r="B62" s="980" t="s">
        <v>167</v>
      </c>
      <c r="C62" s="755"/>
      <c r="D62" s="755"/>
      <c r="E62" s="755"/>
      <c r="F62" s="755"/>
      <c r="G62" s="755"/>
      <c r="H62" s="755"/>
      <c r="I62" s="755"/>
      <c r="J62" s="1002" t="s">
        <v>670</v>
      </c>
      <c r="K62" s="1003"/>
      <c r="L62" s="1003"/>
      <c r="M62" s="1004"/>
    </row>
    <row r="63" spans="1:14" ht="21" customHeight="1" x14ac:dyDescent="0.2">
      <c r="B63" s="783" t="s">
        <v>168</v>
      </c>
      <c r="C63" s="756"/>
      <c r="D63" s="756"/>
      <c r="E63" s="756"/>
      <c r="F63" s="756"/>
      <c r="G63" s="756"/>
      <c r="H63" s="756"/>
      <c r="I63" s="756"/>
      <c r="J63" s="476" t="s">
        <v>400</v>
      </c>
      <c r="K63" s="477"/>
      <c r="L63" s="477"/>
      <c r="M63" s="478"/>
    </row>
    <row r="64" spans="1:14" ht="18" customHeight="1" x14ac:dyDescent="0.2">
      <c r="B64" s="838" t="s">
        <v>169</v>
      </c>
      <c r="C64" s="749"/>
      <c r="D64" s="749"/>
      <c r="E64" s="749"/>
      <c r="F64" s="749"/>
      <c r="G64" s="749"/>
      <c r="H64" s="749"/>
      <c r="I64" s="749"/>
      <c r="J64" s="996" t="s">
        <v>412</v>
      </c>
      <c r="K64" s="997"/>
      <c r="L64" s="997"/>
      <c r="M64" s="998"/>
    </row>
    <row r="65" spans="2:13" ht="18" customHeight="1" x14ac:dyDescent="0.2">
      <c r="B65" s="838"/>
      <c r="C65" s="749"/>
      <c r="D65" s="749"/>
      <c r="E65" s="749"/>
      <c r="F65" s="749"/>
      <c r="G65" s="749"/>
      <c r="H65" s="749"/>
      <c r="I65" s="749"/>
      <c r="J65" s="999"/>
      <c r="K65" s="1000"/>
      <c r="L65" s="1000"/>
      <c r="M65" s="1001"/>
    </row>
    <row r="66" spans="2:13" ht="21" customHeight="1" x14ac:dyDescent="0.2">
      <c r="B66" s="783" t="s">
        <v>417</v>
      </c>
      <c r="C66" s="756"/>
      <c r="D66" s="756"/>
      <c r="E66" s="756"/>
      <c r="F66" s="756"/>
      <c r="G66" s="756"/>
      <c r="H66" s="756"/>
      <c r="I66" s="756"/>
      <c r="J66" s="1005" t="s">
        <v>419</v>
      </c>
      <c r="K66" s="1005"/>
      <c r="L66" s="1005"/>
      <c r="M66" s="1006"/>
    </row>
    <row r="67" spans="2:13" ht="120" customHeight="1" x14ac:dyDescent="0.2">
      <c r="B67" s="838" t="s">
        <v>170</v>
      </c>
      <c r="C67" s="574"/>
      <c r="D67" s="574"/>
      <c r="E67" s="574"/>
      <c r="F67" s="756" t="s">
        <v>674</v>
      </c>
      <c r="G67" s="756"/>
      <c r="H67" s="756"/>
      <c r="I67" s="756"/>
      <c r="J67" s="643" t="s">
        <v>382</v>
      </c>
      <c r="K67" s="644"/>
      <c r="L67" s="644"/>
      <c r="M67" s="645"/>
    </row>
    <row r="68" spans="2:13" ht="75" customHeight="1" x14ac:dyDescent="0.2">
      <c r="B68" s="856"/>
      <c r="C68" s="574"/>
      <c r="D68" s="574"/>
      <c r="E68" s="574"/>
      <c r="F68" s="756" t="s">
        <v>673</v>
      </c>
      <c r="G68" s="756"/>
      <c r="H68" s="756"/>
      <c r="I68" s="756"/>
      <c r="J68" s="643" t="s">
        <v>553</v>
      </c>
      <c r="K68" s="644"/>
      <c r="L68" s="644"/>
      <c r="M68" s="645"/>
    </row>
    <row r="69" spans="2:13" ht="21" customHeight="1" x14ac:dyDescent="0.2">
      <c r="B69" s="929" t="s">
        <v>171</v>
      </c>
      <c r="C69" s="930"/>
      <c r="D69" s="930"/>
      <c r="E69" s="931"/>
      <c r="F69" s="1010" t="s">
        <v>671</v>
      </c>
      <c r="G69" s="883"/>
      <c r="H69" s="883"/>
      <c r="I69" s="1011"/>
      <c r="J69" s="664" t="s">
        <v>672</v>
      </c>
      <c r="K69" s="664"/>
      <c r="L69" s="664"/>
      <c r="M69" s="665"/>
    </row>
    <row r="70" spans="2:13" ht="21" customHeight="1" thickBot="1" x14ac:dyDescent="0.25">
      <c r="B70" s="1007"/>
      <c r="C70" s="1008"/>
      <c r="D70" s="1008"/>
      <c r="E70" s="1009"/>
      <c r="F70" s="1012" t="s">
        <v>410</v>
      </c>
      <c r="G70" s="1013"/>
      <c r="H70" s="1013"/>
      <c r="I70" s="1014"/>
      <c r="J70" s="1015"/>
      <c r="K70" s="678"/>
      <c r="L70" s="678"/>
      <c r="M70" s="679"/>
    </row>
  </sheetData>
  <mergeCells count="139">
    <mergeCell ref="F68:I68"/>
    <mergeCell ref="J68:M68"/>
    <mergeCell ref="J64:M65"/>
    <mergeCell ref="B66:I66"/>
    <mergeCell ref="J62:M62"/>
    <mergeCell ref="B64:I65"/>
    <mergeCell ref="J66:M66"/>
    <mergeCell ref="B69:E70"/>
    <mergeCell ref="F69:I69"/>
    <mergeCell ref="J69:M69"/>
    <mergeCell ref="F70:I70"/>
    <mergeCell ref="J70:M70"/>
    <mergeCell ref="J67:M67"/>
    <mergeCell ref="B67:E68"/>
    <mergeCell ref="B56:H57"/>
    <mergeCell ref="I56:M57"/>
    <mergeCell ref="F67:I67"/>
    <mergeCell ref="B58:M58"/>
    <mergeCell ref="B62:I62"/>
    <mergeCell ref="B50:F51"/>
    <mergeCell ref="G50:M51"/>
    <mergeCell ref="B52:F52"/>
    <mergeCell ref="G52:M52"/>
    <mergeCell ref="B54:J54"/>
    <mergeCell ref="B63:I63"/>
    <mergeCell ref="J63:M63"/>
    <mergeCell ref="B60:I60"/>
    <mergeCell ref="B55:H55"/>
    <mergeCell ref="I55:M55"/>
    <mergeCell ref="B61:I61"/>
    <mergeCell ref="J61:M61"/>
    <mergeCell ref="B47:F47"/>
    <mergeCell ref="G47:M47"/>
    <mergeCell ref="B48:F48"/>
    <mergeCell ref="G48:M48"/>
    <mergeCell ref="B49:F49"/>
    <mergeCell ref="G49:M49"/>
    <mergeCell ref="I42:M42"/>
    <mergeCell ref="B43:F43"/>
    <mergeCell ref="G43:M43"/>
    <mergeCell ref="B46:F46"/>
    <mergeCell ref="G46:M46"/>
    <mergeCell ref="H30:J30"/>
    <mergeCell ref="K30:M30"/>
    <mergeCell ref="B28:M28"/>
    <mergeCell ref="H31:J31"/>
    <mergeCell ref="K31:M31"/>
    <mergeCell ref="C30:G30"/>
    <mergeCell ref="C31:G31"/>
    <mergeCell ref="K35:M35"/>
    <mergeCell ref="K36:M36"/>
    <mergeCell ref="H33:J33"/>
    <mergeCell ref="C29:G29"/>
    <mergeCell ref="H29:J29"/>
    <mergeCell ref="K29:M29"/>
    <mergeCell ref="C35:G35"/>
    <mergeCell ref="C36:G36"/>
    <mergeCell ref="C32:G32"/>
    <mergeCell ref="C33:G33"/>
    <mergeCell ref="C34:G34"/>
    <mergeCell ref="H34:J34"/>
    <mergeCell ref="K34:M34"/>
    <mergeCell ref="B25:E27"/>
    <mergeCell ref="F25:G25"/>
    <mergeCell ref="H25:J25"/>
    <mergeCell ref="K25:M25"/>
    <mergeCell ref="F27:G27"/>
    <mergeCell ref="H27:J27"/>
    <mergeCell ref="K27:M27"/>
    <mergeCell ref="F26:G26"/>
    <mergeCell ref="H26:J26"/>
    <mergeCell ref="K26:M26"/>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14:M14"/>
    <mergeCell ref="B15:G15"/>
    <mergeCell ref="H15:J15"/>
    <mergeCell ref="K15:M15"/>
    <mergeCell ref="B16:E17"/>
    <mergeCell ref="F16:G16"/>
    <mergeCell ref="H16:J16"/>
    <mergeCell ref="K16:M16"/>
    <mergeCell ref="F17:G17"/>
    <mergeCell ref="H17:J17"/>
    <mergeCell ref="K17:M17"/>
    <mergeCell ref="B7:F7"/>
    <mergeCell ref="H7:M7"/>
    <mergeCell ref="B8:F8"/>
    <mergeCell ref="H8:M8"/>
    <mergeCell ref="B9:F10"/>
    <mergeCell ref="H9:M9"/>
    <mergeCell ref="H10:M10"/>
    <mergeCell ref="B11:E12"/>
    <mergeCell ref="G11:M11"/>
    <mergeCell ref="G12:M12"/>
    <mergeCell ref="B2:F2"/>
    <mergeCell ref="B1:I1"/>
    <mergeCell ref="B3:F3"/>
    <mergeCell ref="G3:I3"/>
    <mergeCell ref="B4:F6"/>
    <mergeCell ref="G4:I4"/>
    <mergeCell ref="G5:H6"/>
    <mergeCell ref="I5:M5"/>
    <mergeCell ref="I6:M6"/>
    <mergeCell ref="B39:F39"/>
    <mergeCell ref="H32:J32"/>
    <mergeCell ref="K33:M33"/>
    <mergeCell ref="H35:J35"/>
    <mergeCell ref="K32:M32"/>
    <mergeCell ref="H36:J36"/>
    <mergeCell ref="B44:F44"/>
    <mergeCell ref="G44:M44"/>
    <mergeCell ref="B45:F45"/>
    <mergeCell ref="G45:M45"/>
    <mergeCell ref="B37:M37"/>
    <mergeCell ref="B41:F42"/>
    <mergeCell ref="G42:H42"/>
    <mergeCell ref="B40:F40"/>
    <mergeCell ref="G40:M40"/>
  </mergeCells>
  <phoneticPr fontId="2"/>
  <dataValidations count="9">
    <dataValidation type="list" allowBlank="1" showInputMessage="1" showErrorMessage="1" sqref="B48:F48 C33">
      <formula1>"管理費,生活サポート費"</formula1>
    </dataValidation>
    <dataValidation type="list" allowBlank="1" showInputMessage="1" showErrorMessage="1" sqref="B47 C32">
      <formula1>"光熱水費,電気代,水道代"</formula1>
    </dataValidation>
    <dataValidation type="list" allowBlank="1" showInputMessage="1" showErrorMessage="1" sqref="F69:I7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5:F45 C31">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F26 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fitToHeight="0" orientation="landscape" cellComments="asDisplayed" r:id="rId1"/>
  <headerFooter alignWithMargins="0"/>
  <rowBreaks count="3" manualBreakCount="3">
    <brk id="13" max="16" man="1"/>
    <brk id="36" max="16" man="1"/>
    <brk id="52"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N74"/>
  <sheetViews>
    <sheetView view="pageBreakPreview" zoomScale="90" zoomScaleNormal="85" zoomScaleSheetLayoutView="90" workbookViewId="0"/>
  </sheetViews>
  <sheetFormatPr defaultColWidth="9" defaultRowHeight="13.2" x14ac:dyDescent="0.2"/>
  <cols>
    <col min="1" max="1" width="2.6640625" style="13" customWidth="1"/>
    <col min="2" max="2" width="6.77734375" style="13" customWidth="1"/>
    <col min="3" max="3" width="6.109375" style="13" customWidth="1"/>
    <col min="4" max="4" width="9" style="13" customWidth="1"/>
    <col min="5" max="6" width="9" style="13"/>
    <col min="7" max="7" width="9" style="13" customWidth="1"/>
    <col min="8" max="8" width="9" style="13"/>
    <col min="9" max="9" width="9.33203125" style="13" customWidth="1"/>
    <col min="10" max="10" width="9" style="13" customWidth="1"/>
    <col min="11" max="11" width="9" style="13"/>
    <col min="12" max="12" width="3.33203125" style="13" customWidth="1"/>
    <col min="13" max="15" width="13" style="13" customWidth="1"/>
    <col min="16" max="16384" width="9" style="13"/>
  </cols>
  <sheetData>
    <row r="1" spans="1:11" ht="21" customHeight="1" x14ac:dyDescent="0.2">
      <c r="A1" s="11" t="s">
        <v>292</v>
      </c>
      <c r="B1" s="701" t="s">
        <v>61</v>
      </c>
      <c r="C1" s="701"/>
      <c r="D1" s="701"/>
      <c r="E1" s="701"/>
      <c r="F1" s="701"/>
      <c r="G1" s="701"/>
      <c r="H1" s="701"/>
      <c r="I1" s="701"/>
    </row>
    <row r="2" spans="1:11" ht="21" customHeight="1" thickBot="1" x14ac:dyDescent="0.25">
      <c r="A2" s="213"/>
      <c r="B2" s="582" t="s">
        <v>213</v>
      </c>
      <c r="C2" s="1018"/>
      <c r="D2" s="1018"/>
      <c r="E2" s="80"/>
      <c r="F2" s="80"/>
      <c r="G2" s="80"/>
      <c r="H2" s="80"/>
      <c r="I2" s="80"/>
    </row>
    <row r="3" spans="1:11" ht="21" customHeight="1" x14ac:dyDescent="0.2">
      <c r="B3" s="497" t="s">
        <v>173</v>
      </c>
      <c r="C3" s="498"/>
      <c r="D3" s="763" t="s">
        <v>675</v>
      </c>
      <c r="E3" s="763"/>
      <c r="F3" s="763"/>
      <c r="G3" s="763"/>
      <c r="H3" s="1016">
        <v>0</v>
      </c>
      <c r="I3" s="1017"/>
      <c r="J3" s="1017"/>
      <c r="K3" s="214" t="s">
        <v>291</v>
      </c>
    </row>
    <row r="4" spans="1:11" ht="21" customHeight="1" x14ac:dyDescent="0.2">
      <c r="B4" s="517"/>
      <c r="C4" s="518"/>
      <c r="D4" s="648" t="s">
        <v>676</v>
      </c>
      <c r="E4" s="648"/>
      <c r="F4" s="648"/>
      <c r="G4" s="648"/>
      <c r="H4" s="1019">
        <v>0</v>
      </c>
      <c r="I4" s="1020"/>
      <c r="J4" s="1020"/>
      <c r="K4" s="215" t="s">
        <v>291</v>
      </c>
    </row>
    <row r="5" spans="1:11" ht="21" customHeight="1" x14ac:dyDescent="0.2">
      <c r="B5" s="517"/>
      <c r="C5" s="518"/>
      <c r="D5" s="648" t="s">
        <v>677</v>
      </c>
      <c r="E5" s="648"/>
      <c r="F5" s="648"/>
      <c r="G5" s="648"/>
      <c r="H5" s="1019">
        <v>30</v>
      </c>
      <c r="I5" s="1020"/>
      <c r="J5" s="1020"/>
      <c r="K5" s="215" t="s">
        <v>291</v>
      </c>
    </row>
    <row r="6" spans="1:11" ht="21" customHeight="1" x14ac:dyDescent="0.2">
      <c r="B6" s="499"/>
      <c r="C6" s="454"/>
      <c r="D6" s="648" t="s">
        <v>678</v>
      </c>
      <c r="E6" s="648"/>
      <c r="F6" s="648"/>
      <c r="G6" s="648"/>
      <c r="H6" s="1019">
        <v>30</v>
      </c>
      <c r="I6" s="1020"/>
      <c r="J6" s="1020"/>
      <c r="K6" s="215" t="s">
        <v>291</v>
      </c>
    </row>
    <row r="7" spans="1:11" ht="21" customHeight="1" x14ac:dyDescent="0.2">
      <c r="B7" s="455" t="s">
        <v>174</v>
      </c>
      <c r="C7" s="456"/>
      <c r="D7" s="648" t="s">
        <v>47</v>
      </c>
      <c r="E7" s="648"/>
      <c r="F7" s="648"/>
      <c r="G7" s="648"/>
      <c r="H7" s="1019">
        <v>15</v>
      </c>
      <c r="I7" s="1020"/>
      <c r="J7" s="1020"/>
      <c r="K7" s="215" t="s">
        <v>291</v>
      </c>
    </row>
    <row r="8" spans="1:11" ht="21" customHeight="1" x14ac:dyDescent="0.2">
      <c r="B8" s="517"/>
      <c r="C8" s="518"/>
      <c r="D8" s="648" t="s">
        <v>679</v>
      </c>
      <c r="E8" s="648"/>
      <c r="F8" s="648"/>
      <c r="G8" s="648"/>
      <c r="H8" s="1019">
        <v>5</v>
      </c>
      <c r="I8" s="1020"/>
      <c r="J8" s="1020"/>
      <c r="K8" s="215" t="s">
        <v>291</v>
      </c>
    </row>
    <row r="9" spans="1:11" ht="21" customHeight="1" x14ac:dyDescent="0.2">
      <c r="B9" s="517"/>
      <c r="C9" s="518"/>
      <c r="D9" s="648" t="s">
        <v>680</v>
      </c>
      <c r="E9" s="648"/>
      <c r="F9" s="648"/>
      <c r="G9" s="648"/>
      <c r="H9" s="1019">
        <v>10</v>
      </c>
      <c r="I9" s="1020"/>
      <c r="J9" s="1020"/>
      <c r="K9" s="215" t="s">
        <v>291</v>
      </c>
    </row>
    <row r="10" spans="1:11" ht="21" customHeight="1" x14ac:dyDescent="0.2">
      <c r="B10" s="517"/>
      <c r="C10" s="518"/>
      <c r="D10" s="648" t="s">
        <v>681</v>
      </c>
      <c r="E10" s="648"/>
      <c r="F10" s="648"/>
      <c r="G10" s="648"/>
      <c r="H10" s="1019">
        <v>2</v>
      </c>
      <c r="I10" s="1020"/>
      <c r="J10" s="1020"/>
      <c r="K10" s="215" t="s">
        <v>291</v>
      </c>
    </row>
    <row r="11" spans="1:11" ht="21" customHeight="1" x14ac:dyDescent="0.2">
      <c r="B11" s="517"/>
      <c r="C11" s="518"/>
      <c r="D11" s="648" t="s">
        <v>682</v>
      </c>
      <c r="E11" s="648"/>
      <c r="F11" s="648"/>
      <c r="G11" s="648"/>
      <c r="H11" s="1019">
        <v>5</v>
      </c>
      <c r="I11" s="1020"/>
      <c r="J11" s="1020"/>
      <c r="K11" s="215" t="s">
        <v>291</v>
      </c>
    </row>
    <row r="12" spans="1:11" ht="21" customHeight="1" x14ac:dyDescent="0.2">
      <c r="B12" s="517"/>
      <c r="C12" s="518"/>
      <c r="D12" s="648" t="s">
        <v>683</v>
      </c>
      <c r="E12" s="648"/>
      <c r="F12" s="648"/>
      <c r="G12" s="648"/>
      <c r="H12" s="1019">
        <v>8</v>
      </c>
      <c r="I12" s="1020"/>
      <c r="J12" s="1020"/>
      <c r="K12" s="215" t="s">
        <v>291</v>
      </c>
    </row>
    <row r="13" spans="1:11" ht="21" customHeight="1" x14ac:dyDescent="0.2">
      <c r="B13" s="517"/>
      <c r="C13" s="518"/>
      <c r="D13" s="648" t="s">
        <v>684</v>
      </c>
      <c r="E13" s="648"/>
      <c r="F13" s="648"/>
      <c r="G13" s="648"/>
      <c r="H13" s="1019">
        <v>10</v>
      </c>
      <c r="I13" s="1020"/>
      <c r="J13" s="1020"/>
      <c r="K13" s="215" t="s">
        <v>291</v>
      </c>
    </row>
    <row r="14" spans="1:11" ht="21" customHeight="1" x14ac:dyDescent="0.2">
      <c r="B14" s="499"/>
      <c r="C14" s="454"/>
      <c r="D14" s="648" t="s">
        <v>685</v>
      </c>
      <c r="E14" s="648"/>
      <c r="F14" s="648"/>
      <c r="G14" s="648"/>
      <c r="H14" s="1019">
        <v>5</v>
      </c>
      <c r="I14" s="1020"/>
      <c r="J14" s="1020"/>
      <c r="K14" s="215" t="s">
        <v>291</v>
      </c>
    </row>
    <row r="15" spans="1:11" ht="21" customHeight="1" x14ac:dyDescent="0.2">
      <c r="B15" s="455" t="s">
        <v>182</v>
      </c>
      <c r="C15" s="456"/>
      <c r="D15" s="648" t="s">
        <v>686</v>
      </c>
      <c r="E15" s="648"/>
      <c r="F15" s="648"/>
      <c r="G15" s="648"/>
      <c r="H15" s="1019">
        <v>2</v>
      </c>
      <c r="I15" s="1020"/>
      <c r="J15" s="1020"/>
      <c r="K15" s="215" t="s">
        <v>291</v>
      </c>
    </row>
    <row r="16" spans="1:11" ht="21" customHeight="1" x14ac:dyDescent="0.2">
      <c r="B16" s="517"/>
      <c r="C16" s="518"/>
      <c r="D16" s="648" t="s">
        <v>687</v>
      </c>
      <c r="E16" s="648"/>
      <c r="F16" s="648"/>
      <c r="G16" s="648"/>
      <c r="H16" s="1019">
        <v>3</v>
      </c>
      <c r="I16" s="1020"/>
      <c r="J16" s="1020"/>
      <c r="K16" s="215" t="s">
        <v>291</v>
      </c>
    </row>
    <row r="17" spans="2:14" ht="21" customHeight="1" x14ac:dyDescent="0.2">
      <c r="B17" s="517"/>
      <c r="C17" s="518"/>
      <c r="D17" s="648" t="s">
        <v>688</v>
      </c>
      <c r="E17" s="648"/>
      <c r="F17" s="648"/>
      <c r="G17" s="648"/>
      <c r="H17" s="1019">
        <v>30</v>
      </c>
      <c r="I17" s="1020"/>
      <c r="J17" s="1020"/>
      <c r="K17" s="215" t="s">
        <v>291</v>
      </c>
    </row>
    <row r="18" spans="2:14" ht="21" customHeight="1" x14ac:dyDescent="0.2">
      <c r="B18" s="517"/>
      <c r="C18" s="518"/>
      <c r="D18" s="648" t="s">
        <v>689</v>
      </c>
      <c r="E18" s="648"/>
      <c r="F18" s="648"/>
      <c r="G18" s="648"/>
      <c r="H18" s="1019">
        <v>20</v>
      </c>
      <c r="I18" s="1020"/>
      <c r="J18" s="1020"/>
      <c r="K18" s="215" t="s">
        <v>291</v>
      </c>
    </row>
    <row r="19" spans="2:14" ht="21" customHeight="1" thickBot="1" x14ac:dyDescent="0.25">
      <c r="B19" s="517"/>
      <c r="C19" s="518"/>
      <c r="D19" s="648" t="s">
        <v>690</v>
      </c>
      <c r="E19" s="648"/>
      <c r="F19" s="648"/>
      <c r="G19" s="648"/>
      <c r="H19" s="1019">
        <v>5</v>
      </c>
      <c r="I19" s="1020"/>
      <c r="J19" s="1020"/>
      <c r="K19" s="215" t="s">
        <v>291</v>
      </c>
    </row>
    <row r="20" spans="2:14" ht="21" customHeight="1" thickBot="1" x14ac:dyDescent="0.25">
      <c r="B20" s="1021" t="s">
        <v>558</v>
      </c>
      <c r="C20" s="1022"/>
      <c r="D20" s="1022"/>
      <c r="E20" s="1022"/>
      <c r="F20" s="1022"/>
      <c r="G20" s="1023"/>
      <c r="H20" s="216">
        <v>9</v>
      </c>
      <c r="I20" s="217" t="s">
        <v>559</v>
      </c>
      <c r="J20" s="217">
        <v>7</v>
      </c>
      <c r="K20" s="218" t="s">
        <v>560</v>
      </c>
    </row>
    <row r="21" spans="2:14" ht="21" customHeight="1" thickBot="1" x14ac:dyDescent="0.25">
      <c r="B21" s="1021" t="s">
        <v>314</v>
      </c>
      <c r="C21" s="1022"/>
      <c r="D21" s="1022"/>
      <c r="E21" s="1022"/>
      <c r="F21" s="1022"/>
      <c r="G21" s="1023"/>
      <c r="H21" s="1041">
        <v>60</v>
      </c>
      <c r="I21" s="1042"/>
      <c r="J21" s="1042"/>
      <c r="K21" s="218" t="s">
        <v>557</v>
      </c>
    </row>
    <row r="22" spans="2:14" ht="21" customHeight="1" x14ac:dyDescent="0.2">
      <c r="B22" s="219"/>
      <c r="C22" s="219"/>
      <c r="D22" s="219"/>
      <c r="E22" s="219"/>
      <c r="F22" s="219"/>
      <c r="G22" s="219"/>
      <c r="H22" s="220"/>
      <c r="I22" s="220"/>
      <c r="J22" s="220"/>
      <c r="K22" s="221"/>
    </row>
    <row r="23" spans="2:14" ht="21" customHeight="1" thickBot="1" x14ac:dyDescent="0.25">
      <c r="B23" s="1025" t="s">
        <v>215</v>
      </c>
      <c r="C23" s="1025"/>
      <c r="D23" s="1025"/>
      <c r="E23" s="1025"/>
      <c r="F23" s="1026"/>
      <c r="G23" s="1026"/>
      <c r="H23" s="1024"/>
      <c r="I23" s="1024"/>
      <c r="J23" s="1024"/>
      <c r="K23" s="1024"/>
    </row>
    <row r="24" spans="2:14" ht="21" customHeight="1" x14ac:dyDescent="0.2">
      <c r="B24" s="668" t="s">
        <v>172</v>
      </c>
      <c r="C24" s="520"/>
      <c r="D24" s="222" t="s">
        <v>51</v>
      </c>
      <c r="E24" s="1033">
        <v>20</v>
      </c>
      <c r="F24" s="1040"/>
      <c r="G24" s="223" t="s">
        <v>313</v>
      </c>
      <c r="H24" s="224" t="s">
        <v>214</v>
      </c>
      <c r="I24" s="1033">
        <v>40</v>
      </c>
      <c r="J24" s="1033"/>
      <c r="K24" s="214" t="s">
        <v>289</v>
      </c>
    </row>
    <row r="25" spans="2:14" ht="21" customHeight="1" x14ac:dyDescent="0.2">
      <c r="B25" s="1027" t="s">
        <v>244</v>
      </c>
      <c r="C25" s="1028"/>
      <c r="D25" s="225" t="s">
        <v>51</v>
      </c>
      <c r="E25" s="551">
        <v>33</v>
      </c>
      <c r="F25" s="552"/>
      <c r="G25" s="226" t="s">
        <v>253</v>
      </c>
      <c r="H25" s="225" t="s">
        <v>214</v>
      </c>
      <c r="I25" s="551">
        <v>67</v>
      </c>
      <c r="J25" s="552"/>
      <c r="K25" s="138" t="s">
        <v>246</v>
      </c>
    </row>
    <row r="26" spans="2:14" ht="21" customHeight="1" thickBot="1" x14ac:dyDescent="0.25">
      <c r="B26" s="1030" t="s">
        <v>245</v>
      </c>
      <c r="C26" s="1031"/>
      <c r="D26" s="227">
        <v>100</v>
      </c>
      <c r="E26" s="168" t="s">
        <v>246</v>
      </c>
      <c r="F26" s="270" t="s">
        <v>183</v>
      </c>
      <c r="G26" s="227">
        <v>85</v>
      </c>
      <c r="H26" s="168" t="s">
        <v>264</v>
      </c>
      <c r="I26" s="228" t="s">
        <v>315</v>
      </c>
      <c r="J26" s="678" t="s">
        <v>646</v>
      </c>
      <c r="K26" s="679"/>
    </row>
    <row r="27" spans="2:14" ht="21" customHeight="1" x14ac:dyDescent="0.2"/>
    <row r="28" spans="2:14" ht="21" customHeight="1" thickBot="1" x14ac:dyDescent="0.25">
      <c r="B28" s="694" t="s">
        <v>184</v>
      </c>
      <c r="C28" s="694"/>
      <c r="D28" s="694"/>
      <c r="E28" s="694"/>
      <c r="F28" s="33"/>
      <c r="G28" s="33"/>
    </row>
    <row r="29" spans="2:14" ht="21" customHeight="1" x14ac:dyDescent="0.2">
      <c r="B29" s="497" t="s">
        <v>185</v>
      </c>
      <c r="C29" s="702"/>
      <c r="D29" s="498"/>
      <c r="E29" s="787" t="s">
        <v>50</v>
      </c>
      <c r="F29" s="702"/>
      <c r="G29" s="1032">
        <v>0</v>
      </c>
      <c r="H29" s="1033"/>
      <c r="I29" s="1033"/>
      <c r="J29" s="1033"/>
      <c r="K29" s="229" t="s">
        <v>289</v>
      </c>
      <c r="N29" s="13" t="s">
        <v>808</v>
      </c>
    </row>
    <row r="30" spans="2:14" ht="21" customHeight="1" x14ac:dyDescent="0.2">
      <c r="B30" s="517"/>
      <c r="C30" s="703"/>
      <c r="D30" s="518"/>
      <c r="E30" s="504" t="s">
        <v>48</v>
      </c>
      <c r="F30" s="505"/>
      <c r="G30" s="551">
        <v>1</v>
      </c>
      <c r="H30" s="552"/>
      <c r="I30" s="552"/>
      <c r="J30" s="552"/>
      <c r="K30" s="138" t="s">
        <v>289</v>
      </c>
    </row>
    <row r="31" spans="2:14" ht="21" customHeight="1" x14ac:dyDescent="0.2">
      <c r="B31" s="517"/>
      <c r="C31" s="703"/>
      <c r="D31" s="518"/>
      <c r="E31" s="504" t="s">
        <v>49</v>
      </c>
      <c r="F31" s="505"/>
      <c r="G31" s="551">
        <v>2</v>
      </c>
      <c r="H31" s="552"/>
      <c r="I31" s="552"/>
      <c r="J31" s="552"/>
      <c r="K31" s="138" t="s">
        <v>289</v>
      </c>
    </row>
    <row r="32" spans="2:14" ht="21" customHeight="1" x14ac:dyDescent="0.2">
      <c r="B32" s="517"/>
      <c r="C32" s="703"/>
      <c r="D32" s="518"/>
      <c r="E32" s="504" t="s">
        <v>187</v>
      </c>
      <c r="F32" s="505"/>
      <c r="G32" s="551">
        <v>6</v>
      </c>
      <c r="H32" s="552"/>
      <c r="I32" s="552"/>
      <c r="J32" s="552"/>
      <c r="K32" s="138" t="s">
        <v>289</v>
      </c>
    </row>
    <row r="33" spans="2:11" ht="21" customHeight="1" x14ac:dyDescent="0.2">
      <c r="B33" s="499"/>
      <c r="C33" s="711"/>
      <c r="D33" s="454"/>
      <c r="E33" s="1029" t="s">
        <v>44</v>
      </c>
      <c r="F33" s="703"/>
      <c r="G33" s="551">
        <v>0</v>
      </c>
      <c r="H33" s="552"/>
      <c r="I33" s="552"/>
      <c r="J33" s="552"/>
      <c r="K33" s="138" t="s">
        <v>289</v>
      </c>
    </row>
    <row r="34" spans="2:11" ht="21" customHeight="1" x14ac:dyDescent="0.2">
      <c r="B34" s="455" t="s">
        <v>186</v>
      </c>
      <c r="C34" s="715"/>
      <c r="D34" s="456"/>
      <c r="E34" s="727" t="s">
        <v>188</v>
      </c>
      <c r="F34" s="456"/>
      <c r="G34" s="551">
        <v>3</v>
      </c>
      <c r="H34" s="552"/>
      <c r="I34" s="552"/>
      <c r="J34" s="552"/>
      <c r="K34" s="138" t="s">
        <v>289</v>
      </c>
    </row>
    <row r="35" spans="2:11" ht="21" customHeight="1" x14ac:dyDescent="0.2">
      <c r="B35" s="517"/>
      <c r="C35" s="703"/>
      <c r="D35" s="518"/>
      <c r="E35" s="1029"/>
      <c r="F35" s="518"/>
      <c r="G35" s="658" t="s">
        <v>299</v>
      </c>
      <c r="H35" s="659"/>
      <c r="I35" s="659"/>
      <c r="J35" s="659"/>
      <c r="K35" s="660"/>
    </row>
    <row r="36" spans="2:11" ht="36" customHeight="1" x14ac:dyDescent="0.2">
      <c r="B36" s="517"/>
      <c r="C36" s="703"/>
      <c r="D36" s="518"/>
      <c r="E36" s="453"/>
      <c r="F36" s="454"/>
      <c r="G36" s="661" t="s">
        <v>443</v>
      </c>
      <c r="H36" s="662"/>
      <c r="I36" s="662"/>
      <c r="J36" s="662"/>
      <c r="K36" s="663"/>
    </row>
    <row r="37" spans="2:11" ht="21" customHeight="1" x14ac:dyDescent="0.2">
      <c r="B37" s="517"/>
      <c r="C37" s="703"/>
      <c r="D37" s="518"/>
      <c r="E37" s="1034" t="s">
        <v>189</v>
      </c>
      <c r="F37" s="1035"/>
      <c r="G37" s="551">
        <v>3</v>
      </c>
      <c r="H37" s="552"/>
      <c r="I37" s="552"/>
      <c r="J37" s="552"/>
      <c r="K37" s="138" t="s">
        <v>289</v>
      </c>
    </row>
    <row r="38" spans="2:11" ht="21" customHeight="1" x14ac:dyDescent="0.2">
      <c r="B38" s="517"/>
      <c r="C38" s="703"/>
      <c r="D38" s="518"/>
      <c r="E38" s="1036"/>
      <c r="F38" s="1037"/>
      <c r="G38" s="658" t="s">
        <v>299</v>
      </c>
      <c r="H38" s="659"/>
      <c r="I38" s="659"/>
      <c r="J38" s="659"/>
      <c r="K38" s="660"/>
    </row>
    <row r="39" spans="2:11" ht="36" customHeight="1" thickBot="1" x14ac:dyDescent="0.25">
      <c r="B39" s="1043"/>
      <c r="C39" s="1044"/>
      <c r="D39" s="1045"/>
      <c r="E39" s="1038"/>
      <c r="F39" s="1039"/>
      <c r="G39" s="1046" t="s">
        <v>442</v>
      </c>
      <c r="H39" s="692"/>
      <c r="I39" s="692"/>
      <c r="J39" s="692"/>
      <c r="K39" s="693"/>
    </row>
    <row r="40" spans="2:11" ht="20.25" customHeight="1" x14ac:dyDescent="0.2"/>
    <row r="41" spans="2:11" x14ac:dyDescent="0.2">
      <c r="H41" s="46"/>
      <c r="I41" s="46"/>
      <c r="J41" s="46"/>
      <c r="K41" s="46"/>
    </row>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sheetData>
  <mergeCells count="73">
    <mergeCell ref="E37:F39"/>
    <mergeCell ref="D19:G19"/>
    <mergeCell ref="E24:F24"/>
    <mergeCell ref="B21:G21"/>
    <mergeCell ref="H21:J21"/>
    <mergeCell ref="G37:J37"/>
    <mergeCell ref="G36:K36"/>
    <mergeCell ref="I24:J24"/>
    <mergeCell ref="G35:K35"/>
    <mergeCell ref="B34:D39"/>
    <mergeCell ref="B24:C24"/>
    <mergeCell ref="E34:F36"/>
    <mergeCell ref="G38:K38"/>
    <mergeCell ref="G34:J34"/>
    <mergeCell ref="J26:K26"/>
    <mergeCell ref="G39:K39"/>
    <mergeCell ref="E33:F33"/>
    <mergeCell ref="B28:E28"/>
    <mergeCell ref="B26:C26"/>
    <mergeCell ref="I25:J25"/>
    <mergeCell ref="E25:F25"/>
    <mergeCell ref="B29:D33"/>
    <mergeCell ref="G32:J32"/>
    <mergeCell ref="G33:J33"/>
    <mergeCell ref="E32:F32"/>
    <mergeCell ref="E31:F31"/>
    <mergeCell ref="E29:F29"/>
    <mergeCell ref="E30:F30"/>
    <mergeCell ref="G31:J31"/>
    <mergeCell ref="G29:J29"/>
    <mergeCell ref="G30:J30"/>
    <mergeCell ref="B20:G20"/>
    <mergeCell ref="H18:J18"/>
    <mergeCell ref="H23:K23"/>
    <mergeCell ref="B23:G23"/>
    <mergeCell ref="B25:C25"/>
    <mergeCell ref="H14:J14"/>
    <mergeCell ref="H17:J17"/>
    <mergeCell ref="H7:J7"/>
    <mergeCell ref="H8:J8"/>
    <mergeCell ref="B15:C19"/>
    <mergeCell ref="D18:G18"/>
    <mergeCell ref="B7:C14"/>
    <mergeCell ref="D10:G10"/>
    <mergeCell ref="D13:G13"/>
    <mergeCell ref="D17:G17"/>
    <mergeCell ref="D16:G16"/>
    <mergeCell ref="D15:G15"/>
    <mergeCell ref="D14:G14"/>
    <mergeCell ref="H15:J15"/>
    <mergeCell ref="H16:J16"/>
    <mergeCell ref="H19:J19"/>
    <mergeCell ref="B1:I1"/>
    <mergeCell ref="D3:G3"/>
    <mergeCell ref="B2:D2"/>
    <mergeCell ref="H13:J13"/>
    <mergeCell ref="H6:J6"/>
    <mergeCell ref="D8:G8"/>
    <mergeCell ref="B3:C6"/>
    <mergeCell ref="H12:J12"/>
    <mergeCell ref="D9:G9"/>
    <mergeCell ref="D5:G5"/>
    <mergeCell ref="D11:G11"/>
    <mergeCell ref="H9:J9"/>
    <mergeCell ref="H10:J10"/>
    <mergeCell ref="H11:J11"/>
    <mergeCell ref="H5:J5"/>
    <mergeCell ref="H4:J4"/>
    <mergeCell ref="H3:J3"/>
    <mergeCell ref="D7:G7"/>
    <mergeCell ref="D12:G12"/>
    <mergeCell ref="D4:G4"/>
    <mergeCell ref="D6:G6"/>
  </mergeCells>
  <phoneticPr fontId="2"/>
  <printOptions horizontalCentered="1"/>
  <pageMargins left="0.6692913385826772" right="0.6692913385826772" top="0.59055118110236227" bottom="0.59055118110236227" header="0.51181102362204722" footer="0.39370078740157483"/>
  <pageSetup paperSize="9" fitToHeight="0" orientation="landscape" cellComments="asDisplayed" r:id="rId1"/>
  <headerFooter alignWithMargins="0"/>
  <rowBreaks count="1" manualBreakCount="1">
    <brk id="26" max="1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53"/>
  <sheetViews>
    <sheetView view="pageBreakPreview" zoomScale="90" zoomScaleNormal="70" zoomScaleSheetLayoutView="90" workbookViewId="0">
      <selection activeCell="F15" sqref="F15:K15"/>
    </sheetView>
  </sheetViews>
  <sheetFormatPr defaultColWidth="9" defaultRowHeight="22.5" customHeight="1" x14ac:dyDescent="0.2"/>
  <cols>
    <col min="1" max="1" width="2.6640625" style="230" customWidth="1"/>
    <col min="2" max="2" width="6.6640625" style="230" customWidth="1"/>
    <col min="3" max="3" width="18" style="230" customWidth="1"/>
    <col min="4" max="4" width="2.6640625" style="230" customWidth="1"/>
    <col min="5" max="5" width="12.44140625" style="230" customWidth="1"/>
    <col min="6" max="6" width="3.6640625" style="236" customWidth="1"/>
    <col min="7" max="7" width="13.21875" style="230" customWidth="1"/>
    <col min="8" max="8" width="8.44140625" style="236" customWidth="1"/>
    <col min="9" max="9" width="6.21875" style="230" customWidth="1"/>
    <col min="10" max="10" width="10.109375" style="230" customWidth="1"/>
    <col min="11" max="11" width="13" style="230" customWidth="1"/>
    <col min="12" max="12" width="3.33203125" style="230" customWidth="1"/>
    <col min="13" max="14" width="13" style="230" customWidth="1"/>
    <col min="15" max="15" width="13.33203125" style="230" customWidth="1"/>
    <col min="16" max="16384" width="9" style="230"/>
  </cols>
  <sheetData>
    <row r="1" spans="1:15" ht="21" customHeight="1" x14ac:dyDescent="0.2">
      <c r="A1" s="170" t="s">
        <v>293</v>
      </c>
      <c r="B1" s="1104" t="s">
        <v>190</v>
      </c>
      <c r="C1" s="1104"/>
      <c r="D1" s="1104"/>
      <c r="E1" s="1024"/>
      <c r="F1" s="20"/>
      <c r="G1" s="21"/>
      <c r="H1" s="20"/>
      <c r="I1" s="21"/>
      <c r="J1" s="21"/>
      <c r="K1" s="21"/>
      <c r="L1" s="21"/>
      <c r="M1" s="21"/>
      <c r="N1" s="21"/>
      <c r="O1" s="21"/>
    </row>
    <row r="2" spans="1:15" ht="21" customHeight="1" thickBot="1" x14ac:dyDescent="0.25">
      <c r="A2" s="231"/>
      <c r="B2" s="1105" t="s">
        <v>294</v>
      </c>
      <c r="C2" s="1106"/>
      <c r="D2" s="1106"/>
      <c r="E2" s="1106"/>
      <c r="F2" s="1106"/>
      <c r="G2" s="1106"/>
      <c r="H2" s="1106"/>
      <c r="I2" s="1106"/>
      <c r="J2" s="1106"/>
      <c r="K2" s="1106"/>
      <c r="L2" s="21"/>
      <c r="M2" s="21"/>
      <c r="N2" s="21"/>
      <c r="O2" s="21"/>
    </row>
    <row r="3" spans="1:15" ht="21" customHeight="1" x14ac:dyDescent="0.2">
      <c r="A3" s="21"/>
      <c r="B3" s="497" t="s">
        <v>645</v>
      </c>
      <c r="C3" s="702"/>
      <c r="D3" s="702"/>
      <c r="E3" s="498"/>
      <c r="F3" s="1107" t="s">
        <v>717</v>
      </c>
      <c r="G3" s="1053"/>
      <c r="H3" s="1053"/>
      <c r="I3" s="1053"/>
      <c r="J3" s="1053"/>
      <c r="K3" s="1054"/>
      <c r="L3" s="21"/>
      <c r="M3" s="21"/>
      <c r="N3" s="21"/>
      <c r="O3" s="21"/>
    </row>
    <row r="4" spans="1:15" ht="21" customHeight="1" x14ac:dyDescent="0.2">
      <c r="A4" s="21"/>
      <c r="B4" s="465" t="s">
        <v>501</v>
      </c>
      <c r="C4" s="505"/>
      <c r="D4" s="505"/>
      <c r="E4" s="466"/>
      <c r="F4" s="1055" t="s">
        <v>696</v>
      </c>
      <c r="G4" s="1056"/>
      <c r="H4" s="1056"/>
      <c r="I4" s="73" t="s">
        <v>692</v>
      </c>
      <c r="J4" s="468" t="s">
        <v>697</v>
      </c>
      <c r="K4" s="469"/>
      <c r="L4" s="21"/>
      <c r="M4" s="21"/>
      <c r="N4" s="21"/>
      <c r="O4" s="21"/>
    </row>
    <row r="5" spans="1:15" ht="21" customHeight="1" x14ac:dyDescent="0.2">
      <c r="A5" s="21"/>
      <c r="B5" s="455" t="s">
        <v>191</v>
      </c>
      <c r="C5" s="456"/>
      <c r="D5" s="504" t="s">
        <v>53</v>
      </c>
      <c r="E5" s="466"/>
      <c r="F5" s="1064" t="s">
        <v>698</v>
      </c>
      <c r="G5" s="1065"/>
      <c r="H5" s="1065"/>
      <c r="I5" s="1065"/>
      <c r="J5" s="1065"/>
      <c r="K5" s="1066"/>
      <c r="L5" s="21"/>
      <c r="M5" s="21"/>
      <c r="N5" s="21"/>
      <c r="O5" s="21"/>
    </row>
    <row r="6" spans="1:15" ht="21" customHeight="1" x14ac:dyDescent="0.2">
      <c r="A6" s="21"/>
      <c r="B6" s="517"/>
      <c r="C6" s="518"/>
      <c r="D6" s="504" t="s">
        <v>54</v>
      </c>
      <c r="E6" s="466"/>
      <c r="F6" s="1064" t="s">
        <v>699</v>
      </c>
      <c r="G6" s="1065"/>
      <c r="H6" s="1065"/>
      <c r="I6" s="1065"/>
      <c r="J6" s="1065"/>
      <c r="K6" s="1066"/>
      <c r="L6" s="21"/>
      <c r="M6" s="21"/>
      <c r="N6" s="21"/>
      <c r="O6" s="21"/>
    </row>
    <row r="7" spans="1:15" ht="21" customHeight="1" x14ac:dyDescent="0.2">
      <c r="A7" s="21"/>
      <c r="B7" s="499"/>
      <c r="C7" s="454"/>
      <c r="D7" s="504" t="s">
        <v>55</v>
      </c>
      <c r="E7" s="466"/>
      <c r="F7" s="1064" t="s">
        <v>699</v>
      </c>
      <c r="G7" s="1065"/>
      <c r="H7" s="1065"/>
      <c r="I7" s="1065"/>
      <c r="J7" s="1065"/>
      <c r="K7" s="1066"/>
      <c r="L7" s="21"/>
      <c r="M7" s="21"/>
      <c r="N7" s="21"/>
      <c r="O7" s="21"/>
    </row>
    <row r="8" spans="1:15" ht="21" customHeight="1" thickBot="1" x14ac:dyDescent="0.25">
      <c r="A8" s="21"/>
      <c r="B8" s="485" t="s">
        <v>192</v>
      </c>
      <c r="C8" s="637"/>
      <c r="D8" s="637"/>
      <c r="E8" s="486"/>
      <c r="F8" s="1049" t="s">
        <v>802</v>
      </c>
      <c r="G8" s="1050"/>
      <c r="H8" s="1050"/>
      <c r="I8" s="1050"/>
      <c r="J8" s="1050"/>
      <c r="K8" s="1051"/>
      <c r="L8" s="21"/>
      <c r="M8" s="21"/>
      <c r="N8" s="21"/>
      <c r="O8" s="21"/>
    </row>
    <row r="9" spans="1:15" ht="21" customHeight="1" x14ac:dyDescent="0.2">
      <c r="A9" s="21"/>
      <c r="B9" s="497" t="s">
        <v>691</v>
      </c>
      <c r="C9" s="702"/>
      <c r="D9" s="702"/>
      <c r="E9" s="498"/>
      <c r="F9" s="1108" t="s">
        <v>878</v>
      </c>
      <c r="G9" s="1109"/>
      <c r="H9" s="1109"/>
      <c r="I9" s="1109"/>
      <c r="J9" s="1109"/>
      <c r="K9" s="1110"/>
      <c r="L9" s="21"/>
      <c r="M9" s="21"/>
      <c r="N9" s="21"/>
      <c r="O9" s="21"/>
    </row>
    <row r="10" spans="1:15" ht="21" customHeight="1" x14ac:dyDescent="0.2">
      <c r="A10" s="21"/>
      <c r="B10" s="465" t="s">
        <v>501</v>
      </c>
      <c r="C10" s="505"/>
      <c r="D10" s="505"/>
      <c r="E10" s="466"/>
      <c r="F10" s="1055" t="s">
        <v>804</v>
      </c>
      <c r="G10" s="1056"/>
      <c r="H10" s="1056"/>
      <c r="I10" s="73" t="s">
        <v>692</v>
      </c>
      <c r="J10" s="468" t="s">
        <v>693</v>
      </c>
      <c r="K10" s="469"/>
      <c r="L10" s="21"/>
      <c r="M10" s="21"/>
      <c r="N10" s="21"/>
      <c r="O10" s="21"/>
    </row>
    <row r="11" spans="1:15" ht="21" customHeight="1" x14ac:dyDescent="0.2">
      <c r="A11" s="21"/>
      <c r="B11" s="455" t="s">
        <v>191</v>
      </c>
      <c r="C11" s="456"/>
      <c r="D11" s="504" t="s">
        <v>53</v>
      </c>
      <c r="E11" s="466"/>
      <c r="F11" s="1064" t="s">
        <v>694</v>
      </c>
      <c r="G11" s="1065"/>
      <c r="H11" s="1065"/>
      <c r="I11" s="1065"/>
      <c r="J11" s="1065"/>
      <c r="K11" s="1066"/>
      <c r="L11" s="21"/>
      <c r="M11" s="21"/>
      <c r="N11" s="21"/>
      <c r="O11" s="21"/>
    </row>
    <row r="12" spans="1:15" ht="21" customHeight="1" thickBot="1" x14ac:dyDescent="0.25">
      <c r="A12" s="21"/>
      <c r="B12" s="485" t="s">
        <v>192</v>
      </c>
      <c r="C12" s="637"/>
      <c r="D12" s="637"/>
      <c r="E12" s="486"/>
      <c r="F12" s="1049" t="s">
        <v>881</v>
      </c>
      <c r="G12" s="1050"/>
      <c r="H12" s="1050"/>
      <c r="I12" s="1050"/>
      <c r="J12" s="1050"/>
      <c r="K12" s="1051"/>
      <c r="L12" s="21"/>
      <c r="M12" s="21"/>
      <c r="N12" s="21"/>
      <c r="O12" s="21"/>
    </row>
    <row r="13" spans="1:15" ht="34.950000000000003" customHeight="1" x14ac:dyDescent="0.2">
      <c r="A13" s="21"/>
      <c r="B13" s="650" t="s">
        <v>695</v>
      </c>
      <c r="C13" s="702"/>
      <c r="D13" s="702"/>
      <c r="E13" s="498"/>
      <c r="F13" s="1068" t="s">
        <v>879</v>
      </c>
      <c r="G13" s="1069"/>
      <c r="H13" s="1069"/>
      <c r="I13" s="1069"/>
      <c r="J13" s="1069"/>
      <c r="K13" s="1070"/>
      <c r="L13" s="21"/>
      <c r="M13" s="21"/>
      <c r="N13" s="21"/>
      <c r="O13" s="21"/>
    </row>
    <row r="14" spans="1:15" ht="34.950000000000003" customHeight="1" x14ac:dyDescent="0.2">
      <c r="A14" s="21"/>
      <c r="B14" s="465" t="s">
        <v>501</v>
      </c>
      <c r="C14" s="505"/>
      <c r="D14" s="505"/>
      <c r="E14" s="466"/>
      <c r="F14" s="1080" t="s">
        <v>937</v>
      </c>
      <c r="G14" s="1056"/>
      <c r="H14" s="1056"/>
      <c r="I14" s="73" t="s">
        <v>692</v>
      </c>
      <c r="J14" s="1090" t="s">
        <v>844</v>
      </c>
      <c r="K14" s="469"/>
      <c r="L14" s="21"/>
      <c r="M14" s="21"/>
      <c r="N14" s="21"/>
      <c r="O14" s="21"/>
    </row>
    <row r="15" spans="1:15" ht="21" customHeight="1" x14ac:dyDescent="0.2">
      <c r="A15" s="21"/>
      <c r="B15" s="455" t="s">
        <v>191</v>
      </c>
      <c r="C15" s="456"/>
      <c r="D15" s="504" t="s">
        <v>53</v>
      </c>
      <c r="E15" s="466"/>
      <c r="F15" s="539" t="s">
        <v>776</v>
      </c>
      <c r="G15" s="1047"/>
      <c r="H15" s="1047"/>
      <c r="I15" s="1047"/>
      <c r="J15" s="1047"/>
      <c r="K15" s="1048"/>
      <c r="L15" s="21"/>
      <c r="M15" s="21"/>
      <c r="N15" s="21"/>
      <c r="O15" s="21"/>
    </row>
    <row r="16" spans="1:15" ht="21" customHeight="1" thickBot="1" x14ac:dyDescent="0.25">
      <c r="A16" s="21"/>
      <c r="B16" s="485" t="s">
        <v>192</v>
      </c>
      <c r="C16" s="637"/>
      <c r="D16" s="637"/>
      <c r="E16" s="486"/>
      <c r="F16" s="1049" t="s">
        <v>881</v>
      </c>
      <c r="G16" s="1050"/>
      <c r="H16" s="1050"/>
      <c r="I16" s="1050"/>
      <c r="J16" s="1050"/>
      <c r="K16" s="1051"/>
      <c r="L16" s="21"/>
      <c r="M16" s="21"/>
      <c r="N16" s="21"/>
      <c r="O16" s="21"/>
    </row>
    <row r="17" spans="1:15" ht="32.4" customHeight="1" x14ac:dyDescent="0.2">
      <c r="A17" s="21"/>
      <c r="B17" s="650" t="s">
        <v>830</v>
      </c>
      <c r="C17" s="702"/>
      <c r="D17" s="702"/>
      <c r="E17" s="498"/>
      <c r="F17" s="1052" t="s">
        <v>700</v>
      </c>
      <c r="G17" s="1053"/>
      <c r="H17" s="1053"/>
      <c r="I17" s="1053"/>
      <c r="J17" s="1053"/>
      <c r="K17" s="1054"/>
      <c r="L17" s="21"/>
      <c r="M17" s="21"/>
      <c r="N17" s="21"/>
      <c r="O17" s="21"/>
    </row>
    <row r="18" spans="1:15" ht="21" customHeight="1" x14ac:dyDescent="0.2">
      <c r="A18" s="21"/>
      <c r="B18" s="465" t="s">
        <v>501</v>
      </c>
      <c r="C18" s="505"/>
      <c r="D18" s="505"/>
      <c r="E18" s="466"/>
      <c r="F18" s="1055" t="s">
        <v>701</v>
      </c>
      <c r="G18" s="1056"/>
      <c r="H18" s="1056"/>
      <c r="I18" s="73" t="s">
        <v>692</v>
      </c>
      <c r="J18" s="468" t="s">
        <v>702</v>
      </c>
      <c r="K18" s="469"/>
      <c r="L18" s="21"/>
      <c r="M18" s="21"/>
      <c r="N18" s="21"/>
      <c r="O18" s="21"/>
    </row>
    <row r="19" spans="1:15" ht="21" customHeight="1" x14ac:dyDescent="0.2">
      <c r="A19" s="21"/>
      <c r="B19" s="455" t="s">
        <v>191</v>
      </c>
      <c r="C19" s="456"/>
      <c r="D19" s="504" t="s">
        <v>53</v>
      </c>
      <c r="E19" s="466"/>
      <c r="F19" s="1064" t="s">
        <v>703</v>
      </c>
      <c r="G19" s="1065"/>
      <c r="H19" s="1065"/>
      <c r="I19" s="1065"/>
      <c r="J19" s="1065"/>
      <c r="K19" s="1066"/>
      <c r="L19" s="21"/>
      <c r="M19" s="21"/>
      <c r="N19" s="21"/>
      <c r="O19" s="21"/>
    </row>
    <row r="20" spans="1:15" ht="21" customHeight="1" thickBot="1" x14ac:dyDescent="0.25">
      <c r="A20" s="21"/>
      <c r="B20" s="485" t="s">
        <v>192</v>
      </c>
      <c r="C20" s="637"/>
      <c r="D20" s="637"/>
      <c r="E20" s="486"/>
      <c r="F20" s="1049" t="s">
        <v>881</v>
      </c>
      <c r="G20" s="1050"/>
      <c r="H20" s="1050"/>
      <c r="I20" s="1050"/>
      <c r="J20" s="1050"/>
      <c r="K20" s="1051"/>
      <c r="L20" s="21"/>
      <c r="M20" s="21"/>
      <c r="N20" s="21"/>
      <c r="O20" s="21"/>
    </row>
    <row r="21" spans="1:15" ht="36" customHeight="1" x14ac:dyDescent="0.2">
      <c r="A21" s="21"/>
      <c r="B21" s="650" t="s">
        <v>632</v>
      </c>
      <c r="C21" s="702"/>
      <c r="D21" s="702"/>
      <c r="E21" s="498"/>
      <c r="F21" s="893" t="s">
        <v>707</v>
      </c>
      <c r="G21" s="989"/>
      <c r="H21" s="989"/>
      <c r="I21" s="989"/>
      <c r="J21" s="989"/>
      <c r="K21" s="990"/>
      <c r="L21" s="21"/>
      <c r="M21" s="21"/>
      <c r="N21" s="21"/>
      <c r="O21" s="21"/>
    </row>
    <row r="22" spans="1:15" ht="21" customHeight="1" x14ac:dyDescent="0.2">
      <c r="A22" s="21"/>
      <c r="B22" s="465" t="s">
        <v>501</v>
      </c>
      <c r="C22" s="505"/>
      <c r="D22" s="505"/>
      <c r="E22" s="466"/>
      <c r="F22" s="1055" t="s">
        <v>775</v>
      </c>
      <c r="G22" s="1056"/>
      <c r="H22" s="1056"/>
      <c r="I22" s="73" t="s">
        <v>324</v>
      </c>
      <c r="J22" s="773" t="s">
        <v>705</v>
      </c>
      <c r="K22" s="842"/>
      <c r="L22" s="21"/>
      <c r="M22" s="21"/>
      <c r="N22" s="21"/>
      <c r="O22" s="21"/>
    </row>
    <row r="23" spans="1:15" ht="21" customHeight="1" x14ac:dyDescent="0.2">
      <c r="A23" s="21"/>
      <c r="B23" s="455" t="s">
        <v>191</v>
      </c>
      <c r="C23" s="456"/>
      <c r="D23" s="504" t="s">
        <v>53</v>
      </c>
      <c r="E23" s="466"/>
      <c r="F23" s="539" t="s">
        <v>706</v>
      </c>
      <c r="G23" s="1047"/>
      <c r="H23" s="1047"/>
      <c r="I23" s="1047"/>
      <c r="J23" s="1047"/>
      <c r="K23" s="1048"/>
      <c r="L23" s="21"/>
      <c r="M23" s="21"/>
      <c r="N23" s="21"/>
      <c r="O23" s="21"/>
    </row>
    <row r="24" spans="1:15" ht="21" customHeight="1" thickBot="1" x14ac:dyDescent="0.25">
      <c r="A24" s="21"/>
      <c r="B24" s="485" t="s">
        <v>192</v>
      </c>
      <c r="C24" s="637"/>
      <c r="D24" s="637"/>
      <c r="E24" s="486"/>
      <c r="F24" s="1067" t="s">
        <v>803</v>
      </c>
      <c r="G24" s="829"/>
      <c r="H24" s="829"/>
      <c r="I24" s="829"/>
      <c r="J24" s="829"/>
      <c r="K24" s="830"/>
      <c r="L24" s="21"/>
      <c r="M24" s="21"/>
      <c r="N24" s="21"/>
      <c r="O24" s="21"/>
    </row>
    <row r="25" spans="1:15" ht="21" customHeight="1" x14ac:dyDescent="0.2">
      <c r="A25" s="21"/>
      <c r="B25" s="497" t="s">
        <v>247</v>
      </c>
      <c r="C25" s="702"/>
      <c r="D25" s="702"/>
      <c r="E25" s="498"/>
      <c r="F25" s="1068" t="s">
        <v>880</v>
      </c>
      <c r="G25" s="1069"/>
      <c r="H25" s="1069"/>
      <c r="I25" s="1069"/>
      <c r="J25" s="1069"/>
      <c r="K25" s="1070"/>
      <c r="L25" s="21"/>
      <c r="M25" s="21"/>
      <c r="N25" s="21"/>
      <c r="O25" s="21"/>
    </row>
    <row r="26" spans="1:15" ht="21" customHeight="1" x14ac:dyDescent="0.2">
      <c r="A26" s="21"/>
      <c r="B26" s="465" t="s">
        <v>501</v>
      </c>
      <c r="C26" s="505"/>
      <c r="D26" s="505"/>
      <c r="E26" s="466"/>
      <c r="F26" s="1080" t="s">
        <v>704</v>
      </c>
      <c r="G26" s="1081"/>
      <c r="H26" s="1081"/>
      <c r="I26" s="73" t="s">
        <v>324</v>
      </c>
      <c r="J26" s="1047" t="s">
        <v>845</v>
      </c>
      <c r="K26" s="1048"/>
      <c r="L26" s="21"/>
      <c r="M26" s="21"/>
      <c r="N26" s="21"/>
      <c r="O26" s="21"/>
    </row>
    <row r="27" spans="1:15" ht="21" customHeight="1" x14ac:dyDescent="0.2">
      <c r="A27" s="21"/>
      <c r="B27" s="455" t="s">
        <v>191</v>
      </c>
      <c r="C27" s="456"/>
      <c r="D27" s="504" t="s">
        <v>53</v>
      </c>
      <c r="E27" s="466"/>
      <c r="F27" s="539" t="s">
        <v>776</v>
      </c>
      <c r="G27" s="1047"/>
      <c r="H27" s="1047"/>
      <c r="I27" s="1047"/>
      <c r="J27" s="1047"/>
      <c r="K27" s="1048"/>
      <c r="L27" s="21"/>
      <c r="M27" s="21"/>
      <c r="N27" s="21"/>
      <c r="O27" s="21"/>
    </row>
    <row r="28" spans="1:15" ht="21" customHeight="1" thickBot="1" x14ac:dyDescent="0.25">
      <c r="A28" s="21"/>
      <c r="B28" s="485" t="s">
        <v>192</v>
      </c>
      <c r="C28" s="637"/>
      <c r="D28" s="637"/>
      <c r="E28" s="486"/>
      <c r="F28" s="1049" t="s">
        <v>881</v>
      </c>
      <c r="G28" s="1050"/>
      <c r="H28" s="1050"/>
      <c r="I28" s="1050"/>
      <c r="J28" s="1050"/>
      <c r="K28" s="1051"/>
      <c r="L28" s="21"/>
      <c r="M28" s="21"/>
      <c r="N28" s="21"/>
      <c r="O28" s="21"/>
    </row>
    <row r="29" spans="1:15" ht="21" customHeight="1" x14ac:dyDescent="0.2">
      <c r="A29" s="21"/>
      <c r="B29" s="5"/>
      <c r="C29" s="5"/>
      <c r="D29" s="5"/>
      <c r="E29" s="5"/>
      <c r="F29" s="232"/>
      <c r="G29" s="5"/>
      <c r="H29" s="5"/>
      <c r="I29" s="5"/>
      <c r="J29" s="5"/>
      <c r="K29" s="5"/>
      <c r="L29" s="21"/>
      <c r="M29" s="21"/>
      <c r="N29" s="21"/>
      <c r="O29" s="21"/>
    </row>
    <row r="30" spans="1:15" s="323" customFormat="1" ht="21" customHeight="1" thickBot="1" x14ac:dyDescent="0.25">
      <c r="A30" s="322"/>
      <c r="B30" s="1082" t="s">
        <v>193</v>
      </c>
      <c r="C30" s="1083"/>
      <c r="D30" s="1083"/>
      <c r="E30" s="1083"/>
      <c r="F30" s="1083"/>
      <c r="G30" s="1083"/>
      <c r="H30" s="1083"/>
      <c r="I30" s="1083"/>
      <c r="J30" s="1083"/>
      <c r="K30" s="322"/>
      <c r="L30" s="322"/>
      <c r="M30" s="322"/>
      <c r="N30" s="322"/>
      <c r="O30" s="322"/>
    </row>
    <row r="31" spans="1:15" s="323" customFormat="1" ht="21" customHeight="1" x14ac:dyDescent="0.2">
      <c r="A31" s="322"/>
      <c r="B31" s="1071" t="s">
        <v>62</v>
      </c>
      <c r="C31" s="1072"/>
      <c r="D31" s="1072"/>
      <c r="E31" s="1073"/>
      <c r="F31" s="1091" t="s">
        <v>835</v>
      </c>
      <c r="G31" s="1092"/>
      <c r="H31" s="1093" t="s">
        <v>836</v>
      </c>
      <c r="I31" s="1093"/>
      <c r="J31" s="1093"/>
      <c r="K31" s="1094"/>
      <c r="L31" s="322"/>
      <c r="M31" s="322"/>
      <c r="N31" s="322"/>
      <c r="O31" s="322"/>
    </row>
    <row r="32" spans="1:15" s="323" customFormat="1" ht="21" customHeight="1" x14ac:dyDescent="0.2">
      <c r="A32" s="322"/>
      <c r="B32" s="1074"/>
      <c r="C32" s="1075"/>
      <c r="D32" s="1075"/>
      <c r="E32" s="1076"/>
      <c r="F32" s="1095" t="s">
        <v>837</v>
      </c>
      <c r="G32" s="1096"/>
      <c r="H32" s="1097" t="s">
        <v>838</v>
      </c>
      <c r="I32" s="1097"/>
      <c r="J32" s="1097"/>
      <c r="K32" s="1098"/>
      <c r="L32" s="322"/>
      <c r="M32" s="322"/>
      <c r="N32" s="322"/>
      <c r="O32" s="322"/>
    </row>
    <row r="33" spans="1:15" s="323" customFormat="1" ht="21" customHeight="1" x14ac:dyDescent="0.2">
      <c r="A33" s="322"/>
      <c r="B33" s="1077"/>
      <c r="C33" s="1078"/>
      <c r="D33" s="1078"/>
      <c r="E33" s="1079"/>
      <c r="F33" s="1095" t="s">
        <v>44</v>
      </c>
      <c r="G33" s="1099"/>
      <c r="H33" s="1097"/>
      <c r="I33" s="1097"/>
      <c r="J33" s="1097"/>
      <c r="K33" s="1098"/>
      <c r="L33" s="322"/>
      <c r="M33" s="322"/>
      <c r="N33" s="322"/>
      <c r="O33" s="322"/>
    </row>
    <row r="34" spans="1:15" s="323" customFormat="1" ht="21" customHeight="1" x14ac:dyDescent="0.2">
      <c r="A34" s="322"/>
      <c r="B34" s="696" t="s">
        <v>543</v>
      </c>
      <c r="C34" s="697"/>
      <c r="D34" s="697"/>
      <c r="E34" s="626"/>
      <c r="F34" s="1101" t="s">
        <v>839</v>
      </c>
      <c r="G34" s="1102"/>
      <c r="H34" s="1102"/>
      <c r="I34" s="1102"/>
      <c r="J34" s="1102"/>
      <c r="K34" s="1103"/>
      <c r="L34" s="322"/>
      <c r="M34" s="322"/>
      <c r="N34" s="322"/>
      <c r="O34" s="322"/>
    </row>
    <row r="35" spans="1:15" s="323" customFormat="1" ht="21" customHeight="1" thickBot="1" x14ac:dyDescent="0.25">
      <c r="A35" s="322"/>
      <c r="B35" s="1057" t="s">
        <v>194</v>
      </c>
      <c r="C35" s="1058"/>
      <c r="D35" s="1058"/>
      <c r="E35" s="1059"/>
      <c r="F35" s="1060" t="s">
        <v>303</v>
      </c>
      <c r="G35" s="1061"/>
      <c r="H35" s="1062"/>
      <c r="I35" s="1062"/>
      <c r="J35" s="1062"/>
      <c r="K35" s="1063"/>
      <c r="L35" s="322"/>
      <c r="M35" s="322"/>
      <c r="N35" s="322"/>
      <c r="O35" s="322"/>
    </row>
    <row r="36" spans="1:15" ht="21" customHeight="1" x14ac:dyDescent="0.2">
      <c r="A36" s="21"/>
      <c r="B36" s="21"/>
      <c r="C36" s="21"/>
      <c r="D36" s="21"/>
      <c r="E36" s="21"/>
      <c r="F36" s="20"/>
      <c r="G36" s="21"/>
      <c r="H36" s="20"/>
      <c r="I36" s="21"/>
      <c r="J36" s="21"/>
      <c r="K36" s="21"/>
      <c r="L36" s="21"/>
      <c r="M36" s="21"/>
      <c r="N36" s="21"/>
      <c r="O36" s="21"/>
    </row>
    <row r="37" spans="1:15" ht="21" customHeight="1" thickBot="1" x14ac:dyDescent="0.25">
      <c r="A37" s="21"/>
      <c r="B37" s="1100" t="s">
        <v>195</v>
      </c>
      <c r="C37" s="1100"/>
      <c r="D37" s="1100"/>
      <c r="E37" s="1100"/>
      <c r="F37" s="1100"/>
      <c r="G37" s="1100"/>
      <c r="H37" s="1100"/>
      <c r="I37" s="33"/>
      <c r="J37" s="233"/>
      <c r="K37" s="233"/>
      <c r="L37" s="21"/>
      <c r="M37" s="21"/>
      <c r="N37" s="21"/>
      <c r="O37" s="21"/>
    </row>
    <row r="38" spans="1:15" ht="21" customHeight="1" x14ac:dyDescent="0.2">
      <c r="A38" s="21"/>
      <c r="B38" s="650" t="s">
        <v>485</v>
      </c>
      <c r="C38" s="652"/>
      <c r="D38" s="1131" t="s">
        <v>303</v>
      </c>
      <c r="E38" s="1132"/>
      <c r="F38" s="1084" t="s">
        <v>257</v>
      </c>
      <c r="G38" s="1085"/>
      <c r="H38" s="1086"/>
      <c r="I38" s="1086"/>
      <c r="J38" s="1086"/>
      <c r="K38" s="1087"/>
      <c r="L38" s="21"/>
      <c r="M38" s="21"/>
      <c r="N38" s="21"/>
      <c r="O38" s="21"/>
    </row>
    <row r="39" spans="1:15" ht="21" customHeight="1" x14ac:dyDescent="0.2">
      <c r="A39" s="21"/>
      <c r="B39" s="510"/>
      <c r="C39" s="511"/>
      <c r="D39" s="1122"/>
      <c r="E39" s="1123"/>
      <c r="F39" s="905"/>
      <c r="G39" s="43" t="s">
        <v>255</v>
      </c>
      <c r="H39" s="353" t="s">
        <v>302</v>
      </c>
      <c r="I39" s="1129" t="s">
        <v>383</v>
      </c>
      <c r="J39" s="1129"/>
      <c r="K39" s="1130"/>
      <c r="L39" s="21"/>
      <c r="M39" s="21"/>
      <c r="N39" s="21"/>
      <c r="O39" s="21"/>
    </row>
    <row r="40" spans="1:15" ht="21" customHeight="1" x14ac:dyDescent="0.2">
      <c r="A40" s="21"/>
      <c r="B40" s="510"/>
      <c r="C40" s="511"/>
      <c r="D40" s="1122"/>
      <c r="E40" s="1123"/>
      <c r="F40" s="905"/>
      <c r="G40" s="569" t="s">
        <v>256</v>
      </c>
      <c r="H40" s="883" t="s">
        <v>303</v>
      </c>
      <c r="I40" s="883"/>
      <c r="J40" s="883"/>
      <c r="K40" s="1088"/>
      <c r="L40" s="21"/>
      <c r="M40" s="21"/>
      <c r="N40" s="21"/>
      <c r="O40" s="21"/>
    </row>
    <row r="41" spans="1:15" ht="21" customHeight="1" x14ac:dyDescent="0.2">
      <c r="A41" s="21"/>
      <c r="B41" s="508"/>
      <c r="C41" s="509"/>
      <c r="D41" s="1133"/>
      <c r="E41" s="1134"/>
      <c r="F41" s="1089"/>
      <c r="G41" s="570"/>
      <c r="H41" s="891" t="s">
        <v>258</v>
      </c>
      <c r="I41" s="754"/>
      <c r="J41" s="1117" t="s">
        <v>777</v>
      </c>
      <c r="K41" s="1118"/>
      <c r="L41" s="21"/>
      <c r="M41" s="21"/>
      <c r="N41" s="21"/>
      <c r="O41" s="21"/>
    </row>
    <row r="42" spans="1:15" ht="21" customHeight="1" x14ac:dyDescent="0.2">
      <c r="A42" s="21"/>
      <c r="B42" s="506" t="s">
        <v>196</v>
      </c>
      <c r="C42" s="620"/>
      <c r="D42" s="1120" t="s">
        <v>303</v>
      </c>
      <c r="E42" s="1121"/>
      <c r="F42" s="905" t="s">
        <v>257</v>
      </c>
      <c r="G42" s="900"/>
      <c r="H42" s="900"/>
      <c r="I42" s="900"/>
      <c r="J42" s="900"/>
      <c r="K42" s="1126"/>
      <c r="L42" s="21"/>
      <c r="M42" s="21"/>
      <c r="N42" s="21"/>
      <c r="O42" s="21"/>
    </row>
    <row r="43" spans="1:15" ht="21" customHeight="1" x14ac:dyDescent="0.2">
      <c r="A43" s="21"/>
      <c r="B43" s="510"/>
      <c r="C43" s="614"/>
      <c r="D43" s="1122"/>
      <c r="E43" s="1123"/>
      <c r="F43" s="1119"/>
      <c r="G43" s="39" t="s">
        <v>197</v>
      </c>
      <c r="H43" s="353" t="s">
        <v>302</v>
      </c>
      <c r="I43" s="234" t="s">
        <v>384</v>
      </c>
      <c r="J43" s="234"/>
      <c r="K43" s="235"/>
      <c r="L43" s="21"/>
      <c r="M43" s="21"/>
      <c r="N43" s="21"/>
      <c r="O43" s="21"/>
    </row>
    <row r="44" spans="1:15" ht="36" customHeight="1" x14ac:dyDescent="0.2">
      <c r="A44" s="21"/>
      <c r="B44" s="510"/>
      <c r="C44" s="614"/>
      <c r="D44" s="1122"/>
      <c r="E44" s="1123"/>
      <c r="F44" s="1119"/>
      <c r="G44" s="271" t="s">
        <v>199</v>
      </c>
      <c r="H44" s="731" t="s">
        <v>385</v>
      </c>
      <c r="I44" s="732"/>
      <c r="J44" s="732"/>
      <c r="K44" s="733"/>
      <c r="L44" s="21"/>
      <c r="M44" s="21"/>
      <c r="N44" s="21"/>
      <c r="O44" s="21"/>
    </row>
    <row r="45" spans="1:15" ht="21" customHeight="1" x14ac:dyDescent="0.2">
      <c r="A45" s="21"/>
      <c r="B45" s="510"/>
      <c r="C45" s="614"/>
      <c r="D45" s="1122"/>
      <c r="E45" s="1123"/>
      <c r="F45" s="1119"/>
      <c r="G45" s="855" t="s">
        <v>198</v>
      </c>
      <c r="H45" s="1010" t="s">
        <v>303</v>
      </c>
      <c r="I45" s="883"/>
      <c r="J45" s="1117"/>
      <c r="K45" s="1118"/>
      <c r="L45" s="21"/>
      <c r="M45" s="21"/>
      <c r="N45" s="21"/>
      <c r="O45" s="21"/>
    </row>
    <row r="46" spans="1:15" ht="21" customHeight="1" thickBot="1" x14ac:dyDescent="0.25">
      <c r="A46" s="21"/>
      <c r="B46" s="615"/>
      <c r="C46" s="616"/>
      <c r="D46" s="1124"/>
      <c r="E46" s="1125"/>
      <c r="F46" s="1112"/>
      <c r="G46" s="1112"/>
      <c r="H46" s="778" t="s">
        <v>258</v>
      </c>
      <c r="I46" s="779"/>
      <c r="J46" s="1127" t="s">
        <v>386</v>
      </c>
      <c r="K46" s="1128"/>
      <c r="L46" s="21"/>
      <c r="M46" s="21"/>
      <c r="N46" s="21"/>
      <c r="O46" s="21"/>
    </row>
    <row r="47" spans="1:15" ht="21" customHeight="1" x14ac:dyDescent="0.2">
      <c r="A47" s="21"/>
      <c r="B47" s="87"/>
      <c r="C47" s="87"/>
      <c r="D47" s="5"/>
      <c r="E47" s="5"/>
      <c r="F47" s="232"/>
      <c r="G47" s="232"/>
      <c r="H47" s="232"/>
      <c r="I47" s="232"/>
      <c r="J47" s="232"/>
      <c r="K47" s="232"/>
      <c r="L47" s="21"/>
      <c r="M47" s="21"/>
      <c r="N47" s="21"/>
      <c r="O47" s="21"/>
    </row>
    <row r="48" spans="1:15" ht="21" customHeight="1" thickBot="1" x14ac:dyDescent="0.25">
      <c r="A48" s="170" t="s">
        <v>201</v>
      </c>
      <c r="B48" s="987" t="s">
        <v>202</v>
      </c>
      <c r="C48" s="987"/>
      <c r="D48" s="701"/>
      <c r="E48" s="701"/>
      <c r="F48" s="701"/>
      <c r="G48" s="701"/>
      <c r="H48" s="701"/>
      <c r="I48" s="21"/>
      <c r="J48" s="21"/>
      <c r="K48" s="21"/>
      <c r="L48" s="21"/>
      <c r="M48" s="21"/>
      <c r="N48" s="21"/>
      <c r="O48" s="21"/>
    </row>
    <row r="49" spans="1:15" ht="21" customHeight="1" x14ac:dyDescent="0.2">
      <c r="A49" s="20"/>
      <c r="B49" s="872" t="s">
        <v>203</v>
      </c>
      <c r="C49" s="870"/>
      <c r="D49" s="897" t="s">
        <v>387</v>
      </c>
      <c r="E49" s="898"/>
      <c r="F49" s="898"/>
      <c r="G49" s="898"/>
      <c r="H49" s="898"/>
      <c r="I49" s="898"/>
      <c r="J49" s="898"/>
      <c r="K49" s="1116"/>
      <c r="L49" s="21"/>
      <c r="M49" s="21"/>
      <c r="N49" s="21"/>
      <c r="O49" s="21"/>
    </row>
    <row r="50" spans="1:15" ht="21" customHeight="1" x14ac:dyDescent="0.2">
      <c r="A50" s="20"/>
      <c r="B50" s="783" t="s">
        <v>204</v>
      </c>
      <c r="C50" s="756"/>
      <c r="D50" s="1010" t="s">
        <v>387</v>
      </c>
      <c r="E50" s="883"/>
      <c r="F50" s="883"/>
      <c r="G50" s="883"/>
      <c r="H50" s="883"/>
      <c r="I50" s="883"/>
      <c r="J50" s="883"/>
      <c r="K50" s="1088"/>
      <c r="L50" s="21"/>
      <c r="M50" s="21"/>
      <c r="N50" s="21"/>
      <c r="O50" s="21"/>
    </row>
    <row r="51" spans="1:15" ht="21" customHeight="1" x14ac:dyDescent="0.2">
      <c r="A51" s="20"/>
      <c r="B51" s="807" t="s">
        <v>205</v>
      </c>
      <c r="C51" s="1119"/>
      <c r="D51" s="1113" t="s">
        <v>456</v>
      </c>
      <c r="E51" s="1114"/>
      <c r="F51" s="1114"/>
      <c r="G51" s="1114"/>
      <c r="H51" s="1114"/>
      <c r="I51" s="1114"/>
      <c r="J51" s="1114"/>
      <c r="K51" s="1115"/>
      <c r="L51" s="21"/>
      <c r="M51" s="21"/>
      <c r="N51" s="21"/>
      <c r="O51" s="21"/>
    </row>
    <row r="52" spans="1:15" ht="21" customHeight="1" x14ac:dyDescent="0.2">
      <c r="A52" s="20"/>
      <c r="B52" s="783" t="s">
        <v>206</v>
      </c>
      <c r="C52" s="756"/>
      <c r="D52" s="1113" t="s">
        <v>387</v>
      </c>
      <c r="E52" s="1114"/>
      <c r="F52" s="1114"/>
      <c r="G52" s="1114"/>
      <c r="H52" s="1114"/>
      <c r="I52" s="1114"/>
      <c r="J52" s="1114"/>
      <c r="K52" s="1115"/>
      <c r="L52" s="21"/>
      <c r="M52" s="21"/>
      <c r="N52" s="21"/>
      <c r="O52" s="21"/>
    </row>
    <row r="53" spans="1:15" ht="21" customHeight="1" thickBot="1" x14ac:dyDescent="0.25">
      <c r="A53" s="20"/>
      <c r="B53" s="1111" t="s">
        <v>207</v>
      </c>
      <c r="C53" s="1112"/>
      <c r="D53" s="1113" t="s">
        <v>456</v>
      </c>
      <c r="E53" s="1114"/>
      <c r="F53" s="1114"/>
      <c r="G53" s="1114"/>
      <c r="H53" s="1114"/>
      <c r="I53" s="1114"/>
      <c r="J53" s="1114"/>
      <c r="K53" s="1115"/>
      <c r="L53" s="21"/>
      <c r="M53" s="21"/>
      <c r="N53" s="21"/>
      <c r="O53" s="21"/>
    </row>
  </sheetData>
  <mergeCells count="111">
    <mergeCell ref="B53:C53"/>
    <mergeCell ref="B52:C52"/>
    <mergeCell ref="D53:K53"/>
    <mergeCell ref="D51:K51"/>
    <mergeCell ref="D49:K49"/>
    <mergeCell ref="J41:K41"/>
    <mergeCell ref="D50:K50"/>
    <mergeCell ref="D52:K52"/>
    <mergeCell ref="F43:F46"/>
    <mergeCell ref="D42:E46"/>
    <mergeCell ref="B48:H48"/>
    <mergeCell ref="H41:I41"/>
    <mergeCell ref="B51:C51"/>
    <mergeCell ref="B49:C49"/>
    <mergeCell ref="B50:C50"/>
    <mergeCell ref="G45:G46"/>
    <mergeCell ref="B42:C46"/>
    <mergeCell ref="H44:K44"/>
    <mergeCell ref="F42:K42"/>
    <mergeCell ref="J45:K45"/>
    <mergeCell ref="J46:K46"/>
    <mergeCell ref="B38:C41"/>
    <mergeCell ref="I39:K39"/>
    <mergeCell ref="D38:E41"/>
    <mergeCell ref="F11:K11"/>
    <mergeCell ref="F10:H10"/>
    <mergeCell ref="J10:K10"/>
    <mergeCell ref="B11:C11"/>
    <mergeCell ref="D11:E11"/>
    <mergeCell ref="B1:E1"/>
    <mergeCell ref="B3:E3"/>
    <mergeCell ref="B4:E4"/>
    <mergeCell ref="B2:K2"/>
    <mergeCell ref="D5:E5"/>
    <mergeCell ref="F3:K3"/>
    <mergeCell ref="F5:K5"/>
    <mergeCell ref="F4:H4"/>
    <mergeCell ref="J4:K4"/>
    <mergeCell ref="B5:C7"/>
    <mergeCell ref="F6:K6"/>
    <mergeCell ref="F7:K7"/>
    <mergeCell ref="F8:K8"/>
    <mergeCell ref="D6:E6"/>
    <mergeCell ref="D7:E7"/>
    <mergeCell ref="B8:E8"/>
    <mergeCell ref="B9:E9"/>
    <mergeCell ref="F9:K9"/>
    <mergeCell ref="B10:E10"/>
    <mergeCell ref="F38:G38"/>
    <mergeCell ref="H38:K38"/>
    <mergeCell ref="H40:K40"/>
    <mergeCell ref="H45:I45"/>
    <mergeCell ref="H46:I46"/>
    <mergeCell ref="B12:E12"/>
    <mergeCell ref="F12:K12"/>
    <mergeCell ref="G40:G41"/>
    <mergeCell ref="F39:F41"/>
    <mergeCell ref="B13:E13"/>
    <mergeCell ref="F13:K13"/>
    <mergeCell ref="B14:E14"/>
    <mergeCell ref="F14:H14"/>
    <mergeCell ref="J14:K14"/>
    <mergeCell ref="B15:C15"/>
    <mergeCell ref="F31:G31"/>
    <mergeCell ref="H31:K31"/>
    <mergeCell ref="F32:G32"/>
    <mergeCell ref="H32:K32"/>
    <mergeCell ref="F33:G33"/>
    <mergeCell ref="H33:K33"/>
    <mergeCell ref="B37:H37"/>
    <mergeCell ref="B34:E34"/>
    <mergeCell ref="F34:K34"/>
    <mergeCell ref="B35:E35"/>
    <mergeCell ref="F35:G35"/>
    <mergeCell ref="H35:K35"/>
    <mergeCell ref="B18:E18"/>
    <mergeCell ref="F18:H18"/>
    <mergeCell ref="J18:K18"/>
    <mergeCell ref="B19:C19"/>
    <mergeCell ref="D19:E19"/>
    <mergeCell ref="F19:K19"/>
    <mergeCell ref="B24:E24"/>
    <mergeCell ref="F24:K24"/>
    <mergeCell ref="B25:E25"/>
    <mergeCell ref="F25:K25"/>
    <mergeCell ref="B31:E33"/>
    <mergeCell ref="B28:E28"/>
    <mergeCell ref="F28:K28"/>
    <mergeCell ref="B26:E26"/>
    <mergeCell ref="F26:H26"/>
    <mergeCell ref="J26:K26"/>
    <mergeCell ref="B27:C27"/>
    <mergeCell ref="D27:E27"/>
    <mergeCell ref="F27:K27"/>
    <mergeCell ref="B30:J30"/>
    <mergeCell ref="D15:E15"/>
    <mergeCell ref="F15:K15"/>
    <mergeCell ref="B16:E16"/>
    <mergeCell ref="F16:K16"/>
    <mergeCell ref="B17:E17"/>
    <mergeCell ref="F17:K17"/>
    <mergeCell ref="B23:C23"/>
    <mergeCell ref="D23:E23"/>
    <mergeCell ref="F23:K23"/>
    <mergeCell ref="B20:E20"/>
    <mergeCell ref="F20:K20"/>
    <mergeCell ref="B21:E21"/>
    <mergeCell ref="F21:K21"/>
    <mergeCell ref="B22:E22"/>
    <mergeCell ref="F22:H22"/>
    <mergeCell ref="J22:K22"/>
  </mergeCells>
  <phoneticPr fontId="2"/>
  <dataValidations count="4">
    <dataValidation type="list" allowBlank="1" showInputMessage="1" showErrorMessage="1" sqref="D38 H40 D42 H45 F35">
      <formula1>"あり,なし"</formula1>
    </dataValidation>
    <dataValidation type="list" allowBlank="1" showInputMessage="1" showErrorMessage="1" sqref="H39 H43">
      <formula1>"昭和,平成,令和"</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"入居希望者に公開,入居希望者に交付,入居希望者に公開・入居希望者に交付,公開していない,豊中市有料老人ホーム設置運営指導指針の適用外のため公開しない"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6" fitToHeight="0" orientation="landscape" cellComments="asDisplayed" r:id="rId1"/>
  <headerFooter alignWithMargins="0"/>
  <rowBreaks count="2" manualBreakCount="2">
    <brk id="20" max="14" man="1"/>
    <brk id="36" max="1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R97"/>
  <sheetViews>
    <sheetView topLeftCell="A4" zoomScale="85" zoomScaleNormal="85" zoomScaleSheetLayoutView="55" workbookViewId="0">
      <selection activeCell="F8" sqref="F8:K8"/>
    </sheetView>
  </sheetViews>
  <sheetFormatPr defaultColWidth="9" defaultRowHeight="22.5" customHeight="1" x14ac:dyDescent="0.2"/>
  <cols>
    <col min="1" max="1" width="3.6640625" style="13" customWidth="1"/>
    <col min="2" max="2" width="2.6640625" style="13" customWidth="1"/>
    <col min="3" max="3" width="9" style="13"/>
    <col min="4" max="4" width="17.109375" style="13" customWidth="1"/>
    <col min="5" max="5" width="7" style="13" customWidth="1"/>
    <col min="6" max="6" width="2.6640625" style="12" customWidth="1"/>
    <col min="7" max="7" width="14" style="13" customWidth="1"/>
    <col min="8" max="8" width="6.88671875" style="12" customWidth="1"/>
    <col min="9" max="9" width="12.44140625" style="13" customWidth="1"/>
    <col min="10" max="10" width="12.21875" style="13" customWidth="1"/>
    <col min="11" max="11" width="12.109375" style="13" customWidth="1"/>
    <col min="12" max="12" width="3.33203125" style="13" customWidth="1"/>
    <col min="13" max="15" width="13" style="13" customWidth="1"/>
    <col min="16" max="16384" width="9" style="13"/>
  </cols>
  <sheetData>
    <row r="1" spans="1:12" ht="21" customHeight="1" thickBot="1" x14ac:dyDescent="0.25">
      <c r="A1" s="70">
        <v>10</v>
      </c>
      <c r="B1" s="710" t="s">
        <v>44</v>
      </c>
      <c r="C1" s="710"/>
      <c r="D1" s="710"/>
      <c r="E1" s="70"/>
    </row>
    <row r="2" spans="1:12" ht="21" customHeight="1" x14ac:dyDescent="0.2">
      <c r="B2" s="497" t="s">
        <v>261</v>
      </c>
      <c r="C2" s="702"/>
      <c r="D2" s="498"/>
      <c r="E2" s="1143" t="s">
        <v>303</v>
      </c>
      <c r="F2" s="1084" t="s">
        <v>257</v>
      </c>
      <c r="G2" s="1145"/>
      <c r="H2" s="1145"/>
      <c r="I2" s="1145"/>
      <c r="J2" s="1145"/>
      <c r="K2" s="1146"/>
    </row>
    <row r="3" spans="1:12" ht="21" customHeight="1" x14ac:dyDescent="0.2">
      <c r="B3" s="517"/>
      <c r="C3" s="703"/>
      <c r="D3" s="518"/>
      <c r="E3" s="1144"/>
      <c r="F3" s="1159"/>
      <c r="G3" s="237" t="s">
        <v>260</v>
      </c>
      <c r="H3" s="165" t="s">
        <v>300</v>
      </c>
      <c r="I3" s="112">
        <v>2</v>
      </c>
      <c r="J3" s="110" t="s">
        <v>301</v>
      </c>
      <c r="K3" s="138"/>
      <c r="L3" s="67"/>
    </row>
    <row r="4" spans="1:12" ht="21" customHeight="1" x14ac:dyDescent="0.2">
      <c r="B4" s="517"/>
      <c r="C4" s="703"/>
      <c r="D4" s="518"/>
      <c r="E4" s="1144"/>
      <c r="F4" s="1160"/>
      <c r="G4" s="238" t="s">
        <v>259</v>
      </c>
      <c r="H4" s="476" t="s">
        <v>401</v>
      </c>
      <c r="I4" s="477"/>
      <c r="J4" s="477"/>
      <c r="K4" s="478"/>
    </row>
    <row r="5" spans="1:12" ht="36" customHeight="1" x14ac:dyDescent="0.2">
      <c r="B5" s="517"/>
      <c r="C5" s="703"/>
      <c r="D5" s="518"/>
      <c r="E5" s="1144"/>
      <c r="F5" s="904" t="s">
        <v>248</v>
      </c>
      <c r="G5" s="931"/>
      <c r="H5" s="1148"/>
      <c r="I5" s="1148"/>
      <c r="J5" s="1148"/>
      <c r="K5" s="1149"/>
    </row>
    <row r="6" spans="1:12" s="388" customFormat="1" ht="19.95" customHeight="1" x14ac:dyDescent="0.2">
      <c r="B6" s="1167" t="s">
        <v>998</v>
      </c>
      <c r="C6" s="683"/>
      <c r="D6" s="684"/>
      <c r="E6" s="435"/>
      <c r="F6" s="1161" t="s">
        <v>999</v>
      </c>
      <c r="G6" s="1162"/>
      <c r="H6" s="1162"/>
      <c r="I6" s="1162"/>
      <c r="J6" s="1162"/>
      <c r="K6" s="1163"/>
    </row>
    <row r="7" spans="1:12" s="388" customFormat="1" ht="19.95" customHeight="1" x14ac:dyDescent="0.2">
      <c r="B7" s="685"/>
      <c r="C7" s="686"/>
      <c r="D7" s="687"/>
      <c r="E7" s="435"/>
      <c r="F7" s="1161" t="s">
        <v>1000</v>
      </c>
      <c r="G7" s="1162"/>
      <c r="H7" s="1162"/>
      <c r="I7" s="1162"/>
      <c r="J7" s="1162"/>
      <c r="K7" s="1163"/>
    </row>
    <row r="8" spans="1:12" s="388" customFormat="1" ht="19.95" customHeight="1" x14ac:dyDescent="0.2">
      <c r="B8" s="685"/>
      <c r="C8" s="686"/>
      <c r="D8" s="687"/>
      <c r="E8" s="435"/>
      <c r="F8" s="1161" t="s">
        <v>1021</v>
      </c>
      <c r="G8" s="1162"/>
      <c r="H8" s="1162"/>
      <c r="I8" s="1162"/>
      <c r="J8" s="1162"/>
      <c r="K8" s="1163"/>
    </row>
    <row r="9" spans="1:12" s="388" customFormat="1" ht="19.95" customHeight="1" x14ac:dyDescent="0.2">
      <c r="B9" s="1168"/>
      <c r="C9" s="1169"/>
      <c r="D9" s="1170"/>
      <c r="E9" s="435"/>
      <c r="F9" s="1161" t="s">
        <v>1001</v>
      </c>
      <c r="G9" s="1162"/>
      <c r="H9" s="1162"/>
      <c r="I9" s="1162"/>
      <c r="J9" s="1162"/>
      <c r="K9" s="1163"/>
    </row>
    <row r="10" spans="1:12" s="388" customFormat="1" ht="19.95" customHeight="1" x14ac:dyDescent="0.2">
      <c r="B10" s="1167" t="s">
        <v>1002</v>
      </c>
      <c r="C10" s="683"/>
      <c r="D10" s="684"/>
      <c r="E10" s="435"/>
      <c r="F10" s="1161" t="s">
        <v>1003</v>
      </c>
      <c r="G10" s="1162"/>
      <c r="H10" s="1162"/>
      <c r="I10" s="1162"/>
      <c r="J10" s="1162"/>
      <c r="K10" s="1163"/>
    </row>
    <row r="11" spans="1:12" s="388" customFormat="1" ht="19.95" customHeight="1" x14ac:dyDescent="0.2">
      <c r="B11" s="685"/>
      <c r="C11" s="686"/>
      <c r="D11" s="687"/>
      <c r="E11" s="435"/>
      <c r="F11" s="1161" t="s">
        <v>1000</v>
      </c>
      <c r="G11" s="1162"/>
      <c r="H11" s="1162"/>
      <c r="I11" s="1162"/>
      <c r="J11" s="1162"/>
      <c r="K11" s="1163"/>
    </row>
    <row r="12" spans="1:12" s="388" customFormat="1" ht="19.95" customHeight="1" x14ac:dyDescent="0.2">
      <c r="B12" s="685"/>
      <c r="C12" s="686"/>
      <c r="D12" s="687"/>
      <c r="E12" s="435"/>
      <c r="F12" s="1164" t="s">
        <v>1004</v>
      </c>
      <c r="G12" s="1165"/>
      <c r="H12" s="1165"/>
      <c r="I12" s="1165"/>
      <c r="J12" s="1165"/>
      <c r="K12" s="1166"/>
    </row>
    <row r="13" spans="1:12" s="388" customFormat="1" ht="19.95" customHeight="1" x14ac:dyDescent="0.2">
      <c r="B13" s="685"/>
      <c r="C13" s="686"/>
      <c r="D13" s="687"/>
      <c r="E13" s="1177"/>
      <c r="F13" s="1164" t="s">
        <v>1005</v>
      </c>
      <c r="G13" s="1165"/>
      <c r="H13" s="1165"/>
      <c r="I13" s="1165"/>
      <c r="J13" s="1165"/>
      <c r="K13" s="1166"/>
      <c r="L13" s="432"/>
    </row>
    <row r="14" spans="1:12" s="388" customFormat="1" ht="19.95" customHeight="1" x14ac:dyDescent="0.2">
      <c r="B14" s="685"/>
      <c r="C14" s="686"/>
      <c r="D14" s="687"/>
      <c r="E14" s="1178"/>
      <c r="F14" s="1179"/>
      <c r="G14" s="1180"/>
      <c r="H14" s="1180"/>
      <c r="I14" s="1180"/>
      <c r="J14" s="1180"/>
      <c r="K14" s="1181"/>
    </row>
    <row r="15" spans="1:12" s="388" customFormat="1" ht="19.95" customHeight="1" x14ac:dyDescent="0.2">
      <c r="B15" s="685"/>
      <c r="C15" s="686"/>
      <c r="D15" s="687"/>
      <c r="E15" s="1178"/>
      <c r="F15" s="1182"/>
      <c r="G15" s="1183" t="s">
        <v>1006</v>
      </c>
      <c r="H15" s="1184"/>
      <c r="I15" s="1184"/>
      <c r="J15" s="1185"/>
      <c r="K15" s="1189"/>
    </row>
    <row r="16" spans="1:12" s="388" customFormat="1" ht="19.95" customHeight="1" x14ac:dyDescent="0.2">
      <c r="B16" s="685"/>
      <c r="C16" s="686"/>
      <c r="D16" s="687"/>
      <c r="E16" s="1178"/>
      <c r="F16" s="1182"/>
      <c r="G16" s="1186"/>
      <c r="H16" s="1187"/>
      <c r="I16" s="1187"/>
      <c r="J16" s="1188"/>
      <c r="K16" s="1189"/>
    </row>
    <row r="17" spans="2:11" s="388" customFormat="1" ht="19.95" customHeight="1" x14ac:dyDescent="0.2">
      <c r="B17" s="1167" t="s">
        <v>1007</v>
      </c>
      <c r="C17" s="683"/>
      <c r="D17" s="684"/>
      <c r="E17" s="435"/>
      <c r="F17" s="1161" t="s">
        <v>1008</v>
      </c>
      <c r="G17" s="1162"/>
      <c r="H17" s="1162"/>
      <c r="I17" s="1162"/>
      <c r="J17" s="1162"/>
      <c r="K17" s="1163"/>
    </row>
    <row r="18" spans="2:11" s="388" customFormat="1" ht="19.95" customHeight="1" x14ac:dyDescent="0.2">
      <c r="B18" s="685"/>
      <c r="C18" s="686"/>
      <c r="D18" s="687"/>
      <c r="E18" s="435"/>
      <c r="F18" s="1161" t="s">
        <v>1009</v>
      </c>
      <c r="G18" s="1162"/>
      <c r="H18" s="1162"/>
      <c r="I18" s="1162"/>
      <c r="J18" s="1162"/>
      <c r="K18" s="1163"/>
    </row>
    <row r="19" spans="2:11" s="388" customFormat="1" ht="19.95" customHeight="1" x14ac:dyDescent="0.2">
      <c r="B19" s="685"/>
      <c r="C19" s="686"/>
      <c r="D19" s="687"/>
      <c r="E19" s="435"/>
      <c r="F19" s="1161" t="s">
        <v>1010</v>
      </c>
      <c r="G19" s="1162"/>
      <c r="H19" s="1162"/>
      <c r="I19" s="1162"/>
      <c r="J19" s="1162"/>
      <c r="K19" s="1163"/>
    </row>
    <row r="20" spans="2:11" s="388" customFormat="1" ht="19.95" customHeight="1" x14ac:dyDescent="0.2">
      <c r="B20" s="685"/>
      <c r="C20" s="686"/>
      <c r="D20" s="687"/>
      <c r="E20" s="435"/>
      <c r="F20" s="1161" t="s">
        <v>1004</v>
      </c>
      <c r="G20" s="1162"/>
      <c r="H20" s="1162"/>
      <c r="I20" s="1162"/>
      <c r="J20" s="1162"/>
      <c r="K20" s="1163"/>
    </row>
    <row r="21" spans="2:11" s="388" customFormat="1" ht="19.95" customHeight="1" x14ac:dyDescent="0.2">
      <c r="B21" s="685"/>
      <c r="C21" s="686"/>
      <c r="D21" s="687"/>
      <c r="E21" s="435"/>
      <c r="F21" s="1161" t="s">
        <v>1011</v>
      </c>
      <c r="G21" s="1162"/>
      <c r="H21" s="1162"/>
      <c r="I21" s="1162"/>
      <c r="J21" s="1162"/>
      <c r="K21" s="1163"/>
    </row>
    <row r="22" spans="2:11" s="388" customFormat="1" ht="19.95" customHeight="1" x14ac:dyDescent="0.2">
      <c r="B22" s="1168"/>
      <c r="C22" s="1169"/>
      <c r="D22" s="1170"/>
      <c r="E22" s="435"/>
      <c r="F22" s="1161" t="s">
        <v>1012</v>
      </c>
      <c r="G22" s="1162"/>
      <c r="H22" s="1162"/>
      <c r="I22" s="1162"/>
      <c r="J22" s="1162"/>
      <c r="K22" s="1163"/>
    </row>
    <row r="23" spans="2:11" ht="36" customHeight="1" x14ac:dyDescent="0.2">
      <c r="B23" s="455" t="s">
        <v>216</v>
      </c>
      <c r="C23" s="715"/>
      <c r="D23" s="456"/>
      <c r="E23" s="239" t="s">
        <v>345</v>
      </c>
      <c r="F23" s="904" t="s">
        <v>262</v>
      </c>
      <c r="G23" s="931"/>
      <c r="H23" s="1148"/>
      <c r="I23" s="1148"/>
      <c r="J23" s="1148"/>
      <c r="K23" s="1149"/>
    </row>
    <row r="24" spans="2:11" ht="196.95" customHeight="1" x14ac:dyDescent="0.2">
      <c r="B24" s="455" t="s">
        <v>556</v>
      </c>
      <c r="C24" s="715"/>
      <c r="D24" s="456"/>
      <c r="E24" s="628" t="s">
        <v>875</v>
      </c>
      <c r="F24" s="724"/>
      <c r="G24" s="724"/>
      <c r="H24" s="724"/>
      <c r="I24" s="724"/>
      <c r="J24" s="724"/>
      <c r="K24" s="725"/>
    </row>
    <row r="25" spans="2:11" ht="142.19999999999999" customHeight="1" x14ac:dyDescent="0.2">
      <c r="B25" s="455" t="s">
        <v>472</v>
      </c>
      <c r="C25" s="715"/>
      <c r="D25" s="456"/>
      <c r="E25" s="628" t="s">
        <v>555</v>
      </c>
      <c r="F25" s="724"/>
      <c r="G25" s="724"/>
      <c r="H25" s="724"/>
      <c r="I25" s="724"/>
      <c r="J25" s="724"/>
      <c r="K25" s="725"/>
    </row>
    <row r="26" spans="2:11" ht="18" customHeight="1" x14ac:dyDescent="0.2">
      <c r="B26" s="506" t="s">
        <v>554</v>
      </c>
      <c r="C26" s="620"/>
      <c r="D26" s="507"/>
      <c r="E26" s="1175" t="s">
        <v>388</v>
      </c>
      <c r="F26" s="904" t="s">
        <v>323</v>
      </c>
      <c r="G26" s="887"/>
      <c r="H26" s="1148"/>
      <c r="I26" s="1148"/>
      <c r="J26" s="1148"/>
      <c r="K26" s="1149"/>
    </row>
    <row r="27" spans="2:11" ht="18" customHeight="1" x14ac:dyDescent="0.2">
      <c r="B27" s="508"/>
      <c r="C27" s="972"/>
      <c r="D27" s="509"/>
      <c r="E27" s="1176"/>
      <c r="F27" s="1089"/>
      <c r="G27" s="890"/>
      <c r="H27" s="1150"/>
      <c r="I27" s="1150"/>
      <c r="J27" s="1150"/>
      <c r="K27" s="1151"/>
    </row>
    <row r="28" spans="2:11" ht="61.95" customHeight="1" x14ac:dyDescent="0.2">
      <c r="B28" s="506" t="s">
        <v>884</v>
      </c>
      <c r="C28" s="620"/>
      <c r="D28" s="507"/>
      <c r="E28" s="544" t="s">
        <v>303</v>
      </c>
      <c r="F28" s="545"/>
      <c r="G28" s="545"/>
      <c r="H28" s="545"/>
      <c r="I28" s="545"/>
      <c r="J28" s="545"/>
      <c r="K28" s="1174"/>
    </row>
    <row r="29" spans="2:11" ht="51.6" customHeight="1" x14ac:dyDescent="0.2">
      <c r="B29" s="287"/>
      <c r="C29" s="515" t="s">
        <v>200</v>
      </c>
      <c r="D29" s="450"/>
      <c r="E29" s="643" t="s">
        <v>778</v>
      </c>
      <c r="F29" s="644"/>
      <c r="G29" s="644"/>
      <c r="H29" s="644"/>
      <c r="I29" s="644"/>
      <c r="J29" s="644"/>
      <c r="K29" s="645"/>
    </row>
    <row r="30" spans="2:11" ht="21" customHeight="1" x14ac:dyDescent="0.2">
      <c r="B30" s="510" t="s">
        <v>883</v>
      </c>
      <c r="C30" s="614"/>
      <c r="D30" s="511"/>
      <c r="E30" s="1010" t="s">
        <v>459</v>
      </c>
      <c r="F30" s="883"/>
      <c r="G30" s="883"/>
      <c r="H30" s="883"/>
      <c r="I30" s="883"/>
      <c r="J30" s="883"/>
      <c r="K30" s="1088"/>
    </row>
    <row r="31" spans="2:11" ht="45" customHeight="1" x14ac:dyDescent="0.2">
      <c r="B31" s="510"/>
      <c r="C31" s="614"/>
      <c r="D31" s="511"/>
      <c r="E31" s="553" t="s">
        <v>462</v>
      </c>
      <c r="F31" s="507"/>
      <c r="G31" s="1153" t="s">
        <v>779</v>
      </c>
      <c r="H31" s="1154"/>
      <c r="I31" s="1154"/>
      <c r="J31" s="1154"/>
      <c r="K31" s="1155"/>
    </row>
    <row r="32" spans="2:11" ht="61.2" customHeight="1" x14ac:dyDescent="0.2">
      <c r="B32" s="510"/>
      <c r="C32" s="614"/>
      <c r="D32" s="511"/>
      <c r="E32" s="554"/>
      <c r="F32" s="509"/>
      <c r="G32" s="1156"/>
      <c r="H32" s="1157"/>
      <c r="I32" s="1157"/>
      <c r="J32" s="1157"/>
      <c r="K32" s="1158"/>
    </row>
    <row r="33" spans="2:18" ht="36.6" customHeight="1" x14ac:dyDescent="0.2">
      <c r="B33" s="272"/>
      <c r="C33" s="553" t="s">
        <v>420</v>
      </c>
      <c r="D33" s="507"/>
      <c r="E33" s="643" t="s">
        <v>480</v>
      </c>
      <c r="F33" s="644"/>
      <c r="G33" s="644"/>
      <c r="H33" s="644"/>
      <c r="I33" s="644"/>
      <c r="J33" s="644"/>
      <c r="K33" s="645"/>
      <c r="P33" s="240"/>
      <c r="Q33" s="241"/>
      <c r="R33" s="241"/>
    </row>
    <row r="34" spans="2:18" ht="33" customHeight="1" x14ac:dyDescent="0.2">
      <c r="B34" s="506" t="s">
        <v>460</v>
      </c>
      <c r="C34" s="620"/>
      <c r="D34" s="507"/>
      <c r="E34" s="162" t="s">
        <v>345</v>
      </c>
      <c r="F34" s="31"/>
      <c r="G34" s="31"/>
      <c r="H34" s="31"/>
      <c r="I34" s="31"/>
      <c r="J34" s="31"/>
      <c r="K34" s="32"/>
    </row>
    <row r="35" spans="2:18" ht="21" customHeight="1" x14ac:dyDescent="0.2">
      <c r="B35" s="273"/>
      <c r="C35" s="553" t="s">
        <v>461</v>
      </c>
      <c r="D35" s="507"/>
      <c r="E35" s="1171"/>
      <c r="F35" s="1172"/>
      <c r="G35" s="1172"/>
      <c r="H35" s="1172"/>
      <c r="I35" s="1172"/>
      <c r="J35" s="1172"/>
      <c r="K35" s="1173"/>
    </row>
    <row r="36" spans="2:18" ht="21" customHeight="1" x14ac:dyDescent="0.2">
      <c r="B36" s="272"/>
      <c r="C36" s="553" t="s">
        <v>462</v>
      </c>
      <c r="D36" s="507"/>
      <c r="E36" s="1171"/>
      <c r="F36" s="1172"/>
      <c r="G36" s="1172"/>
      <c r="H36" s="1172"/>
      <c r="I36" s="1172"/>
      <c r="J36" s="1172"/>
      <c r="K36" s="1173"/>
    </row>
    <row r="37" spans="2:18" ht="36" customHeight="1" thickBot="1" x14ac:dyDescent="0.25">
      <c r="B37" s="242"/>
      <c r="C37" s="1152" t="s">
        <v>420</v>
      </c>
      <c r="D37" s="525"/>
      <c r="E37" s="1147"/>
      <c r="F37" s="639"/>
      <c r="G37" s="639"/>
      <c r="H37" s="639"/>
      <c r="I37" s="639"/>
      <c r="J37" s="639"/>
      <c r="K37" s="640"/>
      <c r="P37" s="240"/>
      <c r="Q37" s="241"/>
      <c r="R37" s="241"/>
    </row>
    <row r="38" spans="2:18" ht="21" customHeight="1" x14ac:dyDescent="0.2">
      <c r="B38" s="5"/>
      <c r="C38" s="5"/>
      <c r="D38" s="5"/>
      <c r="E38" s="5"/>
      <c r="F38" s="5"/>
      <c r="G38" s="5"/>
      <c r="H38" s="5"/>
      <c r="I38" s="5"/>
      <c r="J38" s="5"/>
      <c r="K38" s="5"/>
    </row>
    <row r="39" spans="2:18" ht="21" customHeight="1" x14ac:dyDescent="0.2">
      <c r="B39" s="5"/>
      <c r="C39" s="5"/>
      <c r="D39" s="5"/>
      <c r="E39" s="5"/>
      <c r="F39" s="5"/>
      <c r="G39" s="5"/>
      <c r="H39" s="5"/>
      <c r="I39" s="5"/>
      <c r="J39" s="5"/>
      <c r="K39" s="5"/>
    </row>
    <row r="40" spans="2:18" ht="21" customHeight="1" x14ac:dyDescent="0.2">
      <c r="B40" s="46"/>
      <c r="C40" s="1136" t="s">
        <v>708</v>
      </c>
      <c r="D40" s="1136"/>
      <c r="E40" s="1136"/>
      <c r="F40" s="1136"/>
      <c r="G40" s="1136"/>
      <c r="H40" s="1136"/>
      <c r="I40" s="1136"/>
      <c r="J40" s="1136"/>
      <c r="K40" s="1136"/>
      <c r="L40" s="1136"/>
    </row>
    <row r="41" spans="2:18" ht="21" customHeight="1" x14ac:dyDescent="0.2">
      <c r="B41" s="46"/>
      <c r="C41" s="1136" t="s">
        <v>709</v>
      </c>
      <c r="D41" s="1136"/>
      <c r="E41" s="1136"/>
      <c r="F41" s="1136"/>
      <c r="G41" s="1136"/>
      <c r="H41" s="1136"/>
      <c r="I41" s="1136"/>
      <c r="J41" s="1136"/>
      <c r="K41" s="1136"/>
      <c r="L41" s="1136"/>
    </row>
    <row r="42" spans="2:18" ht="21" customHeight="1" x14ac:dyDescent="0.2">
      <c r="B42" s="46"/>
      <c r="C42" s="1142" t="s">
        <v>710</v>
      </c>
      <c r="D42" s="1142"/>
      <c r="E42" s="1142"/>
      <c r="F42" s="1142"/>
      <c r="G42" s="1142"/>
      <c r="H42" s="1142"/>
      <c r="I42" s="1142"/>
      <c r="J42" s="1142"/>
      <c r="K42" s="1142"/>
      <c r="L42" s="1142"/>
    </row>
    <row r="43" spans="2:18" ht="21" customHeight="1" x14ac:dyDescent="0.2">
      <c r="B43" s="46"/>
      <c r="C43" s="1136" t="s">
        <v>711</v>
      </c>
      <c r="D43" s="1136"/>
      <c r="E43" s="1136"/>
      <c r="F43" s="1136"/>
      <c r="G43" s="1136"/>
      <c r="H43" s="1136"/>
      <c r="I43" s="1136"/>
      <c r="J43" s="1136"/>
      <c r="K43" s="1136"/>
      <c r="L43" s="1136"/>
    </row>
    <row r="44" spans="2:18" ht="21" customHeight="1" x14ac:dyDescent="0.2">
      <c r="B44" s="46"/>
      <c r="C44" s="47"/>
      <c r="D44" s="47"/>
      <c r="E44" s="47"/>
      <c r="F44" s="81"/>
      <c r="G44" s="56"/>
      <c r="H44" s="81"/>
      <c r="I44" s="56"/>
      <c r="J44" s="56"/>
      <c r="K44" s="56"/>
    </row>
    <row r="45" spans="2:18" s="56" customFormat="1" ht="21" customHeight="1" x14ac:dyDescent="0.2">
      <c r="B45" s="219"/>
      <c r="C45" s="219"/>
      <c r="D45" s="219"/>
      <c r="E45" s="219"/>
      <c r="F45" s="219"/>
      <c r="G45" s="219"/>
      <c r="H45" s="81"/>
    </row>
    <row r="46" spans="2:18" s="56" customFormat="1" ht="43.95" customHeight="1" x14ac:dyDescent="0.2">
      <c r="B46" s="1139" t="s">
        <v>846</v>
      </c>
      <c r="C46" s="1139"/>
      <c r="D46" s="1139"/>
      <c r="E46" s="1139"/>
      <c r="F46" s="1139"/>
      <c r="G46" s="1139"/>
      <c r="H46" s="1139"/>
      <c r="I46" s="1139"/>
      <c r="J46" s="1139"/>
      <c r="K46" s="1139"/>
    </row>
    <row r="47" spans="2:18" s="56" customFormat="1" ht="24.6" customHeight="1" x14ac:dyDescent="0.2">
      <c r="B47" s="219" t="s">
        <v>882</v>
      </c>
      <c r="C47" s="219"/>
      <c r="D47" s="219"/>
      <c r="E47" s="219"/>
      <c r="F47" s="219"/>
      <c r="G47" s="219"/>
      <c r="H47" s="324"/>
      <c r="I47" s="324"/>
      <c r="J47" s="324"/>
      <c r="K47" s="324"/>
    </row>
    <row r="48" spans="2:18" s="56" customFormat="1" ht="21" customHeight="1" x14ac:dyDescent="0.2">
      <c r="B48" s="1141" t="s">
        <v>486</v>
      </c>
      <c r="C48" s="1141"/>
      <c r="D48" s="1"/>
      <c r="E48" s="1"/>
      <c r="F48" s="1"/>
      <c r="G48" s="1"/>
      <c r="H48" s="1"/>
      <c r="I48" s="1"/>
      <c r="J48" s="1"/>
      <c r="K48" s="1"/>
    </row>
    <row r="49" spans="2:11" s="56" customFormat="1" ht="21" customHeight="1" x14ac:dyDescent="0.2">
      <c r="B49" s="461" t="s">
        <v>487</v>
      </c>
      <c r="C49" s="461"/>
      <c r="D49" s="461"/>
      <c r="E49" s="461"/>
      <c r="F49" s="461"/>
      <c r="G49" s="461"/>
      <c r="H49" s="2"/>
      <c r="I49" s="3"/>
      <c r="J49" s="3"/>
      <c r="K49" s="3"/>
    </row>
    <row r="50" spans="2:11" s="56" customFormat="1" ht="21" customHeight="1" x14ac:dyDescent="0.2">
      <c r="B50" s="477" t="s">
        <v>488</v>
      </c>
      <c r="C50" s="477"/>
      <c r="D50" s="1137" t="s">
        <v>57</v>
      </c>
      <c r="E50" s="1138"/>
      <c r="F50" s="1138"/>
      <c r="G50" s="1138"/>
      <c r="H50" s="2"/>
      <c r="I50" s="4"/>
      <c r="J50" s="3"/>
      <c r="K50" s="3"/>
    </row>
    <row r="51" spans="2:11" s="56" customFormat="1" ht="21" customHeight="1" x14ac:dyDescent="0.2">
      <c r="B51" s="5"/>
      <c r="C51" s="5"/>
      <c r="D51" s="5"/>
      <c r="E51" s="6"/>
      <c r="F51" s="6"/>
      <c r="G51" s="6"/>
      <c r="H51" s="2"/>
      <c r="I51" s="4"/>
      <c r="J51" s="3"/>
      <c r="K51" s="3"/>
    </row>
    <row r="52" spans="2:11" s="56" customFormat="1" ht="21" customHeight="1" x14ac:dyDescent="0.2">
      <c r="B52" s="699" t="s">
        <v>491</v>
      </c>
      <c r="C52" s="699"/>
      <c r="D52" s="699"/>
      <c r="E52" s="6"/>
      <c r="F52" s="6"/>
      <c r="G52" s="6"/>
      <c r="H52" s="2"/>
      <c r="I52" s="4"/>
      <c r="J52" s="3"/>
      <c r="K52" s="3"/>
    </row>
    <row r="53" spans="2:11" s="56" customFormat="1" ht="21" customHeight="1" x14ac:dyDescent="0.2">
      <c r="B53" s="461" t="s">
        <v>487</v>
      </c>
      <c r="C53" s="461"/>
      <c r="D53" s="461"/>
      <c r="E53" s="461"/>
      <c r="F53" s="461"/>
      <c r="G53" s="461"/>
      <c r="H53" s="2"/>
      <c r="I53" s="3"/>
      <c r="J53" s="3"/>
      <c r="K53" s="3"/>
    </row>
    <row r="54" spans="2:11" s="56" customFormat="1" ht="21" customHeight="1" x14ac:dyDescent="0.2">
      <c r="B54" s="461" t="s">
        <v>488</v>
      </c>
      <c r="C54" s="461"/>
      <c r="D54" s="1137" t="s">
        <v>57</v>
      </c>
      <c r="E54" s="1138"/>
      <c r="F54" s="1138"/>
      <c r="G54" s="1138"/>
      <c r="H54" s="2"/>
      <c r="I54" s="4"/>
      <c r="J54" s="3"/>
      <c r="K54" s="3"/>
    </row>
    <row r="55" spans="2:11" s="56" customFormat="1" ht="21" customHeight="1" x14ac:dyDescent="0.2">
      <c r="B55" s="5"/>
      <c r="C55" s="5"/>
      <c r="D55" s="7"/>
      <c r="E55" s="8"/>
      <c r="F55" s="4"/>
      <c r="G55" s="4"/>
      <c r="H55" s="2"/>
      <c r="I55" s="3"/>
      <c r="J55" s="3"/>
      <c r="K55" s="3"/>
    </row>
    <row r="56" spans="2:11" s="3" customFormat="1" ht="21" customHeight="1" x14ac:dyDescent="0.2">
      <c r="B56" s="5"/>
      <c r="C56" s="5"/>
      <c r="D56" s="7"/>
      <c r="E56" s="8"/>
      <c r="F56" s="4"/>
      <c r="G56" s="4"/>
      <c r="H56" s="2"/>
    </row>
    <row r="57" spans="2:11" s="56" customFormat="1" ht="36" customHeight="1" x14ac:dyDescent="0.2">
      <c r="B57" s="4"/>
      <c r="C57" s="4"/>
      <c r="D57" s="1139" t="s">
        <v>847</v>
      </c>
      <c r="E57" s="1139"/>
      <c r="F57" s="1139"/>
      <c r="G57" s="1139"/>
      <c r="H57" s="1139"/>
      <c r="I57" s="1139"/>
      <c r="J57" s="1139"/>
      <c r="K57" s="1139"/>
    </row>
    <row r="58" spans="2:11" s="56" customFormat="1" ht="24.6" customHeight="1" x14ac:dyDescent="0.2">
      <c r="B58" s="4"/>
      <c r="C58" s="4"/>
      <c r="D58" s="324"/>
      <c r="E58" s="324"/>
      <c r="F58" s="324"/>
      <c r="G58" s="1140" t="s">
        <v>882</v>
      </c>
      <c r="H58" s="1140"/>
      <c r="I58" s="1140"/>
      <c r="J58" s="1140"/>
      <c r="K58" s="1140"/>
    </row>
    <row r="59" spans="2:11" s="56" customFormat="1" ht="21" customHeight="1" x14ac:dyDescent="0.2">
      <c r="B59" s="4"/>
      <c r="C59" s="1"/>
      <c r="D59" s="1"/>
      <c r="E59" s="1"/>
      <c r="F59" s="1"/>
      <c r="G59" s="1" t="s">
        <v>810</v>
      </c>
      <c r="H59" s="1"/>
      <c r="I59" s="1"/>
      <c r="J59" s="1"/>
      <c r="K59" s="1"/>
    </row>
    <row r="60" spans="2:11" s="56" customFormat="1" ht="21" customHeight="1" x14ac:dyDescent="0.2">
      <c r="B60" s="4"/>
      <c r="C60" s="4"/>
      <c r="D60" s="4"/>
      <c r="E60" s="4"/>
      <c r="F60" s="2"/>
      <c r="G60" s="307" t="s">
        <v>811</v>
      </c>
      <c r="H60" s="1135"/>
      <c r="I60" s="1135"/>
      <c r="J60" s="1135"/>
      <c r="K60" s="1135"/>
    </row>
    <row r="61" spans="2:11" s="56" customFormat="1" ht="13.2" customHeight="1" x14ac:dyDescent="0.2">
      <c r="B61" s="47"/>
      <c r="C61" s="47"/>
      <c r="D61" s="47"/>
      <c r="E61" s="47"/>
      <c r="F61" s="81"/>
      <c r="G61" s="243"/>
      <c r="H61" s="244"/>
      <c r="I61" s="245"/>
      <c r="J61" s="82"/>
      <c r="K61" s="82"/>
    </row>
    <row r="62" spans="2:11" s="56" customFormat="1" ht="21" customHeight="1" x14ac:dyDescent="0.2">
      <c r="B62" s="47"/>
      <c r="C62" s="47"/>
      <c r="D62" s="1136"/>
      <c r="E62" s="1136"/>
      <c r="F62" s="1136"/>
      <c r="G62" s="1136"/>
      <c r="H62" s="1136"/>
      <c r="I62" s="1136"/>
      <c r="J62" s="1136"/>
      <c r="K62" s="1136"/>
    </row>
    <row r="83" spans="1:15" ht="22.5" customHeight="1" x14ac:dyDescent="0.2">
      <c r="A83" s="68"/>
      <c r="B83" s="68"/>
      <c r="C83" s="68"/>
      <c r="D83" s="68"/>
      <c r="E83" s="68"/>
      <c r="F83" s="191"/>
      <c r="G83" s="68"/>
      <c r="H83" s="191"/>
      <c r="I83" s="68"/>
      <c r="J83" s="68"/>
      <c r="K83" s="68"/>
      <c r="L83" s="68"/>
      <c r="M83" s="68"/>
      <c r="N83" s="68"/>
      <c r="O83" s="68"/>
    </row>
    <row r="84" spans="1:15" ht="22.5" customHeight="1" x14ac:dyDescent="0.2">
      <c r="A84" s="68"/>
      <c r="B84" s="68"/>
      <c r="C84" s="68"/>
      <c r="D84" s="68"/>
      <c r="E84" s="68"/>
      <c r="F84" s="191"/>
      <c r="G84" s="68"/>
      <c r="H84" s="191"/>
      <c r="I84" s="68"/>
      <c r="J84" s="68"/>
      <c r="K84" s="68"/>
      <c r="L84" s="68"/>
      <c r="M84" s="68"/>
      <c r="N84" s="68"/>
      <c r="O84" s="68"/>
    </row>
    <row r="85" spans="1:15" ht="22.5" customHeight="1" x14ac:dyDescent="0.2">
      <c r="A85" s="68"/>
      <c r="B85" s="68"/>
      <c r="C85" s="68"/>
      <c r="D85" s="68"/>
      <c r="E85" s="68"/>
      <c r="F85" s="191"/>
      <c r="G85" s="68"/>
      <c r="H85" s="191"/>
      <c r="I85" s="68"/>
      <c r="J85" s="68"/>
      <c r="K85" s="68"/>
      <c r="L85" s="68"/>
      <c r="M85" s="68"/>
      <c r="N85" s="68"/>
      <c r="O85" s="68"/>
    </row>
    <row r="86" spans="1:15" ht="22.5" customHeight="1" x14ac:dyDescent="0.2">
      <c r="A86" s="68"/>
      <c r="B86" s="68"/>
      <c r="C86" s="68"/>
      <c r="D86" s="68"/>
      <c r="E86" s="68"/>
      <c r="F86" s="191"/>
      <c r="G86" s="68"/>
      <c r="H86" s="191"/>
      <c r="I86" s="68"/>
      <c r="J86" s="68"/>
      <c r="K86" s="68"/>
      <c r="L86" s="68"/>
      <c r="M86" s="68"/>
      <c r="N86" s="68"/>
      <c r="O86" s="68"/>
    </row>
    <row r="87" spans="1:15" ht="22.5" customHeight="1" x14ac:dyDescent="0.2">
      <c r="A87" s="68"/>
      <c r="B87" s="68"/>
      <c r="C87" s="68"/>
      <c r="D87" s="68"/>
      <c r="E87" s="68"/>
      <c r="F87" s="191"/>
      <c r="G87" s="68"/>
      <c r="H87" s="191"/>
      <c r="I87" s="68"/>
      <c r="J87" s="68"/>
      <c r="K87" s="68"/>
      <c r="L87" s="68"/>
      <c r="M87" s="68"/>
      <c r="N87" s="68"/>
      <c r="O87" s="68"/>
    </row>
    <row r="88" spans="1:15" ht="22.5" customHeight="1" x14ac:dyDescent="0.2">
      <c r="A88" s="68"/>
      <c r="B88" s="68"/>
      <c r="C88" s="68"/>
      <c r="D88" s="68"/>
      <c r="E88" s="68"/>
      <c r="F88" s="191"/>
      <c r="G88" s="68"/>
      <c r="H88" s="191"/>
      <c r="I88" s="68"/>
      <c r="J88" s="68"/>
      <c r="K88" s="68"/>
      <c r="L88" s="68"/>
      <c r="M88" s="68"/>
      <c r="N88" s="68"/>
      <c r="O88" s="68"/>
    </row>
    <row r="89" spans="1:15" ht="22.5" customHeight="1" x14ac:dyDescent="0.2">
      <c r="A89" s="68"/>
      <c r="B89" s="68"/>
      <c r="C89" s="68"/>
      <c r="D89" s="68"/>
      <c r="E89" s="68"/>
      <c r="F89" s="191"/>
      <c r="G89" s="68"/>
      <c r="H89" s="191"/>
      <c r="I89" s="68"/>
      <c r="J89" s="68"/>
      <c r="K89" s="68"/>
      <c r="L89" s="68"/>
      <c r="M89" s="68"/>
      <c r="N89" s="68"/>
      <c r="O89" s="68"/>
    </row>
    <row r="90" spans="1:15" ht="22.5" customHeight="1" x14ac:dyDescent="0.2">
      <c r="A90" s="68"/>
      <c r="B90" s="68"/>
      <c r="C90" s="68"/>
      <c r="D90" s="68"/>
      <c r="E90" s="68"/>
      <c r="F90" s="191"/>
      <c r="G90" s="68"/>
      <c r="H90" s="191"/>
      <c r="I90" s="68"/>
      <c r="J90" s="68"/>
      <c r="K90" s="68"/>
      <c r="L90" s="68"/>
      <c r="M90" s="68"/>
      <c r="N90" s="68"/>
      <c r="O90" s="68"/>
    </row>
    <row r="91" spans="1:15" ht="22.5" customHeight="1" x14ac:dyDescent="0.2">
      <c r="A91" s="68"/>
      <c r="B91" s="68"/>
      <c r="C91" s="68"/>
      <c r="D91" s="68"/>
      <c r="E91" s="68"/>
      <c r="F91" s="191"/>
      <c r="G91" s="68"/>
      <c r="H91" s="191"/>
      <c r="I91" s="68"/>
      <c r="J91" s="68"/>
      <c r="K91" s="68"/>
      <c r="L91" s="68"/>
      <c r="M91" s="68"/>
      <c r="N91" s="68"/>
      <c r="O91" s="68"/>
    </row>
    <row r="92" spans="1:15" ht="22.5" customHeight="1" x14ac:dyDescent="0.2">
      <c r="A92" s="68"/>
      <c r="B92" s="68"/>
      <c r="C92" s="68"/>
      <c r="D92" s="68"/>
      <c r="E92" s="68"/>
      <c r="F92" s="191"/>
      <c r="G92" s="68"/>
      <c r="H92" s="191"/>
      <c r="I92" s="68"/>
      <c r="J92" s="68"/>
      <c r="K92" s="68"/>
      <c r="L92" s="68"/>
      <c r="M92" s="68"/>
      <c r="N92" s="68"/>
      <c r="O92" s="68"/>
    </row>
    <row r="93" spans="1:15" ht="22.5" customHeight="1" x14ac:dyDescent="0.2">
      <c r="A93" s="68"/>
      <c r="B93" s="68"/>
      <c r="C93" s="68"/>
      <c r="D93" s="68"/>
      <c r="E93" s="68"/>
      <c r="F93" s="191"/>
      <c r="G93" s="68"/>
      <c r="H93" s="191"/>
      <c r="I93" s="68"/>
      <c r="J93" s="68"/>
      <c r="K93" s="68"/>
      <c r="L93" s="68"/>
      <c r="M93" s="68"/>
      <c r="N93" s="68"/>
      <c r="O93" s="68"/>
    </row>
    <row r="94" spans="1:15" ht="22.5" customHeight="1" x14ac:dyDescent="0.2">
      <c r="A94" s="68"/>
      <c r="B94" s="68"/>
      <c r="C94" s="68"/>
      <c r="D94" s="68"/>
      <c r="E94" s="68"/>
      <c r="F94" s="191"/>
      <c r="G94" s="68"/>
      <c r="H94" s="191"/>
      <c r="I94" s="68"/>
      <c r="J94" s="68"/>
      <c r="K94" s="68"/>
      <c r="L94" s="68"/>
      <c r="M94" s="68"/>
      <c r="N94" s="68"/>
      <c r="O94" s="68"/>
    </row>
    <row r="95" spans="1:15" ht="22.5" customHeight="1" x14ac:dyDescent="0.2">
      <c r="A95" s="68"/>
      <c r="B95" s="68"/>
      <c r="C95" s="68"/>
      <c r="D95" s="68"/>
      <c r="E95" s="68"/>
      <c r="F95" s="191"/>
      <c r="G95" s="68"/>
      <c r="H95" s="191"/>
      <c r="I95" s="68"/>
      <c r="J95" s="68"/>
      <c r="K95" s="68"/>
      <c r="L95" s="68"/>
      <c r="M95" s="68"/>
      <c r="N95" s="68"/>
      <c r="O95" s="68"/>
    </row>
    <row r="96" spans="1:15" ht="22.5" customHeight="1" x14ac:dyDescent="0.2">
      <c r="A96" s="68"/>
      <c r="B96" s="68"/>
      <c r="C96" s="68"/>
      <c r="D96" s="68"/>
      <c r="E96" s="68"/>
      <c r="F96" s="191"/>
      <c r="G96" s="68"/>
      <c r="H96" s="191"/>
      <c r="I96" s="68"/>
      <c r="J96" s="68"/>
      <c r="K96" s="68"/>
      <c r="L96" s="68"/>
      <c r="M96" s="68"/>
      <c r="N96" s="68"/>
      <c r="O96" s="68"/>
    </row>
    <row r="97" spans="1:15" ht="22.5" customHeight="1" x14ac:dyDescent="0.2">
      <c r="A97" s="68"/>
      <c r="B97" s="68"/>
      <c r="C97" s="68"/>
      <c r="D97" s="68"/>
      <c r="E97" s="68"/>
      <c r="F97" s="191"/>
      <c r="G97" s="68"/>
      <c r="H97" s="191"/>
      <c r="I97" s="68"/>
      <c r="J97" s="68"/>
      <c r="K97" s="68"/>
      <c r="L97" s="68"/>
      <c r="M97" s="68"/>
      <c r="N97" s="68"/>
      <c r="O97" s="68"/>
    </row>
  </sheetData>
  <mergeCells count="76">
    <mergeCell ref="B6:D9"/>
    <mergeCell ref="F6:K6"/>
    <mergeCell ref="B10:D16"/>
    <mergeCell ref="E13:E16"/>
    <mergeCell ref="F13:K14"/>
    <mergeCell ref="F15:F16"/>
    <mergeCell ref="G15:J16"/>
    <mergeCell ref="K15:K16"/>
    <mergeCell ref="F18:K18"/>
    <mergeCell ref="F19:K19"/>
    <mergeCell ref="F20:K20"/>
    <mergeCell ref="F21:K21"/>
    <mergeCell ref="F22:K22"/>
    <mergeCell ref="B17:D22"/>
    <mergeCell ref="F17:K17"/>
    <mergeCell ref="C40:L40"/>
    <mergeCell ref="C29:D29"/>
    <mergeCell ref="B34:D34"/>
    <mergeCell ref="E30:K30"/>
    <mergeCell ref="H23:K23"/>
    <mergeCell ref="F26:G27"/>
    <mergeCell ref="E35:K35"/>
    <mergeCell ref="E28:K28"/>
    <mergeCell ref="E26:E27"/>
    <mergeCell ref="E29:K29"/>
    <mergeCell ref="E31:F32"/>
    <mergeCell ref="C35:D35"/>
    <mergeCell ref="E36:K36"/>
    <mergeCell ref="E33:K33"/>
    <mergeCell ref="B30:D32"/>
    <mergeCell ref="G31:K32"/>
    <mergeCell ref="B1:D1"/>
    <mergeCell ref="F3:F4"/>
    <mergeCell ref="F5:G5"/>
    <mergeCell ref="H5:K5"/>
    <mergeCell ref="B26:D27"/>
    <mergeCell ref="F23:G23"/>
    <mergeCell ref="B25:D25"/>
    <mergeCell ref="E24:K24"/>
    <mergeCell ref="F7:K7"/>
    <mergeCell ref="F8:K8"/>
    <mergeCell ref="F9:K9"/>
    <mergeCell ref="F10:K10"/>
    <mergeCell ref="F11:K11"/>
    <mergeCell ref="F12:K12"/>
    <mergeCell ref="C42:L42"/>
    <mergeCell ref="C43:L43"/>
    <mergeCell ref="C41:L41"/>
    <mergeCell ref="C33:D33"/>
    <mergeCell ref="E2:E5"/>
    <mergeCell ref="E25:K25"/>
    <mergeCell ref="F2:K2"/>
    <mergeCell ref="B28:D28"/>
    <mergeCell ref="B23:D23"/>
    <mergeCell ref="E37:K37"/>
    <mergeCell ref="B24:D24"/>
    <mergeCell ref="H4:K4"/>
    <mergeCell ref="B2:D5"/>
    <mergeCell ref="H26:K27"/>
    <mergeCell ref="C37:D37"/>
    <mergeCell ref="C36:D36"/>
    <mergeCell ref="B46:K46"/>
    <mergeCell ref="B48:C48"/>
    <mergeCell ref="B49:C49"/>
    <mergeCell ref="D49:G49"/>
    <mergeCell ref="B50:C50"/>
    <mergeCell ref="D50:G50"/>
    <mergeCell ref="H60:K60"/>
    <mergeCell ref="D62:K62"/>
    <mergeCell ref="B52:D52"/>
    <mergeCell ref="B53:C53"/>
    <mergeCell ref="D53:G53"/>
    <mergeCell ref="B54:C54"/>
    <mergeCell ref="D54:G54"/>
    <mergeCell ref="D57:K57"/>
    <mergeCell ref="G58:K58"/>
  </mergeCells>
  <phoneticPr fontId="2"/>
  <dataValidations count="4">
    <dataValidation type="list" allowBlank="1" showInputMessage="1" showErrorMessage="1" sqref="E34 E2:E13 E17:E23 JA6:JA13 SW6:SW13 ACS6:ACS13 AMO6:AMO13 AWK6:AWK13 BGG6:BGG13 BQC6:BQC13 BZY6:BZY13 CJU6:CJU13 CTQ6:CTQ13 DDM6:DDM13 DNI6:DNI13 DXE6:DXE13 EHA6:EHA13 EQW6:EQW13 FAS6:FAS13 FKO6:FKO13 FUK6:FUK13 GEG6:GEG13 GOC6:GOC13 GXY6:GXY13 HHU6:HHU13 HRQ6:HRQ13 IBM6:IBM13 ILI6:ILI13 IVE6:IVE13 JFA6:JFA13 JOW6:JOW13 JYS6:JYS13 KIO6:KIO13 KSK6:KSK13 LCG6:LCG13 LMC6:LMC13 LVY6:LVY13 MFU6:MFU13 MPQ6:MPQ13 MZM6:MZM13 NJI6:NJI13 NTE6:NTE13 ODA6:ODA13 OMW6:OMW13 OWS6:OWS13 PGO6:PGO13 PQK6:PQK13 QAG6:QAG13 QKC6:QKC13 QTY6:QTY13 RDU6:RDU13 RNQ6:RNQ13 RXM6:RXM13 SHI6:SHI13 SRE6:SRE13 TBA6:TBA13 TKW6:TKW13 TUS6:TUS13 UEO6:UEO13 UOK6:UOK13 UYG6:UYG13 VIC6:VIC13 VRY6:VRY13 WBU6:WBU13 WLQ6:WLQ13 WVM6:WVM13 JA17:JA22 SW17:SW22 ACS17:ACS22 AMO17:AMO22 AWK17:AWK22 BGG17:BGG22 BQC17:BQC22 BZY17:BZY22 CJU17:CJU22 CTQ17:CTQ22 DDM17:DDM22 DNI17:DNI22 DXE17:DXE22 EHA17:EHA22 EQW17:EQW22 FAS17:FAS22 FKO17:FKO22 FUK17:FUK22 GEG17:GEG22 GOC17:GOC22 GXY17:GXY22 HHU17:HHU22 HRQ17:HRQ22 IBM17:IBM22 ILI17:ILI22 IVE17:IVE22 JFA17:JFA22 JOW17:JOW22 JYS17:JYS22 KIO17:KIO22 KSK17:KSK22 LCG17:LCG22 LMC17:LMC22 LVY17:LVY22 MFU17:MFU22 MPQ17:MPQ22 MZM17:MZM22 NJI17:NJI22 NTE17:NTE22 ODA17:ODA22 OMW17:OMW22 OWS17:OWS22 PGO17:PGO22 PQK17:PQK22 QAG17:QAG22 QKC17:QKC22 QTY17:QTY22 RDU17:RDU22 RNQ17:RNQ22 RXM17:RXM22 SHI17:SHI22 SRE17:SRE22 TBA17:TBA22 TKW17:TKW22 TUS17:TUS22 UEO17:UEO22 UOK17:UOK22 UYG17:UYG22 VIC17:VIC22 VRY17:VRY22 WBU17:WBU22 WLQ17:WLQ22 WVM17:WVM2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formula1>"あり,なし"</formula1>
    </dataValidation>
    <dataValidation type="list" allowBlank="1" showInputMessage="1" showErrorMessage="1" sqref="E26:E27">
      <formula1>"適合,不適合"</formula1>
    </dataValidation>
    <dataValidation type="list" allowBlank="1" showInputMessage="1" showErrorMessage="1" sqref="E30">
      <formula1>"適合している,適合していない（代替措置・将来の改善計画）"</formula1>
    </dataValidation>
    <dataValidation type="list" allowBlank="1" showInputMessage="1" showErrorMessage="1" sqref="E28:K28">
      <formula1>"あり,なし,豊中市有料老人ホーム設置運営指導指針適用外"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landscape" cellComments="asDisplayed" r:id="rId1"/>
  <headerFooter alignWithMargins="0"/>
  <rowBreaks count="2" manualBreakCount="2">
    <brk id="27" max="14" man="1"/>
    <brk id="39"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別添３!Print_Area</vt:lpstr>
      <vt:lpstr>別添４!Print_Area</vt:lpstr>
      <vt:lpstr>別添４!Print_Titles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Administrator</cp:lastModifiedBy>
  <cp:lastPrinted>2021-07-07T05:51:38Z</cp:lastPrinted>
  <dcterms:created xsi:type="dcterms:W3CDTF">2006-04-10T13:47:18Z</dcterms:created>
  <dcterms:modified xsi:type="dcterms:W3CDTF">2025-02-20T07:36:10Z</dcterms:modified>
</cp:coreProperties>
</file>