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pi.box.com/wopi/files/2070731459383/WOPIServiceId_TP_BOX_2/WOPIUserId_-/"/>
    </mc:Choice>
  </mc:AlternateContent>
  <xr:revisionPtr revIDLastSave="183" documentId="13_ncr:1_{F6ACDE23-2031-40B4-BDD9-B951DEE1C80F}" xr6:coauthVersionLast="47" xr6:coauthVersionMax="47" xr10:uidLastSave="{12D0C132-F100-49E8-8061-520D6E32A8DA}"/>
  <bookViews>
    <workbookView xWindow="-110" yWindow="-110" windowWidth="25180" windowHeight="16140" xr2:uid="{00000000-000D-0000-FFFF-FFFF00000000}"/>
  </bookViews>
  <sheets>
    <sheet name="入札書" sheetId="19" r:id="rId1"/>
    <sheet name="高圧" sheetId="18" r:id="rId2"/>
  </sheets>
  <definedNames>
    <definedName name="_xlnm.Print_Area" localSheetId="1">高圧!$A$1:$J$29</definedName>
    <definedName name="_xlnm.Print_Area" localSheetId="0">入札書!$A$1:$H$24</definedName>
    <definedName name="でんき" localSheetId="1">#REF!</definedName>
    <definedName name="でんき" localSheetId="0">#REF!</definedName>
    <definedName name="でんき">#REF!</definedName>
    <definedName name="案件名称" localSheetId="1">#REF!</definedName>
    <definedName name="案件名称" localSheetId="0">#REF!</definedName>
    <definedName name="案件名称">#REF!</definedName>
    <definedName name="契約書" localSheetId="1">#REF!</definedName>
    <definedName name="契約書" localSheetId="0">#REF!</definedName>
    <definedName name="契約書">#REF!</definedName>
    <definedName name="契約番号" localSheetId="1">#REF!</definedName>
    <definedName name="契約番号" localSheetId="0">#REF!</definedName>
    <definedName name="契約番号">#REF!</definedName>
    <definedName name="使用予定数量" localSheetId="1">#REF!</definedName>
    <definedName name="使用予定数量" localSheetId="0">#REF!</definedName>
    <definedName name="使用予定数量">#REF!</definedName>
    <definedName name="別紙" localSheetId="1">#REF!</definedName>
    <definedName name="別紙" localSheetId="0">#REF!</definedName>
    <definedName name="別紙">#REF!</definedName>
    <definedName name="履行場所" localSheetId="1">#REF!</definedName>
    <definedName name="履行場所" localSheetId="0">#REF!</definedName>
    <definedName name="履行場所">#REF!</definedName>
    <definedName name="連番" localSheetId="1">#REF!</definedName>
    <definedName name="連番" localSheetId="0">#REF!</definedName>
    <definedName name="連番">#REF!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8" l="1"/>
  <c r="P13" i="18"/>
  <c r="F8" i="18" l="1"/>
  <c r="F7" i="18"/>
  <c r="F6" i="18" l="1"/>
  <c r="B3" i="18"/>
  <c r="H18" i="18" l="1"/>
  <c r="H13" i="18"/>
  <c r="H22" i="18"/>
  <c r="H20" i="18"/>
  <c r="H19" i="18"/>
  <c r="H17" i="18"/>
  <c r="H16" i="18"/>
  <c r="H14" i="18"/>
  <c r="H24" i="18"/>
  <c r="H23" i="18"/>
  <c r="H15" i="18"/>
  <c r="H21" i="18"/>
  <c r="I17" i="18"/>
  <c r="I18" i="18"/>
  <c r="I20" i="18"/>
  <c r="I21" i="18"/>
  <c r="I22" i="18"/>
  <c r="I23" i="18"/>
  <c r="I24" i="18"/>
  <c r="I19" i="18"/>
  <c r="I15" i="18"/>
  <c r="J18" i="18" l="1"/>
  <c r="I14" i="18"/>
  <c r="J14" i="18" s="1"/>
  <c r="E25" i="18"/>
  <c r="I16" i="18"/>
  <c r="J16" i="18" s="1"/>
  <c r="D25" i="18"/>
  <c r="J21" i="18"/>
  <c r="J17" i="18"/>
  <c r="J20" i="18"/>
  <c r="J19" i="18"/>
  <c r="J22" i="18"/>
  <c r="J24" i="18"/>
  <c r="J23" i="18"/>
  <c r="J15" i="18"/>
  <c r="F25" i="18"/>
  <c r="I13" i="18"/>
  <c r="J13" i="18" l="1"/>
  <c r="I25" i="18"/>
  <c r="H25" i="18"/>
  <c r="J25" i="18" l="1"/>
  <c r="J28" i="18" l="1"/>
  <c r="G19"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野村　憲由</author>
  </authors>
  <commentList>
    <comment ref="J11" authorId="0" shapeId="0" xr:uid="{00000000-0006-0000-0100-000001000000}">
      <text>
        <r>
          <rPr>
            <sz val="9"/>
            <rFont val="ＭＳ Ｐゴシック"/>
            <family val="3"/>
            <charset val="128"/>
          </rPr>
          <t xml:space="preserve">基本料金＋電力量料金（整数化）
</t>
        </r>
      </text>
    </comment>
  </commentList>
</comments>
</file>

<file path=xl/sharedStrings.xml><?xml version="1.0" encoding="utf-8"?>
<sst xmlns="http://schemas.openxmlformats.org/spreadsheetml/2006/main" count="92" uniqueCount="78">
  <si>
    <t>総合計金額（入札金額）</t>
    <rPh sb="0" eb="2">
      <t>ソウゴウ</t>
    </rPh>
    <rPh sb="2" eb="3">
      <t>ケイ</t>
    </rPh>
    <rPh sb="3" eb="4">
      <t>キン</t>
    </rPh>
    <rPh sb="4" eb="5">
      <t>ガク</t>
    </rPh>
    <rPh sb="6" eb="8">
      <t>ニュウサツ</t>
    </rPh>
    <rPh sb="8" eb="10">
      <t>キンガク</t>
    </rPh>
    <phoneticPr fontId="2"/>
  </si>
  <si>
    <t>単　　価</t>
    <rPh sb="0" eb="1">
      <t>タン</t>
    </rPh>
    <rPh sb="3" eb="4">
      <t>アタイ</t>
    </rPh>
    <phoneticPr fontId="2"/>
  </si>
  <si>
    <t>（円/ｋWｈ）</t>
    <rPh sb="1" eb="2">
      <t>エン</t>
    </rPh>
    <phoneticPr fontId="2"/>
  </si>
  <si>
    <t>基本料金（円）</t>
    <rPh sb="0" eb="2">
      <t>キホン</t>
    </rPh>
    <rPh sb="2" eb="4">
      <t>リョウキン</t>
    </rPh>
    <rPh sb="5" eb="6">
      <t>エン</t>
    </rPh>
    <phoneticPr fontId="2"/>
  </si>
  <si>
    <t>（％）</t>
    <phoneticPr fontId="2"/>
  </si>
  <si>
    <t>（kWh）</t>
    <phoneticPr fontId="2"/>
  </si>
  <si>
    <t>常時</t>
    <rPh sb="0" eb="2">
      <t>ジョウジ</t>
    </rPh>
    <phoneticPr fontId="2"/>
  </si>
  <si>
    <t>（小計）</t>
    <rPh sb="1" eb="3">
      <t>ショウケイ</t>
    </rPh>
    <phoneticPr fontId="2"/>
  </si>
  <si>
    <t>基本
料金</t>
    <rPh sb="0" eb="2">
      <t>キホン</t>
    </rPh>
    <rPh sb="3" eb="5">
      <t>リョウキン</t>
    </rPh>
    <phoneticPr fontId="2"/>
  </si>
  <si>
    <t>（円/ｋW/月）</t>
    <rPh sb="1" eb="2">
      <t>エン</t>
    </rPh>
    <rPh sb="6" eb="7">
      <t>ツキ</t>
    </rPh>
    <phoneticPr fontId="2"/>
  </si>
  <si>
    <t>従量
料金</t>
    <rPh sb="0" eb="2">
      <t>ジュウリョウ</t>
    </rPh>
    <rPh sb="3" eb="5">
      <t>リョウキン</t>
    </rPh>
    <phoneticPr fontId="2"/>
  </si>
  <si>
    <t>区分2（その他季）</t>
    <rPh sb="0" eb="2">
      <t>クブン</t>
    </rPh>
    <rPh sb="6" eb="7">
      <t>タ</t>
    </rPh>
    <rPh sb="7" eb="8">
      <t>キ</t>
    </rPh>
    <phoneticPr fontId="2"/>
  </si>
  <si>
    <t>区分3</t>
    <rPh sb="0" eb="2">
      <t>クブン</t>
    </rPh>
    <phoneticPr fontId="2"/>
  </si>
  <si>
    <t>契約電力</t>
    <rPh sb="0" eb="2">
      <t>ケイヤク</t>
    </rPh>
    <rPh sb="2" eb="4">
      <t>デンリョク</t>
    </rPh>
    <phoneticPr fontId="2"/>
  </si>
  <si>
    <t>区分1</t>
    <rPh sb="0" eb="2">
      <t>クブン</t>
    </rPh>
    <phoneticPr fontId="2"/>
  </si>
  <si>
    <t>区分2</t>
    <rPh sb="0" eb="2">
      <t>クブン</t>
    </rPh>
    <phoneticPr fontId="2"/>
  </si>
  <si>
    <t>従量料金（円）</t>
    <rPh sb="0" eb="2">
      <t>ジュウリョウ</t>
    </rPh>
    <rPh sb="2" eb="4">
      <t>リョウキン</t>
    </rPh>
    <rPh sb="5" eb="6">
      <t>エン</t>
    </rPh>
    <phoneticPr fontId="2"/>
  </si>
  <si>
    <t>(kW)</t>
    <phoneticPr fontId="2"/>
  </si>
  <si>
    <t>豊中市長 宛</t>
    <rPh sb="0" eb="2">
      <t>トヨナカ</t>
    </rPh>
    <rPh sb="2" eb="4">
      <t>シチョウ</t>
    </rPh>
    <rPh sb="5" eb="6">
      <t>ア</t>
    </rPh>
    <phoneticPr fontId="2"/>
  </si>
  <si>
    <r>
      <t>常</t>
    </r>
    <r>
      <rPr>
        <sz val="11"/>
        <rFont val="ＭＳ Ｐゴシック"/>
        <family val="3"/>
        <charset val="128"/>
      </rPr>
      <t xml:space="preserve"> </t>
    </r>
    <r>
      <rPr>
        <sz val="11"/>
        <rFont val="ＭＳ Ｐゴシック"/>
        <family val="3"/>
        <charset val="128"/>
      </rPr>
      <t xml:space="preserve"> 時</t>
    </r>
    <r>
      <rPr>
        <sz val="11"/>
        <rFont val="ＭＳ Ｐゴシック"/>
        <family val="3"/>
        <charset val="128"/>
      </rPr>
      <t xml:space="preserve">  </t>
    </r>
    <r>
      <rPr>
        <sz val="11"/>
        <rFont val="ＭＳ Ｐゴシック"/>
        <family val="3"/>
        <charset val="128"/>
      </rPr>
      <t>電</t>
    </r>
    <r>
      <rPr>
        <sz val="11"/>
        <rFont val="ＭＳ Ｐゴシック"/>
        <family val="3"/>
        <charset val="128"/>
      </rPr>
      <t xml:space="preserve">  </t>
    </r>
    <r>
      <rPr>
        <sz val="11"/>
        <rFont val="ＭＳ Ｐゴシック"/>
        <family val="3"/>
        <charset val="128"/>
      </rPr>
      <t>力</t>
    </r>
    <rPh sb="0" eb="1">
      <t>ツネ</t>
    </rPh>
    <rPh sb="3" eb="4">
      <t>ジ</t>
    </rPh>
    <rPh sb="6" eb="7">
      <t>デン</t>
    </rPh>
    <rPh sb="9" eb="10">
      <t>チカラ</t>
    </rPh>
    <phoneticPr fontId="2"/>
  </si>
  <si>
    <t>区分1（夏季）</t>
    <rPh sb="0" eb="2">
      <t>クブン</t>
    </rPh>
    <rPh sb="4" eb="6">
      <t>カキ</t>
    </rPh>
    <phoneticPr fontId="2"/>
  </si>
  <si>
    <t>（円/ｋW）</t>
    <rPh sb="1" eb="2">
      <t>エン</t>
    </rPh>
    <phoneticPr fontId="2"/>
  </si>
  <si>
    <t>小計</t>
    <rPh sb="0" eb="2">
      <t>ショウケイ</t>
    </rPh>
    <phoneticPr fontId="2"/>
  </si>
  <si>
    <t>件名</t>
    <rPh sb="0" eb="2">
      <t>ケンメイ</t>
    </rPh>
    <phoneticPr fontId="2"/>
  </si>
  <si>
    <t>予定使用電力量(合計）</t>
    <rPh sb="0" eb="2">
      <t>ヨテイ</t>
    </rPh>
    <rPh sb="2" eb="4">
      <t>シヨウ</t>
    </rPh>
    <rPh sb="4" eb="6">
      <t>デンリョク</t>
    </rPh>
    <rPh sb="6" eb="7">
      <t>リョウ</t>
    </rPh>
    <rPh sb="8" eb="10">
      <t>ゴウケイ</t>
    </rPh>
    <phoneticPr fontId="2"/>
  </si>
  <si>
    <t>施設グループ(高圧)合計金額</t>
    <rPh sb="0" eb="2">
      <t>シセツ</t>
    </rPh>
    <rPh sb="10" eb="12">
      <t>ゴウケイ</t>
    </rPh>
    <rPh sb="12" eb="14">
      <t>キンガク</t>
    </rPh>
    <rPh sb="13" eb="14">
      <t>ニュウキン</t>
    </rPh>
    <phoneticPr fontId="2"/>
  </si>
  <si>
    <t>入札内訳書　　施設グループ(高圧)</t>
  </si>
  <si>
    <t>※施設グループ(高圧)合計金額は､各月の電気料金（円：税込）【１円未満の端数があるときは、その端数金額を切り捨てた額】の合計金額の110分の100に相当する金額とする。</t>
    <rPh sb="1" eb="3">
      <t>シセツ</t>
    </rPh>
    <rPh sb="11" eb="13">
      <t>ゴウケイ</t>
    </rPh>
    <phoneticPr fontId="2"/>
  </si>
  <si>
    <t>4月</t>
    <rPh sb="1" eb="2">
      <t>ガツ</t>
    </rPh>
    <phoneticPr fontId="2"/>
  </si>
  <si>
    <t>5月</t>
  </si>
  <si>
    <t>6月</t>
  </si>
  <si>
    <t>7月</t>
  </si>
  <si>
    <t>8月</t>
  </si>
  <si>
    <t>9月</t>
  </si>
  <si>
    <t>10月</t>
  </si>
  <si>
    <t>11月</t>
  </si>
  <si>
    <t>12月</t>
  </si>
  <si>
    <t>1月</t>
  </si>
  <si>
    <t>2月</t>
  </si>
  <si>
    <t>3月</t>
  </si>
  <si>
    <t>単価契約</t>
    <rPh sb="0" eb="2">
      <t>タンカ</t>
    </rPh>
    <rPh sb="2" eb="4">
      <t>ケイヤク</t>
    </rPh>
    <phoneticPr fontId="13"/>
  </si>
  <si>
    <t>件名</t>
    <phoneticPr fontId="13"/>
  </si>
  <si>
    <t>施設
グループ</t>
    <rPh sb="0" eb="2">
      <t>シセツ</t>
    </rPh>
    <phoneticPr fontId="13"/>
  </si>
  <si>
    <t>項目</t>
    <phoneticPr fontId="13"/>
  </si>
  <si>
    <t>高圧</t>
    <rPh sb="0" eb="2">
      <t>コウアツ</t>
    </rPh>
    <phoneticPr fontId="13"/>
  </si>
  <si>
    <t>円</t>
    <rPh sb="0" eb="1">
      <t>エン</t>
    </rPh>
    <phoneticPr fontId="17"/>
  </si>
  <si>
    <t>電力量料金</t>
    <rPh sb="0" eb="2">
      <t>デンリョク</t>
    </rPh>
    <rPh sb="2" eb="3">
      <t>リョウ</t>
    </rPh>
    <phoneticPr fontId="17"/>
  </si>
  <si>
    <t>夏季</t>
    <rPh sb="0" eb="2">
      <t>カキ</t>
    </rPh>
    <phoneticPr fontId="17"/>
  </si>
  <si>
    <t>その他季</t>
    <rPh sb="2" eb="3">
      <t>タ</t>
    </rPh>
    <rPh sb="3" eb="4">
      <t>キ</t>
    </rPh>
    <phoneticPr fontId="17"/>
  </si>
  <si>
    <t>入　札　書　</t>
    <rPh sb="0" eb="1">
      <t>イ</t>
    </rPh>
    <rPh sb="2" eb="3">
      <t>サツ</t>
    </rPh>
    <rPh sb="4" eb="5">
      <t>ショ</t>
    </rPh>
    <phoneticPr fontId="13"/>
  </si>
  <si>
    <t>　　　所在地</t>
    <rPh sb="3" eb="6">
      <t>ショザイチ</t>
    </rPh>
    <phoneticPr fontId="13"/>
  </si>
  <si>
    <t>　　　商号又は名称</t>
    <rPh sb="3" eb="5">
      <t>ショウゴウ</t>
    </rPh>
    <rPh sb="5" eb="6">
      <t>マタ</t>
    </rPh>
    <rPh sb="7" eb="9">
      <t>メイショウ</t>
    </rPh>
    <phoneticPr fontId="13"/>
  </si>
  <si>
    <t>　　　代表者氏名</t>
    <rPh sb="3" eb="6">
      <t>ダイヒョウシャ</t>
    </rPh>
    <rPh sb="6" eb="8">
      <t>シメイ</t>
    </rPh>
    <phoneticPr fontId="13"/>
  </si>
  <si>
    <t>印</t>
    <rPh sb="0" eb="1">
      <t>イン</t>
    </rPh>
    <phoneticPr fontId="13"/>
  </si>
  <si>
    <t>単　価</t>
    <rPh sb="0" eb="1">
      <t>タン</t>
    </rPh>
    <rPh sb="2" eb="3">
      <t>アタイ</t>
    </rPh>
    <phoneticPr fontId="13"/>
  </si>
  <si>
    <t>※入札書に記載された金額は、契約希望金額の100/110に相当する金額である。</t>
    <rPh sb="1" eb="3">
      <t>ニュウサツ</t>
    </rPh>
    <rPh sb="3" eb="4">
      <t>ショ</t>
    </rPh>
    <rPh sb="5" eb="7">
      <t>キサイ</t>
    </rPh>
    <rPh sb="10" eb="12">
      <t>キンガク</t>
    </rPh>
    <rPh sb="14" eb="16">
      <t>ケイヤク</t>
    </rPh>
    <rPh sb="16" eb="18">
      <t>キボウ</t>
    </rPh>
    <rPh sb="18" eb="20">
      <t>キンガク</t>
    </rPh>
    <rPh sb="29" eb="31">
      <t>ソウトウ</t>
    </rPh>
    <rPh sb="33" eb="35">
      <t>キンガク</t>
    </rPh>
    <phoneticPr fontId="2"/>
  </si>
  <si>
    <t>（税抜）</t>
    <rPh sb="1" eb="2">
      <t>ゼイ</t>
    </rPh>
    <rPh sb="2" eb="3">
      <t>ヌ</t>
    </rPh>
    <phoneticPr fontId="2"/>
  </si>
  <si>
    <t>電気料金（円：税抜）</t>
    <rPh sb="0" eb="2">
      <t>デンキ</t>
    </rPh>
    <rPh sb="2" eb="4">
      <t>リョウキン</t>
    </rPh>
    <rPh sb="5" eb="6">
      <t>エン</t>
    </rPh>
    <rPh sb="7" eb="8">
      <t>ゼイ</t>
    </rPh>
    <rPh sb="8" eb="9">
      <t>ヌ</t>
    </rPh>
    <phoneticPr fontId="2"/>
  </si>
  <si>
    <t>力率</t>
    <rPh sb="0" eb="2">
      <t>リキリツ</t>
    </rPh>
    <phoneticPr fontId="2"/>
  </si>
  <si>
    <t>常時電力　基本料金</t>
    <rPh sb="0" eb="2">
      <t>ジョウジ</t>
    </rPh>
    <rPh sb="2" eb="4">
      <t>デンリョク</t>
    </rPh>
    <phoneticPr fontId="2"/>
  </si>
  <si>
    <t>豊中市市有施設等で使用する電力調達（高圧）</t>
    <phoneticPr fontId="13"/>
  </si>
  <si>
    <t>４月</t>
    <rPh sb="1" eb="2">
      <t>ガツ</t>
    </rPh>
    <phoneticPr fontId="2"/>
  </si>
  <si>
    <t>５月</t>
    <rPh sb="1" eb="2">
      <t>ガツ</t>
    </rPh>
    <phoneticPr fontId="2"/>
  </si>
  <si>
    <t>６月</t>
  </si>
  <si>
    <t>７月</t>
  </si>
  <si>
    <t>８月</t>
  </si>
  <si>
    <t>９月</t>
  </si>
  <si>
    <t>１０月</t>
  </si>
  <si>
    <t>１１月</t>
  </si>
  <si>
    <t>１２月</t>
  </si>
  <si>
    <t>１月</t>
  </si>
  <si>
    <t>２月</t>
  </si>
  <si>
    <t>３月</t>
  </si>
  <si>
    <t>くじ番号</t>
    <rPh sb="2" eb="4">
      <t>バンゴウ</t>
    </rPh>
    <phoneticPr fontId="2"/>
  </si>
  <si>
    <t>（任意の3桁の数字を入力すること）</t>
    <rPh sb="1" eb="3">
      <t>ニンイ</t>
    </rPh>
    <rPh sb="5" eb="6">
      <t>ケタ</t>
    </rPh>
    <rPh sb="7" eb="9">
      <t>スウジ</t>
    </rPh>
    <rPh sb="10" eb="12">
      <t>ニュウリョク</t>
    </rPh>
    <phoneticPr fontId="2"/>
  </si>
  <si>
    <t>黄色部分に単価等を入力してください。</t>
    <rPh sb="7" eb="8">
      <t>トウ</t>
    </rPh>
    <phoneticPr fontId="2"/>
  </si>
  <si>
    <t>￥</t>
  </si>
  <si>
    <t>※入札書の提出は入札内訳書も併せて提出のこと。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</si>
</sst>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 &quot;円/kW/月&quot;"/>
    <numFmt numFmtId="177" formatCode="0.00_);[Red]\(0.00\)"/>
    <numFmt numFmtId="178" formatCode="General\ &quot;円/kWh&quot;"/>
    <numFmt numFmtId="179" formatCode="0.0000"/>
    <numFmt numFmtId="180" formatCode="#,##0_ "/>
  </numFmts>
  <fonts count="29">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20"/>
      <name val="ＭＳ Ｐゴシック"/>
      <family val="3"/>
      <charset val="128"/>
    </font>
    <font>
      <sz val="8"/>
      <name val="ＭＳ Ｐゴシック"/>
      <family val="3"/>
      <charset val="128"/>
    </font>
    <font>
      <sz val="11"/>
      <color rgb="FF0000CC"/>
      <name val="ＭＳ Ｐゴシック"/>
      <family val="3"/>
      <charset val="128"/>
    </font>
    <font>
      <b/>
      <sz val="14"/>
      <color rgb="FF0000CC"/>
      <name val="ＭＳ Ｐゴシック"/>
      <family val="3"/>
      <charset val="128"/>
    </font>
    <font>
      <sz val="9"/>
      <name val="ＭＳ Ｐゴシック"/>
      <family val="3"/>
      <charset val="128"/>
    </font>
    <font>
      <b/>
      <u/>
      <sz val="14"/>
      <name val="ＭＳ Ｐゴシック"/>
      <family val="3"/>
      <charset val="128"/>
    </font>
    <font>
      <b/>
      <sz val="14"/>
      <name val="ＭＳ Ｐゴシック"/>
      <family val="3"/>
      <charset val="128"/>
    </font>
    <font>
      <sz val="11"/>
      <color theme="1"/>
      <name val="游ゴシック"/>
      <family val="2"/>
      <charset val="128"/>
      <scheme val="minor"/>
    </font>
    <font>
      <sz val="14"/>
      <color theme="1"/>
      <name val="ＭＳ 明朝"/>
      <family val="1"/>
      <charset val="128"/>
    </font>
    <font>
      <sz val="6"/>
      <name val="游ゴシック"/>
      <family val="2"/>
      <charset val="128"/>
      <scheme val="minor"/>
    </font>
    <font>
      <sz val="20"/>
      <color theme="1"/>
      <name val="ＭＳ 明朝"/>
      <family val="1"/>
      <charset val="128"/>
    </font>
    <font>
      <sz val="11"/>
      <color theme="1"/>
      <name val="ＭＳ 明朝"/>
      <family val="1"/>
      <charset val="128"/>
    </font>
    <font>
      <sz val="12"/>
      <color theme="1"/>
      <name val="ＭＳ 明朝"/>
      <family val="1"/>
      <charset val="128"/>
    </font>
    <font>
      <sz val="6"/>
      <name val="ＭＳ Ｐゴシック"/>
      <family val="2"/>
      <charset val="128"/>
    </font>
    <font>
      <sz val="11"/>
      <color rgb="FF000000"/>
      <name val="ＭＳ 明朝"/>
      <family val="1"/>
      <charset val="128"/>
    </font>
    <font>
      <sz val="14"/>
      <name val="ＭＳ Ｐゴシック"/>
      <family val="3"/>
      <charset val="128"/>
    </font>
    <font>
      <sz val="12"/>
      <name val="ＭＳ Ｐゴシック"/>
      <family val="3"/>
      <charset val="128"/>
    </font>
    <font>
      <b/>
      <sz val="14"/>
      <color rgb="FFFF0000"/>
      <name val="ＭＳ 明朝"/>
      <family val="1"/>
      <charset val="128"/>
    </font>
    <font>
      <sz val="11"/>
      <name val="游ゴシック"/>
      <family val="3"/>
      <charset val="128"/>
      <scheme val="minor"/>
    </font>
    <font>
      <b/>
      <sz val="16"/>
      <color rgb="FFFF0000"/>
      <name val="ＭＳ Ｐゴシック"/>
      <family val="3"/>
      <charset val="128"/>
    </font>
    <font>
      <sz val="11"/>
      <color rgb="FFFF0000"/>
      <name val="ＭＳ Ｐゴシック"/>
      <family val="3"/>
      <charset val="128"/>
    </font>
    <font>
      <sz val="12"/>
      <name val="ＭＳ 明朝"/>
      <family val="1"/>
      <charset val="128"/>
    </font>
    <font>
      <sz val="14"/>
      <color rgb="FFFF0000"/>
      <name val="ＭＳ Ｐゴシック"/>
      <family val="3"/>
      <charset val="128"/>
    </font>
    <font>
      <sz val="14"/>
      <name val="ＭＳ 明朝"/>
      <family val="1"/>
      <charset val="128"/>
    </font>
    <font>
      <sz val="11"/>
      <name val="ＭＳ 明朝"/>
      <family val="1"/>
      <charset val="128"/>
    </font>
  </fonts>
  <fills count="6">
    <fill>
      <patternFill patternType="none"/>
    </fill>
    <fill>
      <patternFill patternType="gray125"/>
    </fill>
    <fill>
      <patternFill patternType="solid">
        <fgColor indexed="15"/>
        <bgColor indexed="64"/>
      </patternFill>
    </fill>
    <fill>
      <patternFill patternType="solid">
        <fgColor indexed="13"/>
        <bgColor indexed="64"/>
      </patternFill>
    </fill>
    <fill>
      <patternFill patternType="solid">
        <fgColor rgb="FFFF66CC"/>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5">
    <xf numFmtId="0" fontId="0" fillId="0" borderId="0"/>
    <xf numFmtId="38" fontId="1" fillId="0" borderId="0" applyFont="0" applyFill="0" applyBorder="0" applyAlignment="0" applyProtection="0"/>
    <xf numFmtId="0" fontId="1" fillId="0" borderId="0">
      <alignment vertical="center"/>
    </xf>
    <xf numFmtId="0" fontId="11" fillId="0" borderId="0">
      <alignment vertical="center"/>
    </xf>
    <xf numFmtId="38" fontId="11" fillId="0" borderId="0" applyFont="0" applyFill="0" applyBorder="0" applyAlignment="0" applyProtection="0">
      <alignment vertical="center"/>
    </xf>
  </cellStyleXfs>
  <cellXfs count="145">
    <xf numFmtId="0" fontId="0" fillId="0" borderId="0" xfId="0"/>
    <xf numFmtId="38" fontId="1" fillId="0" borderId="0" xfId="1" applyFill="1" applyAlignment="1">
      <alignment vertical="center"/>
    </xf>
    <xf numFmtId="0" fontId="0" fillId="0" borderId="0" xfId="0" applyAlignment="1">
      <alignment horizontal="center" vertical="center"/>
    </xf>
    <xf numFmtId="38" fontId="1" fillId="0" borderId="0" xfId="1" applyFill="1" applyAlignment="1">
      <alignment horizontal="center" vertical="center"/>
    </xf>
    <xf numFmtId="0" fontId="1" fillId="0" borderId="0" xfId="2">
      <alignment vertical="center"/>
    </xf>
    <xf numFmtId="0" fontId="4" fillId="0" borderId="0" xfId="0" applyFont="1"/>
    <xf numFmtId="0" fontId="1" fillId="0" borderId="0" xfId="2" applyAlignment="1">
      <alignment horizontal="center" vertical="center"/>
    </xf>
    <xf numFmtId="0" fontId="3" fillId="0" borderId="0" xfId="2" applyFont="1">
      <alignment vertical="center"/>
    </xf>
    <xf numFmtId="0" fontId="0" fillId="0" borderId="0" xfId="2" applyFont="1" applyAlignment="1">
      <alignment horizontal="center" vertical="center"/>
    </xf>
    <xf numFmtId="38" fontId="1" fillId="0" borderId="0" xfId="1" applyFill="1" applyAlignment="1" applyProtection="1">
      <alignment horizontal="center" vertical="center"/>
    </xf>
    <xf numFmtId="38" fontId="1" fillId="0" borderId="0" xfId="1" applyFill="1" applyAlignment="1" applyProtection="1">
      <alignment vertical="center"/>
    </xf>
    <xf numFmtId="40" fontId="0" fillId="0" borderId="3" xfId="1" applyNumberFormat="1" applyFont="1" applyFill="1" applyBorder="1" applyAlignment="1" applyProtection="1">
      <alignment vertical="center"/>
      <protection locked="0"/>
    </xf>
    <xf numFmtId="40" fontId="0" fillId="2" borderId="3" xfId="1" applyNumberFormat="1" applyFont="1" applyFill="1" applyBorder="1" applyAlignment="1" applyProtection="1">
      <alignment vertical="center"/>
      <protection locked="0"/>
    </xf>
    <xf numFmtId="40" fontId="0" fillId="3" borderId="3" xfId="1" applyNumberFormat="1" applyFont="1" applyFill="1" applyBorder="1" applyAlignment="1" applyProtection="1">
      <alignment vertical="center"/>
      <protection locked="0"/>
    </xf>
    <xf numFmtId="176" fontId="1" fillId="0" borderId="0" xfId="2" applyNumberFormat="1" applyAlignment="1">
      <alignment horizontal="center" vertical="center"/>
    </xf>
    <xf numFmtId="38" fontId="1" fillId="0" borderId="5" xfId="1" applyFill="1" applyBorder="1" applyAlignment="1" applyProtection="1">
      <alignment vertical="center"/>
    </xf>
    <xf numFmtId="38" fontId="1" fillId="0" borderId="7" xfId="1" applyFill="1" applyBorder="1" applyAlignment="1" applyProtection="1">
      <alignment vertical="center"/>
    </xf>
    <xf numFmtId="0" fontId="0" fillId="0" borderId="7" xfId="0" applyBorder="1" applyAlignment="1">
      <alignment horizontal="center" vertical="center"/>
    </xf>
    <xf numFmtId="38" fontId="0" fillId="0" borderId="7" xfId="1" applyFont="1" applyFill="1" applyBorder="1" applyAlignment="1" applyProtection="1">
      <alignment horizontal="right" vertical="center"/>
    </xf>
    <xf numFmtId="40" fontId="6" fillId="0" borderId="1" xfId="1" applyNumberFormat="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38" fontId="1" fillId="0" borderId="0" xfId="1" applyFill="1" applyBorder="1" applyAlignment="1" applyProtection="1">
      <alignment vertical="center"/>
    </xf>
    <xf numFmtId="38" fontId="1" fillId="0" borderId="9" xfId="1" applyFill="1" applyBorder="1" applyAlignment="1" applyProtection="1">
      <alignment horizontal="center" vertical="center"/>
    </xf>
    <xf numFmtId="38" fontId="1" fillId="0" borderId="0" xfId="1" applyFill="1" applyBorder="1" applyAlignment="1" applyProtection="1">
      <alignment horizontal="center" vertical="center"/>
    </xf>
    <xf numFmtId="40" fontId="1" fillId="4" borderId="12" xfId="1" applyNumberFormat="1" applyFont="1" applyFill="1" applyBorder="1" applyAlignment="1" applyProtection="1">
      <alignment vertical="center"/>
    </xf>
    <xf numFmtId="176" fontId="1" fillId="0" borderId="6" xfId="2" applyNumberFormat="1" applyBorder="1" applyAlignment="1">
      <alignment horizontal="center" vertical="center"/>
    </xf>
    <xf numFmtId="176" fontId="5" fillId="0" borderId="6" xfId="2" applyNumberFormat="1" applyFont="1" applyBorder="1" applyAlignment="1">
      <alignment horizontal="right" vertical="center"/>
    </xf>
    <xf numFmtId="176" fontId="1" fillId="2" borderId="6" xfId="2" applyNumberFormat="1" applyFill="1" applyBorder="1" applyAlignment="1">
      <alignment horizontal="center" vertical="center"/>
    </xf>
    <xf numFmtId="176" fontId="5" fillId="2" borderId="6" xfId="2" applyNumberFormat="1" applyFont="1" applyFill="1" applyBorder="1" applyAlignment="1">
      <alignment horizontal="right" vertical="center"/>
    </xf>
    <xf numFmtId="176" fontId="1" fillId="3" borderId="6" xfId="2" applyNumberFormat="1" applyFill="1" applyBorder="1" applyAlignment="1">
      <alignment horizontal="center" vertical="center"/>
    </xf>
    <xf numFmtId="176" fontId="5" fillId="3" borderId="6" xfId="2" applyNumberFormat="1" applyFont="1" applyFill="1" applyBorder="1" applyAlignment="1">
      <alignment horizontal="right" vertical="center"/>
    </xf>
    <xf numFmtId="176" fontId="1" fillId="4" borderId="6" xfId="2" applyNumberFormat="1" applyFill="1" applyBorder="1" applyAlignment="1">
      <alignment horizontal="center" vertical="center"/>
    </xf>
    <xf numFmtId="176" fontId="5" fillId="4" borderId="6" xfId="2" applyNumberFormat="1" applyFont="1" applyFill="1" applyBorder="1" applyAlignment="1">
      <alignment horizontal="right" vertical="center"/>
    </xf>
    <xf numFmtId="178" fontId="0" fillId="0" borderId="1" xfId="0" applyNumberFormat="1" applyBorder="1" applyAlignment="1">
      <alignment horizontal="center" vertical="center"/>
    </xf>
    <xf numFmtId="38" fontId="0" fillId="0" borderId="2" xfId="1" applyFont="1" applyFill="1" applyBorder="1" applyAlignment="1" applyProtection="1">
      <alignment horizontal="center" vertical="center"/>
    </xf>
    <xf numFmtId="178" fontId="0" fillId="0" borderId="2" xfId="0" applyNumberFormat="1" applyBorder="1" applyAlignment="1">
      <alignment horizontal="center" vertical="center"/>
    </xf>
    <xf numFmtId="38" fontId="1" fillId="0" borderId="2" xfId="1" applyFill="1" applyBorder="1" applyAlignment="1" applyProtection="1">
      <alignment horizontal="center" vertical="center"/>
    </xf>
    <xf numFmtId="38" fontId="7" fillId="0" borderId="3" xfId="1" applyFont="1" applyFill="1" applyBorder="1" applyAlignment="1" applyProtection="1">
      <alignment horizontal="center" vertical="center"/>
    </xf>
    <xf numFmtId="38" fontId="7" fillId="0" borderId="16" xfId="1" applyFont="1" applyFill="1" applyBorder="1" applyAlignment="1" applyProtection="1">
      <alignment vertical="center"/>
    </xf>
    <xf numFmtId="38" fontId="8" fillId="0" borderId="0" xfId="1" applyFont="1" applyFill="1" applyAlignment="1" applyProtection="1">
      <alignment vertical="top" wrapText="1"/>
    </xf>
    <xf numFmtId="38" fontId="8" fillId="0" borderId="0" xfId="1" applyFont="1" applyFill="1" applyAlignment="1" applyProtection="1">
      <alignment horizontal="left" vertical="center"/>
    </xf>
    <xf numFmtId="0" fontId="3" fillId="0" borderId="0" xfId="0" applyFont="1"/>
    <xf numFmtId="0" fontId="0" fillId="0" borderId="5" xfId="2" applyFont="1" applyBorder="1" applyAlignment="1">
      <alignment horizontal="center" vertical="center" wrapText="1"/>
    </xf>
    <xf numFmtId="0" fontId="0" fillId="0" borderId="5" xfId="0" applyBorder="1" applyAlignment="1">
      <alignment horizontal="center" vertical="center"/>
    </xf>
    <xf numFmtId="0" fontId="0" fillId="0" borderId="13" xfId="0" applyBorder="1" applyAlignment="1">
      <alignment horizontal="center" vertical="center"/>
    </xf>
    <xf numFmtId="38" fontId="0" fillId="0" borderId="1" xfId="1" applyFont="1" applyFill="1" applyBorder="1" applyAlignment="1" applyProtection="1">
      <alignment horizontal="center" vertical="center"/>
    </xf>
    <xf numFmtId="0" fontId="10" fillId="0" borderId="0" xfId="0" applyFont="1"/>
    <xf numFmtId="0" fontId="0" fillId="0" borderId="0" xfId="0" applyAlignment="1">
      <alignment horizontal="right" vertical="center"/>
    </xf>
    <xf numFmtId="0" fontId="12" fillId="0" borderId="0" xfId="3" applyFont="1" applyAlignment="1">
      <alignment horizontal="right" vertical="center"/>
    </xf>
    <xf numFmtId="180" fontId="22" fillId="0" borderId="0" xfId="0" applyNumberFormat="1" applyFont="1" applyAlignment="1">
      <alignment horizontal="center" vertical="center"/>
    </xf>
    <xf numFmtId="0" fontId="22" fillId="0" borderId="0" xfId="0" applyFont="1" applyAlignment="1">
      <alignment horizontal="center" vertical="center"/>
    </xf>
    <xf numFmtId="38" fontId="22" fillId="0" borderId="0" xfId="1" applyFont="1" applyFill="1" applyAlignment="1">
      <alignment horizontal="center" vertical="center"/>
    </xf>
    <xf numFmtId="38" fontId="0" fillId="0" borderId="0" xfId="1" applyFont="1" applyFill="1" applyAlignment="1"/>
    <xf numFmtId="38" fontId="0" fillId="0" borderId="0" xfId="1" applyFont="1" applyFill="1" applyAlignment="1">
      <alignment horizontal="center" vertical="center"/>
    </xf>
    <xf numFmtId="38" fontId="0" fillId="0" borderId="0" xfId="1" applyFont="1"/>
    <xf numFmtId="38" fontId="0" fillId="0" borderId="0" xfId="0" applyNumberFormat="1"/>
    <xf numFmtId="0" fontId="23" fillId="0" borderId="0" xfId="0" applyFont="1"/>
    <xf numFmtId="0" fontId="16" fillId="0" borderId="5" xfId="0" applyFont="1" applyBorder="1" applyAlignment="1">
      <alignment horizontal="center" vertical="center"/>
    </xf>
    <xf numFmtId="38" fontId="24" fillId="0" borderId="0" xfId="1" applyFont="1" applyFill="1" applyAlignment="1">
      <alignment vertical="center"/>
    </xf>
    <xf numFmtId="0" fontId="24" fillId="0" borderId="0" xfId="0" applyFont="1" applyAlignment="1">
      <alignment horizontal="center" vertical="center"/>
    </xf>
    <xf numFmtId="0" fontId="24" fillId="0" borderId="0" xfId="0" applyFont="1"/>
    <xf numFmtId="38" fontId="24" fillId="0" borderId="0" xfId="1" applyFont="1" applyFill="1" applyAlignment="1">
      <alignment horizontal="center" vertical="center"/>
    </xf>
    <xf numFmtId="38" fontId="0" fillId="0" borderId="0" xfId="1" applyFont="1" applyFill="1" applyAlignment="1">
      <alignment horizontal="center"/>
    </xf>
    <xf numFmtId="38" fontId="0" fillId="0" borderId="0" xfId="1" applyFont="1" applyAlignment="1">
      <alignment horizontal="center"/>
    </xf>
    <xf numFmtId="38" fontId="24" fillId="0" borderId="0" xfId="1" applyFont="1" applyFill="1" applyBorder="1" applyAlignment="1" applyProtection="1">
      <alignment horizontal="center" vertical="center"/>
    </xf>
    <xf numFmtId="38" fontId="26" fillId="0" borderId="0" xfId="1" applyFont="1" applyFill="1" applyAlignment="1"/>
    <xf numFmtId="38" fontId="1" fillId="0" borderId="1" xfId="1" applyFont="1" applyFill="1" applyBorder="1" applyAlignment="1" applyProtection="1">
      <alignment horizontal="center" vertical="center"/>
    </xf>
    <xf numFmtId="38" fontId="1" fillId="0" borderId="7" xfId="1" applyFont="1" applyFill="1" applyBorder="1" applyAlignment="1" applyProtection="1">
      <alignment horizontal="center" vertical="center"/>
    </xf>
    <xf numFmtId="0" fontId="1" fillId="0" borderId="7" xfId="0" applyFont="1" applyBorder="1" applyAlignment="1">
      <alignment horizontal="center" vertical="center"/>
    </xf>
    <xf numFmtId="38" fontId="1" fillId="2" borderId="4" xfId="1" applyFont="1" applyFill="1" applyBorder="1" applyAlignment="1" applyProtection="1">
      <alignment horizontal="center" vertical="center"/>
    </xf>
    <xf numFmtId="38" fontId="1" fillId="3" borderId="1" xfId="1" applyFont="1" applyFill="1" applyBorder="1" applyAlignment="1">
      <alignment horizontal="center"/>
    </xf>
    <xf numFmtId="38" fontId="1" fillId="4" borderId="14" xfId="1" applyFont="1" applyFill="1" applyBorder="1" applyAlignment="1" applyProtection="1">
      <alignment horizontal="center" vertical="center"/>
    </xf>
    <xf numFmtId="38" fontId="1" fillId="2" borderId="8" xfId="1" applyFont="1" applyFill="1" applyBorder="1" applyAlignment="1" applyProtection="1">
      <alignment horizontal="center" vertical="center"/>
    </xf>
    <xf numFmtId="38" fontId="1" fillId="4" borderId="15" xfId="1" applyFont="1" applyFill="1" applyBorder="1" applyAlignment="1" applyProtection="1">
      <alignment horizontal="center" vertical="center"/>
    </xf>
    <xf numFmtId="38" fontId="1" fillId="2" borderId="1" xfId="1" applyFont="1" applyFill="1" applyBorder="1" applyAlignment="1">
      <alignment horizontal="center"/>
    </xf>
    <xf numFmtId="177" fontId="1" fillId="5" borderId="4" xfId="1" applyNumberFormat="1" applyFont="1" applyFill="1" applyBorder="1" applyAlignment="1" applyProtection="1">
      <alignment horizontal="center" vertical="center"/>
    </xf>
    <xf numFmtId="38" fontId="1" fillId="4" borderId="8" xfId="1" applyFont="1" applyFill="1" applyBorder="1" applyAlignment="1" applyProtection="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2" fillId="5" borderId="1" xfId="3" applyFont="1" applyFill="1" applyBorder="1" applyAlignment="1" applyProtection="1">
      <alignment horizontal="center" vertical="center"/>
      <protection locked="0"/>
    </xf>
    <xf numFmtId="0" fontId="12" fillId="0" borderId="0" xfId="3" applyFont="1">
      <alignment vertical="center"/>
    </xf>
    <xf numFmtId="58" fontId="12" fillId="0" borderId="0" xfId="3" applyNumberFormat="1" applyFont="1" applyAlignment="1">
      <alignment horizontal="right" vertical="center"/>
    </xf>
    <xf numFmtId="0" fontId="20" fillId="0" borderId="0" xfId="0" applyFont="1"/>
    <xf numFmtId="179" fontId="12" fillId="0" borderId="0" xfId="3" applyNumberFormat="1" applyFont="1">
      <alignment vertical="center"/>
    </xf>
    <xf numFmtId="0" fontId="12" fillId="0" borderId="0" xfId="3" applyFont="1" applyAlignment="1">
      <alignment vertical="center" shrinkToFit="1"/>
    </xf>
    <xf numFmtId="0" fontId="25" fillId="0" borderId="0" xfId="3" applyFont="1">
      <alignment vertical="center"/>
    </xf>
    <xf numFmtId="0" fontId="12" fillId="0" borderId="0" xfId="3" applyFont="1" applyAlignment="1">
      <alignment horizontal="center" vertical="center" shrinkToFit="1"/>
    </xf>
    <xf numFmtId="0" fontId="15" fillId="0" borderId="1" xfId="3" applyFont="1" applyBorder="1" applyAlignment="1">
      <alignment horizontal="center" vertical="center" wrapText="1" shrinkToFit="1"/>
    </xf>
    <xf numFmtId="0" fontId="15" fillId="0" borderId="6" xfId="3" applyFont="1" applyBorder="1" applyAlignment="1">
      <alignment horizontal="center" vertical="center"/>
    </xf>
    <xf numFmtId="0" fontId="0" fillId="0" borderId="0" xfId="0" applyAlignment="1">
      <alignment vertical="center" wrapText="1"/>
    </xf>
    <xf numFmtId="0" fontId="15" fillId="0" borderId="0" xfId="3" applyFont="1">
      <alignment vertical="center"/>
    </xf>
    <xf numFmtId="0" fontId="16" fillId="0" borderId="0" xfId="3" applyFont="1">
      <alignment vertical="center"/>
    </xf>
    <xf numFmtId="38" fontId="12" fillId="0" borderId="10" xfId="1" applyFont="1" applyBorder="1" applyAlignment="1" applyProtection="1">
      <alignment vertical="center"/>
    </xf>
    <xf numFmtId="0" fontId="18" fillId="0" borderId="11" xfId="3" applyFont="1" applyBorder="1" applyAlignment="1">
      <alignment horizontal="center" vertical="center"/>
    </xf>
    <xf numFmtId="0" fontId="15" fillId="0" borderId="18" xfId="3" applyFont="1" applyBorder="1" applyAlignment="1">
      <alignment horizontal="center" vertical="center"/>
    </xf>
    <xf numFmtId="0" fontId="15" fillId="0" borderId="2" xfId="3" applyFont="1" applyBorder="1" applyAlignment="1">
      <alignment horizontal="center" vertical="center"/>
    </xf>
    <xf numFmtId="2" fontId="12" fillId="5" borderId="10" xfId="3" applyNumberFormat="1" applyFont="1" applyFill="1" applyBorder="1" applyProtection="1">
      <alignment vertical="center"/>
      <protection locked="0"/>
    </xf>
    <xf numFmtId="0" fontId="15" fillId="0" borderId="17" xfId="3" applyFont="1" applyBorder="1" applyAlignment="1">
      <alignment horizontal="center" vertical="center"/>
    </xf>
    <xf numFmtId="2" fontId="12" fillId="5" borderId="20" xfId="3" applyNumberFormat="1" applyFont="1" applyFill="1" applyBorder="1" applyProtection="1">
      <alignment vertical="center"/>
      <protection locked="0"/>
    </xf>
    <xf numFmtId="0" fontId="12" fillId="0" borderId="0" xfId="3" applyFont="1" applyAlignment="1" applyProtection="1">
      <alignment horizontal="center" vertical="center"/>
      <protection locked="0"/>
    </xf>
    <xf numFmtId="0" fontId="18" fillId="0" borderId="2" xfId="3" applyFont="1" applyBorder="1" applyAlignment="1">
      <alignment horizontal="center" vertical="center"/>
    </xf>
    <xf numFmtId="0" fontId="28" fillId="0" borderId="2" xfId="0" applyFont="1" applyBorder="1" applyAlignment="1">
      <alignment horizontal="center" vertical="center"/>
    </xf>
    <xf numFmtId="0" fontId="0" fillId="0" borderId="0" xfId="0" applyAlignment="1">
      <alignment vertical="center" wrapText="1"/>
    </xf>
    <xf numFmtId="0" fontId="16" fillId="0" borderId="0" xfId="3" applyFont="1" applyAlignment="1">
      <alignment horizontal="left" vertical="center" shrinkToFit="1"/>
    </xf>
    <xf numFmtId="0" fontId="21" fillId="0" borderId="0" xfId="3" applyFont="1">
      <alignmen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8" fillId="0" borderId="2" xfId="3" applyFont="1" applyBorder="1" applyAlignment="1">
      <alignment horizontal="center" vertical="center"/>
    </xf>
    <xf numFmtId="0" fontId="18" fillId="0" borderId="10" xfId="3" applyFont="1" applyBorder="1" applyAlignment="1">
      <alignment horizontal="center" vertical="center"/>
    </xf>
    <xf numFmtId="0" fontId="18" fillId="0" borderId="11" xfId="3" applyFont="1" applyBorder="1" applyAlignment="1">
      <alignment horizontal="center" vertical="center"/>
    </xf>
    <xf numFmtId="0" fontId="18" fillId="0" borderId="17" xfId="3" applyFont="1" applyBorder="1" applyAlignment="1">
      <alignment horizontal="center" vertical="center"/>
    </xf>
    <xf numFmtId="0" fontId="18" fillId="0" borderId="18" xfId="3" applyFont="1" applyBorder="1" applyAlignment="1">
      <alignment horizontal="center" vertical="center"/>
    </xf>
    <xf numFmtId="0" fontId="18" fillId="0" borderId="19" xfId="3" applyFont="1" applyBorder="1" applyAlignment="1">
      <alignment horizontal="center" vertical="center"/>
    </xf>
    <xf numFmtId="0" fontId="14" fillId="0" borderId="0" xfId="3" applyFont="1" applyAlignment="1">
      <alignment horizontal="center" vertical="center"/>
    </xf>
    <xf numFmtId="0" fontId="12" fillId="0" borderId="0" xfId="3" applyFont="1">
      <alignment vertical="center"/>
    </xf>
    <xf numFmtId="0" fontId="16" fillId="0" borderId="2" xfId="3" applyFont="1" applyBorder="1" applyAlignment="1">
      <alignment horizontal="center" vertical="center" shrinkToFit="1"/>
    </xf>
    <xf numFmtId="0" fontId="16" fillId="0" borderId="10" xfId="3" applyFont="1" applyBorder="1" applyAlignment="1">
      <alignment horizontal="center" vertical="center" shrinkToFit="1"/>
    </xf>
    <xf numFmtId="0" fontId="16" fillId="0" borderId="6" xfId="3" applyFont="1" applyBorder="1" applyAlignment="1">
      <alignment horizontal="center" vertical="center" shrinkToFit="1"/>
    </xf>
    <xf numFmtId="38" fontId="12" fillId="0" borderId="5" xfId="4" applyFont="1" applyBorder="1" applyAlignment="1" applyProtection="1">
      <alignment vertical="center" textRotation="255" shrinkToFit="1"/>
    </xf>
    <xf numFmtId="38" fontId="12" fillId="0" borderId="13" xfId="4" applyFont="1" applyBorder="1" applyAlignment="1" applyProtection="1">
      <alignment vertical="center" textRotation="255" shrinkToFit="1"/>
    </xf>
    <xf numFmtId="38" fontId="12" fillId="0" borderId="7" xfId="4" applyFont="1" applyBorder="1" applyAlignment="1" applyProtection="1">
      <alignment vertical="center" textRotation="255" shrinkToFit="1"/>
    </xf>
    <xf numFmtId="58" fontId="27" fillId="0" borderId="0" xfId="3" applyNumberFormat="1" applyFont="1" applyAlignment="1">
      <alignment horizontal="right" vertical="center"/>
    </xf>
    <xf numFmtId="0" fontId="20" fillId="0" borderId="0" xfId="0" applyFont="1"/>
    <xf numFmtId="0" fontId="20" fillId="5" borderId="0" xfId="0" applyFont="1" applyFill="1" applyAlignment="1" applyProtection="1">
      <alignment vertical="center"/>
      <protection locked="0"/>
    </xf>
    <xf numFmtId="0" fontId="0" fillId="0" borderId="1" xfId="0" applyBorder="1" applyAlignment="1">
      <alignment horizontal="center" vertical="center"/>
    </xf>
    <xf numFmtId="38" fontId="1" fillId="0" borderId="1" xfId="1" applyFont="1" applyFill="1" applyBorder="1" applyAlignment="1" applyProtection="1">
      <alignment horizontal="center" vertical="center"/>
    </xf>
    <xf numFmtId="38"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0" fillId="0" borderId="1" xfId="2" applyFont="1" applyBorder="1" applyAlignment="1">
      <alignment horizontal="center" vertical="center"/>
    </xf>
    <xf numFmtId="0" fontId="1" fillId="0" borderId="2" xfId="2" applyBorder="1" applyAlignment="1">
      <alignment horizontal="center" vertical="center"/>
    </xf>
    <xf numFmtId="38" fontId="8" fillId="0" borderId="0" xfId="1" applyFont="1" applyFill="1" applyAlignment="1" applyProtection="1">
      <alignment horizontal="left" vertical="top" wrapText="1"/>
    </xf>
    <xf numFmtId="0" fontId="9" fillId="0" borderId="0" xfId="0" applyFont="1" applyAlignment="1">
      <alignment horizontal="center" vertical="center"/>
    </xf>
    <xf numFmtId="0" fontId="0" fillId="0" borderId="2" xfId="2" applyFont="1" applyBorder="1" applyAlignment="1">
      <alignment horizontal="center" vertical="center"/>
    </xf>
    <xf numFmtId="0" fontId="0" fillId="0" borderId="10" xfId="2" applyFont="1" applyBorder="1" applyAlignment="1">
      <alignment horizontal="center" vertical="center"/>
    </xf>
    <xf numFmtId="0" fontId="0" fillId="0" borderId="6" xfId="2" applyFont="1" applyBorder="1" applyAlignment="1">
      <alignment horizontal="center" vertical="center"/>
    </xf>
    <xf numFmtId="0" fontId="1" fillId="0" borderId="11" xfId="2" applyBorder="1" applyAlignment="1">
      <alignment horizontal="center" vertical="center"/>
    </xf>
    <xf numFmtId="0" fontId="1" fillId="0" borderId="10" xfId="2" applyBorder="1" applyAlignment="1">
      <alignment horizontal="center" vertical="center"/>
    </xf>
    <xf numFmtId="0" fontId="1" fillId="0" borderId="6" xfId="2" applyBorder="1" applyAlignment="1">
      <alignment horizontal="center" vertical="center"/>
    </xf>
    <xf numFmtId="0" fontId="0" fillId="0" borderId="1" xfId="2" applyFont="1" applyBorder="1" applyAlignment="1">
      <alignment horizontal="center" vertical="center" wrapText="1"/>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3" borderId="1" xfId="0" applyFill="1" applyBorder="1" applyAlignment="1">
      <alignment horizontal="center" vertical="center" shrinkToFit="1"/>
    </xf>
    <xf numFmtId="0" fontId="0" fillId="3" borderId="2" xfId="0" applyFill="1" applyBorder="1" applyAlignment="1">
      <alignment horizontal="center" vertical="center" shrinkToFit="1"/>
    </xf>
    <xf numFmtId="0" fontId="0" fillId="4" borderId="1" xfId="0" applyFill="1" applyBorder="1" applyAlignment="1">
      <alignment horizontal="center" vertical="center" shrinkToFit="1"/>
    </xf>
    <xf numFmtId="0" fontId="0" fillId="4" borderId="2" xfId="0" applyFill="1" applyBorder="1" applyAlignment="1">
      <alignment horizontal="center" vertical="center" shrinkToFit="1"/>
    </xf>
  </cellXfs>
  <cellStyles count="5">
    <cellStyle name="桁区切り" xfId="1" builtinId="6"/>
    <cellStyle name="桁区切り 2" xfId="4" xr:uid="{00000000-0005-0000-0000-000001000000}"/>
    <cellStyle name="標準" xfId="0" builtinId="0"/>
    <cellStyle name="標準 2" xfId="3" xr:uid="{00000000-0005-0000-0000-000003000000}"/>
    <cellStyle name="標準_単価確認"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387350</xdr:colOff>
      <xdr:row>4</xdr:row>
      <xdr:rowOff>19050</xdr:rowOff>
    </xdr:from>
    <xdr:ext cx="2162175" cy="721672"/>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835650" y="1028700"/>
          <a:ext cx="2162175" cy="721672"/>
        </a:xfrm>
        <a:prstGeom prst="rect">
          <a:avLst/>
        </a:prstGeom>
        <a:noFill/>
        <a:ln>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pPr>
            <a:lnSpc>
              <a:spcPts val="1500"/>
            </a:lnSpc>
          </a:pPr>
          <a:r>
            <a:rPr lang="ja-JP" altLang="en-US" sz="1200"/>
            <a:t>参考</a:t>
          </a:r>
          <a:endParaRPr lang="en-US" altLang="ja-JP" sz="1200"/>
        </a:p>
        <a:p>
          <a:pPr>
            <a:lnSpc>
              <a:spcPts val="1400"/>
            </a:lnSpc>
          </a:pPr>
          <a:r>
            <a:rPr lang="ja-JP" altLang="en-US" sz="1200"/>
            <a:t>関西電力契約種別：</a:t>
          </a:r>
          <a:endParaRPr lang="en-US" altLang="ja-JP" sz="1200"/>
        </a:p>
        <a:p>
          <a:r>
            <a:rPr lang="ja-JP" altLang="en-US" sz="1200"/>
            <a:t>高圧電力</a:t>
          </a:r>
          <a:r>
            <a:rPr lang="en-US" altLang="ja-JP" sz="1200"/>
            <a:t>AL</a:t>
          </a:r>
          <a:r>
            <a:rPr lang="ja-JP" altLang="en-US" sz="1200"/>
            <a:t>、</a:t>
          </a:r>
          <a:r>
            <a:rPr lang="en-US" altLang="ja-JP" sz="1200"/>
            <a:t>AS</a:t>
          </a:r>
          <a:endParaRPr lang="ja-JP" altLang="en-US" sz="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24"/>
  <sheetViews>
    <sheetView tabSelected="1" topLeftCell="A3" zoomScaleNormal="100" zoomScaleSheetLayoutView="115" workbookViewId="0">
      <selection activeCell="E7" sqref="E7:G7"/>
    </sheetView>
  </sheetViews>
  <sheetFormatPr defaultColWidth="9" defaultRowHeight="16.5"/>
  <cols>
    <col min="1" max="1" width="2.453125" style="80" customWidth="1"/>
    <col min="2" max="2" width="11.7265625" style="80" customWidth="1"/>
    <col min="3" max="5" width="11.54296875" style="80" customWidth="1"/>
    <col min="6" max="6" width="4.1796875" style="80" customWidth="1"/>
    <col min="7" max="7" width="20.453125" style="80" customWidth="1"/>
    <col min="8" max="8" width="3.453125" style="80" customWidth="1"/>
    <col min="9" max="9" width="3.7265625" style="80" customWidth="1"/>
    <col min="10" max="10" width="18.54296875" style="80" customWidth="1"/>
    <col min="11" max="11" width="20.26953125" style="80" customWidth="1"/>
    <col min="12" max="12" width="15.453125" style="80" bestFit="1" customWidth="1"/>
    <col min="13" max="16384" width="9" style="80"/>
  </cols>
  <sheetData>
    <row r="1" spans="1:19">
      <c r="H1" s="48"/>
      <c r="J1" s="104" t="s">
        <v>75</v>
      </c>
      <c r="K1" s="104"/>
      <c r="L1" s="104"/>
      <c r="M1" s="104"/>
      <c r="N1" s="104"/>
      <c r="O1" s="104"/>
      <c r="P1" s="104"/>
      <c r="Q1" s="104"/>
      <c r="R1" s="104"/>
      <c r="S1" s="104"/>
    </row>
    <row r="2" spans="1:19" ht="28.5" customHeight="1">
      <c r="D2" s="48"/>
      <c r="E2" s="48"/>
      <c r="F2" s="48"/>
      <c r="G2" s="48"/>
      <c r="H2" s="48" t="s">
        <v>40</v>
      </c>
      <c r="J2" s="104"/>
      <c r="K2" s="104"/>
      <c r="L2" s="104"/>
      <c r="M2" s="104"/>
      <c r="N2" s="104"/>
      <c r="O2" s="104"/>
      <c r="P2" s="104"/>
      <c r="Q2" s="104"/>
      <c r="R2" s="104"/>
      <c r="S2" s="104"/>
    </row>
    <row r="3" spans="1:19" ht="28.5" customHeight="1">
      <c r="D3" s="48"/>
      <c r="E3" s="48"/>
      <c r="F3" s="48"/>
      <c r="G3" s="121">
        <v>46045</v>
      </c>
      <c r="H3" s="121"/>
      <c r="I3" s="81"/>
      <c r="J3" s="104"/>
      <c r="K3" s="104"/>
      <c r="L3" s="104"/>
      <c r="M3" s="104"/>
      <c r="N3" s="104"/>
      <c r="O3" s="104"/>
      <c r="P3" s="104"/>
      <c r="Q3" s="104"/>
      <c r="R3" s="104"/>
      <c r="S3" s="104"/>
    </row>
    <row r="4" spans="1:19" ht="32.15" customHeight="1">
      <c r="B4" s="113" t="s">
        <v>49</v>
      </c>
      <c r="C4" s="113"/>
      <c r="D4" s="113"/>
      <c r="E4" s="113"/>
      <c r="F4" s="113"/>
      <c r="G4" s="113"/>
      <c r="H4" s="113"/>
      <c r="I4" s="113"/>
    </row>
    <row r="5" spans="1:19" customFormat="1" ht="26.4" customHeight="1">
      <c r="A5" s="122" t="s">
        <v>18</v>
      </c>
      <c r="B5" s="122"/>
      <c r="C5" s="82"/>
      <c r="D5" s="82"/>
    </row>
    <row r="6" spans="1:19" customFormat="1" ht="14">
      <c r="A6" s="82"/>
      <c r="B6" s="82"/>
      <c r="C6" s="82"/>
      <c r="D6" s="82"/>
    </row>
    <row r="7" spans="1:19" customFormat="1" ht="30" customHeight="1">
      <c r="A7" s="82"/>
      <c r="B7" s="82"/>
      <c r="C7" s="103" t="s">
        <v>50</v>
      </c>
      <c r="D7" s="103"/>
      <c r="E7" s="123"/>
      <c r="F7" s="123"/>
      <c r="G7" s="123"/>
      <c r="K7" s="83"/>
    </row>
    <row r="8" spans="1:19" customFormat="1" ht="30" customHeight="1">
      <c r="A8" s="82"/>
      <c r="B8" s="82"/>
      <c r="C8" s="103" t="s">
        <v>51</v>
      </c>
      <c r="D8" s="103"/>
      <c r="E8" s="123"/>
      <c r="F8" s="123"/>
      <c r="G8" s="123"/>
    </row>
    <row r="9" spans="1:19" customFormat="1" ht="30" customHeight="1">
      <c r="A9" s="82"/>
      <c r="B9" s="82"/>
      <c r="C9" s="103" t="s">
        <v>52</v>
      </c>
      <c r="D9" s="103"/>
      <c r="E9" s="123"/>
      <c r="F9" s="123"/>
      <c r="G9" s="123"/>
      <c r="H9" s="84" t="s">
        <v>53</v>
      </c>
      <c r="I9" s="84"/>
    </row>
    <row r="10" spans="1:19" ht="22.25" customHeight="1"/>
    <row r="11" spans="1:19" ht="32.15" customHeight="1">
      <c r="A11" s="114" t="s">
        <v>41</v>
      </c>
      <c r="B11" s="114"/>
      <c r="C11" s="85" t="s">
        <v>60</v>
      </c>
      <c r="D11" s="84"/>
      <c r="E11" s="84"/>
      <c r="F11" s="84"/>
      <c r="G11" s="84"/>
      <c r="H11" s="84"/>
      <c r="I11" s="84"/>
    </row>
    <row r="12" spans="1:19" ht="23.75" customHeight="1">
      <c r="C12" s="86"/>
    </row>
    <row r="13" spans="1:19" ht="32.15" customHeight="1">
      <c r="B13" s="87" t="s">
        <v>42</v>
      </c>
      <c r="C13" s="115" t="s">
        <v>43</v>
      </c>
      <c r="D13" s="116"/>
      <c r="E13" s="117"/>
      <c r="F13" s="115" t="s">
        <v>54</v>
      </c>
      <c r="G13" s="116"/>
      <c r="H13" s="117"/>
      <c r="I13" s="86"/>
    </row>
    <row r="14" spans="1:19" ht="27" customHeight="1">
      <c r="B14" s="118" t="s">
        <v>44</v>
      </c>
      <c r="C14" s="107" t="s">
        <v>59</v>
      </c>
      <c r="D14" s="108"/>
      <c r="E14" s="108"/>
      <c r="F14" s="93" t="s">
        <v>76</v>
      </c>
      <c r="G14" s="98"/>
      <c r="H14" s="97" t="s">
        <v>45</v>
      </c>
    </row>
    <row r="15" spans="1:19" ht="27" customHeight="1">
      <c r="B15" s="119"/>
      <c r="C15" s="109" t="s">
        <v>46</v>
      </c>
      <c r="D15" s="110"/>
      <c r="E15" s="94" t="s">
        <v>47</v>
      </c>
      <c r="F15" s="93" t="s">
        <v>76</v>
      </c>
      <c r="G15" s="96"/>
      <c r="H15" s="88" t="s">
        <v>45</v>
      </c>
    </row>
    <row r="16" spans="1:19" ht="27" customHeight="1">
      <c r="B16" s="120"/>
      <c r="C16" s="111"/>
      <c r="D16" s="112"/>
      <c r="E16" s="95" t="s">
        <v>48</v>
      </c>
      <c r="F16" s="100" t="s">
        <v>76</v>
      </c>
      <c r="G16" s="96"/>
      <c r="H16" s="88" t="s">
        <v>45</v>
      </c>
    </row>
    <row r="17" spans="2:8" ht="29" customHeight="1">
      <c r="B17" s="102" t="s">
        <v>55</v>
      </c>
      <c r="C17" s="102"/>
      <c r="D17" s="102"/>
      <c r="E17" s="102"/>
      <c r="F17" s="102"/>
      <c r="G17" s="102"/>
      <c r="H17" s="102"/>
    </row>
    <row r="18" spans="2:8">
      <c r="B18" s="89"/>
      <c r="C18" s="89"/>
      <c r="D18" s="89"/>
      <c r="E18" s="89"/>
      <c r="F18" s="89"/>
      <c r="G18" s="89"/>
      <c r="H18" s="89"/>
    </row>
    <row r="19" spans="2:8" ht="30.75" customHeight="1">
      <c r="B19" s="105" t="s">
        <v>0</v>
      </c>
      <c r="C19" s="105"/>
      <c r="D19" s="105"/>
      <c r="E19" s="106"/>
      <c r="F19" s="101" t="s">
        <v>76</v>
      </c>
      <c r="G19" s="92">
        <f>高圧!J28</f>
        <v>0</v>
      </c>
      <c r="H19" s="88" t="s">
        <v>45</v>
      </c>
    </row>
    <row r="20" spans="2:8">
      <c r="B20" s="89"/>
      <c r="C20" s="89"/>
      <c r="D20" s="89"/>
      <c r="E20" s="89"/>
      <c r="F20" s="89"/>
      <c r="G20" s="89"/>
      <c r="H20" s="89"/>
    </row>
    <row r="21" spans="2:8">
      <c r="B21" s="102" t="s">
        <v>77</v>
      </c>
      <c r="C21" s="102"/>
      <c r="D21" s="102"/>
      <c r="E21" s="102"/>
      <c r="F21" s="102"/>
      <c r="G21" s="102"/>
      <c r="H21" s="90"/>
    </row>
    <row r="23" spans="2:8" ht="58.25" customHeight="1">
      <c r="B23" s="91" t="s">
        <v>73</v>
      </c>
      <c r="C23" s="79"/>
      <c r="D23" s="79"/>
      <c r="E23" s="79"/>
      <c r="F23" s="99"/>
    </row>
    <row r="24" spans="2:8">
      <c r="C24" s="90" t="s">
        <v>74</v>
      </c>
    </row>
  </sheetData>
  <sheetProtection algorithmName="SHA-512" hashValue="9mlsJX/k7Lh6Qkl7SSm2NmzjYUFNEV7vFSB2nVVunDJiTNnL0+gRjiJhXmBjHj+zck4gNZnwqWAoDBixH6edWA==" saltValue="cBVoMJ8GubOqFyQ7nCeGoA==" spinCount="100000" sheet="1" objects="1" scenarios="1" selectLockedCells="1"/>
  <protectedRanges>
    <protectedRange sqref="H9 C7:D9 E7:F8" name="範囲2_1"/>
  </protectedRanges>
  <mergeCells count="19">
    <mergeCell ref="E7:G7"/>
    <mergeCell ref="E8:G8"/>
    <mergeCell ref="E9:G9"/>
    <mergeCell ref="B21:G21"/>
    <mergeCell ref="C7:D7"/>
    <mergeCell ref="C8:D8"/>
    <mergeCell ref="C9:D9"/>
    <mergeCell ref="J1:S3"/>
    <mergeCell ref="B19:E19"/>
    <mergeCell ref="C14:E14"/>
    <mergeCell ref="C15:D16"/>
    <mergeCell ref="B17:H17"/>
    <mergeCell ref="B4:I4"/>
    <mergeCell ref="A11:B11"/>
    <mergeCell ref="C13:E13"/>
    <mergeCell ref="F13:H13"/>
    <mergeCell ref="B14:B16"/>
    <mergeCell ref="G3:H3"/>
    <mergeCell ref="A5:B5"/>
  </mergeCells>
  <phoneticPr fontId="2"/>
  <printOptions horizontalCentered="1"/>
  <pageMargins left="0.7" right="0.7" top="0.75" bottom="0.75" header="0.3" footer="0.3"/>
  <pageSetup paperSize="9" scale="98" fitToHeight="0" orientation="portrait" r:id="rId1"/>
  <rowBreaks count="1" manualBreakCount="1">
    <brk id="24"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5"/>
  <sheetViews>
    <sheetView zoomScaleNormal="100" zoomScaleSheetLayoutView="100" workbookViewId="0">
      <selection activeCell="T14" sqref="T14"/>
    </sheetView>
  </sheetViews>
  <sheetFormatPr defaultRowHeight="13"/>
  <cols>
    <col min="1" max="1" width="7" style="1" customWidth="1"/>
    <col min="2" max="2" width="11.7265625" style="2" bestFit="1" customWidth="1"/>
    <col min="3" max="3" width="8.54296875" style="2" bestFit="1" customWidth="1"/>
    <col min="4" max="4" width="12.08984375" customWidth="1"/>
    <col min="5" max="5" width="11.7265625" customWidth="1"/>
    <col min="6" max="6" width="13.453125" customWidth="1"/>
    <col min="7" max="7" width="13.7265625" hidden="1" customWidth="1"/>
    <col min="8" max="8" width="17.7265625" style="3" customWidth="1"/>
    <col min="9" max="9" width="18.26953125" style="2" customWidth="1"/>
    <col min="10" max="10" width="23.81640625" style="3" customWidth="1"/>
    <col min="11" max="11" width="3.08984375" customWidth="1"/>
    <col min="12" max="12" width="9" bestFit="1" customWidth="1"/>
    <col min="13" max="13" width="9.54296875" bestFit="1" customWidth="1"/>
    <col min="14" max="15" width="0" hidden="1" customWidth="1"/>
    <col min="16" max="16" width="10.453125" style="54" hidden="1" customWidth="1"/>
    <col min="17" max="17" width="4.08984375" customWidth="1"/>
    <col min="18" max="18" width="13.7265625" style="63" customWidth="1"/>
    <col min="19" max="19" width="13.7265625" style="54" customWidth="1"/>
    <col min="20" max="20" width="14.08984375" customWidth="1"/>
  </cols>
  <sheetData>
    <row r="1" spans="1:21" ht="27.75" customHeight="1">
      <c r="A1" s="41" t="s">
        <v>26</v>
      </c>
      <c r="J1" s="48"/>
      <c r="O1" t="s">
        <v>28</v>
      </c>
      <c r="P1">
        <v>1104278</v>
      </c>
      <c r="Q1" s="49"/>
      <c r="R1" s="58"/>
      <c r="S1" s="52"/>
      <c r="T1" s="55"/>
    </row>
    <row r="2" spans="1:21" s="4" customFormat="1" ht="20.25" customHeight="1">
      <c r="A2" s="41"/>
      <c r="B2" s="2"/>
      <c r="C2" s="41"/>
      <c r="D2" s="41"/>
      <c r="E2" s="41"/>
      <c r="F2" s="41"/>
      <c r="G2" s="41"/>
      <c r="H2" s="41"/>
      <c r="I2" s="41"/>
      <c r="J2" s="41"/>
      <c r="K2" s="41"/>
      <c r="L2" s="41"/>
      <c r="O2" t="s">
        <v>29</v>
      </c>
      <c r="P2">
        <v>1040052</v>
      </c>
      <c r="Q2" s="49"/>
      <c r="R2" s="59"/>
      <c r="S2" s="52"/>
      <c r="T2" s="55"/>
    </row>
    <row r="3" spans="1:21" s="4" customFormat="1" ht="20.25" customHeight="1">
      <c r="A3" s="46" t="s">
        <v>23</v>
      </c>
      <c r="B3" s="46" t="str">
        <f>入札書!C11</f>
        <v>豊中市市有施設等で使用する電力調達（高圧）</v>
      </c>
      <c r="C3" s="41"/>
      <c r="D3" s="41"/>
      <c r="E3" s="41"/>
      <c r="F3" s="56"/>
      <c r="G3" s="56"/>
      <c r="H3" s="41"/>
      <c r="I3" s="41"/>
      <c r="J3" s="41"/>
      <c r="K3" s="2"/>
      <c r="O3" t="s">
        <v>30</v>
      </c>
      <c r="P3">
        <v>1967811</v>
      </c>
      <c r="Q3" s="49"/>
      <c r="R3" s="59"/>
      <c r="S3" s="52"/>
      <c r="T3" s="55"/>
    </row>
    <row r="4" spans="1:21" s="4" customFormat="1" ht="12" customHeight="1">
      <c r="A4" s="5"/>
      <c r="B4" s="6"/>
      <c r="C4" s="7"/>
      <c r="E4" s="6"/>
      <c r="F4" s="8"/>
      <c r="H4" s="8"/>
      <c r="I4" s="6"/>
      <c r="J4" s="6"/>
      <c r="O4" t="s">
        <v>31</v>
      </c>
      <c r="P4">
        <v>2294902</v>
      </c>
      <c r="Q4" s="49"/>
      <c r="R4" s="60"/>
      <c r="S4" s="52"/>
      <c r="T4" s="55"/>
    </row>
    <row r="5" spans="1:21" s="4" customFormat="1" ht="20.149999999999999" customHeight="1" thickBot="1">
      <c r="B5" s="6"/>
      <c r="C5" s="132" t="s">
        <v>1</v>
      </c>
      <c r="D5" s="133"/>
      <c r="E5" s="134"/>
      <c r="F5" s="135" t="s">
        <v>56</v>
      </c>
      <c r="G5" s="136"/>
      <c r="H5" s="137"/>
      <c r="I5" s="6"/>
      <c r="J5" s="6"/>
      <c r="O5" t="s">
        <v>32</v>
      </c>
      <c r="P5" s="3">
        <v>2498563</v>
      </c>
      <c r="Q5" s="49"/>
      <c r="R5" s="60"/>
      <c r="S5" s="52"/>
      <c r="T5" s="55"/>
    </row>
    <row r="6" spans="1:21" s="4" customFormat="1" ht="34.5" customHeight="1" thickBot="1">
      <c r="A6" s="10"/>
      <c r="B6" s="6"/>
      <c r="C6" s="42" t="s">
        <v>8</v>
      </c>
      <c r="D6" s="128" t="s">
        <v>19</v>
      </c>
      <c r="E6" s="129"/>
      <c r="F6" s="11">
        <f>入札書!G14</f>
        <v>0</v>
      </c>
      <c r="G6" s="25" t="s">
        <v>21</v>
      </c>
      <c r="H6" s="26" t="s">
        <v>9</v>
      </c>
      <c r="I6" s="6"/>
      <c r="J6" s="6"/>
      <c r="O6" t="s">
        <v>33</v>
      </c>
      <c r="P6" s="3">
        <v>2426200</v>
      </c>
      <c r="Q6" s="49"/>
      <c r="R6" s="60"/>
      <c r="S6" s="52"/>
      <c r="T6" s="55"/>
    </row>
    <row r="7" spans="1:21" s="4" customFormat="1" ht="20.149999999999999" customHeight="1" thickBot="1">
      <c r="A7" s="10"/>
      <c r="B7" s="6"/>
      <c r="C7" s="138" t="s">
        <v>10</v>
      </c>
      <c r="D7" s="139" t="s">
        <v>20</v>
      </c>
      <c r="E7" s="140"/>
      <c r="F7" s="12">
        <f>入札書!G15</f>
        <v>0</v>
      </c>
      <c r="G7" s="27" t="s">
        <v>2</v>
      </c>
      <c r="H7" s="28" t="s">
        <v>2</v>
      </c>
      <c r="I7" s="6"/>
      <c r="J7" s="6"/>
      <c r="O7" t="s">
        <v>34</v>
      </c>
      <c r="P7" s="3">
        <v>1659853</v>
      </c>
      <c r="Q7" s="49"/>
      <c r="R7" s="60"/>
      <c r="S7" s="52"/>
      <c r="T7" s="55"/>
    </row>
    <row r="8" spans="1:21" s="4" customFormat="1" ht="20.149999999999999" customHeight="1" thickBot="1">
      <c r="A8" s="10"/>
      <c r="B8" s="6"/>
      <c r="C8" s="138"/>
      <c r="D8" s="141" t="s">
        <v>11</v>
      </c>
      <c r="E8" s="142"/>
      <c r="F8" s="13">
        <f>入札書!G16</f>
        <v>0</v>
      </c>
      <c r="G8" s="29" t="s">
        <v>2</v>
      </c>
      <c r="H8" s="30" t="s">
        <v>2</v>
      </c>
      <c r="I8" s="6"/>
      <c r="J8" s="6"/>
      <c r="O8" t="s">
        <v>35</v>
      </c>
      <c r="P8">
        <v>1521961</v>
      </c>
      <c r="Q8" s="49"/>
      <c r="R8" s="61"/>
      <c r="S8" s="52"/>
      <c r="T8" s="55"/>
    </row>
    <row r="9" spans="1:21" s="4" customFormat="1" ht="20.149999999999999" customHeight="1">
      <c r="A9" s="10"/>
      <c r="B9" s="6"/>
      <c r="C9" s="138"/>
      <c r="D9" s="143" t="s">
        <v>12</v>
      </c>
      <c r="E9" s="144"/>
      <c r="F9" s="24"/>
      <c r="G9" s="31" t="s">
        <v>2</v>
      </c>
      <c r="H9" s="32" t="s">
        <v>2</v>
      </c>
      <c r="I9" s="6"/>
      <c r="J9" s="6"/>
      <c r="O9" t="s">
        <v>36</v>
      </c>
      <c r="P9">
        <v>1917791</v>
      </c>
      <c r="Q9" s="49"/>
      <c r="R9" s="59"/>
      <c r="S9" s="52"/>
      <c r="T9" s="55"/>
    </row>
    <row r="10" spans="1:21" s="4" customFormat="1" ht="15" customHeight="1">
      <c r="A10" s="10"/>
      <c r="B10" s="6"/>
      <c r="D10" s="2"/>
      <c r="E10"/>
      <c r="F10" s="14"/>
      <c r="H10" s="6"/>
      <c r="I10" s="6"/>
      <c r="J10" s="6"/>
      <c r="O10" t="s">
        <v>37</v>
      </c>
      <c r="P10">
        <v>2080461</v>
      </c>
      <c r="Q10" s="49"/>
      <c r="R10" s="61"/>
      <c r="S10" s="52"/>
      <c r="T10" s="55"/>
    </row>
    <row r="11" spans="1:21" ht="18" customHeight="1">
      <c r="A11" s="15"/>
      <c r="B11" s="43" t="s">
        <v>13</v>
      </c>
      <c r="C11" s="57" t="s">
        <v>58</v>
      </c>
      <c r="D11" s="43" t="s">
        <v>14</v>
      </c>
      <c r="E11" s="43" t="s">
        <v>15</v>
      </c>
      <c r="F11" s="43" t="s">
        <v>12</v>
      </c>
      <c r="G11" s="33" t="s">
        <v>22</v>
      </c>
      <c r="H11" s="34" t="s">
        <v>3</v>
      </c>
      <c r="I11" s="124" t="s">
        <v>16</v>
      </c>
      <c r="J11" s="125" t="s">
        <v>57</v>
      </c>
      <c r="O11" t="s">
        <v>38</v>
      </c>
      <c r="P11">
        <v>1993955</v>
      </c>
      <c r="Q11" s="49"/>
      <c r="R11" s="60"/>
      <c r="S11" s="52"/>
      <c r="T11" s="55"/>
    </row>
    <row r="12" spans="1:21" ht="18" customHeight="1">
      <c r="A12" s="16"/>
      <c r="B12" s="17" t="s">
        <v>17</v>
      </c>
      <c r="C12" s="17" t="s">
        <v>4</v>
      </c>
      <c r="D12" s="17" t="s">
        <v>5</v>
      </c>
      <c r="E12" s="44" t="s">
        <v>5</v>
      </c>
      <c r="F12" s="17" t="s">
        <v>5</v>
      </c>
      <c r="G12" s="35"/>
      <c r="H12" s="45" t="s">
        <v>6</v>
      </c>
      <c r="I12" s="124"/>
      <c r="J12" s="125"/>
      <c r="O12" t="s">
        <v>39</v>
      </c>
      <c r="P12">
        <v>1791182</v>
      </c>
      <c r="Q12" s="49"/>
      <c r="R12" s="60"/>
      <c r="S12" s="52"/>
      <c r="T12" s="55"/>
    </row>
    <row r="13" spans="1:21" ht="13.5" customHeight="1">
      <c r="A13" s="18" t="s">
        <v>61</v>
      </c>
      <c r="B13" s="67">
        <v>5006</v>
      </c>
      <c r="C13" s="68">
        <v>100</v>
      </c>
      <c r="D13" s="69"/>
      <c r="E13" s="70">
        <v>702431</v>
      </c>
      <c r="F13" s="71"/>
      <c r="G13" s="36"/>
      <c r="H13" s="19">
        <f>ROUNDDOWN($F$6*B13*(1.85-C13/100),2)</f>
        <v>0</v>
      </c>
      <c r="I13" s="19">
        <f>ROUNDDOWN(D13*$F$7+E13*$F$8+F13*$F$9,2)</f>
        <v>0</v>
      </c>
      <c r="J13" s="20">
        <f>ROUNDDOWN(H13+I13,0)</f>
        <v>0</v>
      </c>
      <c r="P13" s="52">
        <f>SUM(P1:P12)</f>
        <v>22297009</v>
      </c>
      <c r="Q13" s="52"/>
      <c r="R13"/>
      <c r="S13" s="52"/>
      <c r="T13" s="52"/>
      <c r="U13" s="52"/>
    </row>
    <row r="14" spans="1:21" ht="13.5" customHeight="1">
      <c r="A14" s="18" t="s">
        <v>62</v>
      </c>
      <c r="B14" s="67">
        <v>5006</v>
      </c>
      <c r="C14" s="68">
        <v>100</v>
      </c>
      <c r="D14" s="72"/>
      <c r="E14" s="70">
        <v>587577</v>
      </c>
      <c r="F14" s="73"/>
      <c r="G14" s="36"/>
      <c r="H14" s="19">
        <f t="shared" ref="H14:H24" si="0">ROUNDDOWN($F$6*B14*(1.85-C14/100),2)</f>
        <v>0</v>
      </c>
      <c r="I14" s="19">
        <f t="shared" ref="I14:I24" si="1">ROUNDDOWN(D14*$F$7+E14*$F$8+F14*$F$9,2)</f>
        <v>0</v>
      </c>
      <c r="J14" s="20">
        <f t="shared" ref="J14:J24" si="2">ROUNDDOWN(H14+I14,0)</f>
        <v>0</v>
      </c>
      <c r="P14" s="52"/>
      <c r="R14" s="62"/>
      <c r="S14" s="52"/>
    </row>
    <row r="15" spans="1:21" ht="13.5" customHeight="1">
      <c r="A15" s="18" t="s">
        <v>63</v>
      </c>
      <c r="B15" s="67">
        <v>5006</v>
      </c>
      <c r="C15" s="68">
        <v>100</v>
      </c>
      <c r="D15" s="72"/>
      <c r="E15" s="70">
        <v>676795</v>
      </c>
      <c r="F15" s="73"/>
      <c r="G15" s="36"/>
      <c r="H15" s="19">
        <f t="shared" si="0"/>
        <v>0</v>
      </c>
      <c r="I15" s="19">
        <f t="shared" si="1"/>
        <v>0</v>
      </c>
      <c r="J15" s="20">
        <f t="shared" si="2"/>
        <v>0</v>
      </c>
      <c r="P15" s="52"/>
      <c r="R15" s="51"/>
      <c r="S15" s="52"/>
    </row>
    <row r="16" spans="1:21" ht="13.5" customHeight="1">
      <c r="A16" s="18" t="s">
        <v>64</v>
      </c>
      <c r="B16" s="67">
        <v>5006</v>
      </c>
      <c r="C16" s="68">
        <v>100</v>
      </c>
      <c r="D16" s="74">
        <v>834449</v>
      </c>
      <c r="E16" s="75"/>
      <c r="F16" s="73"/>
      <c r="G16" s="36"/>
      <c r="H16" s="19">
        <f t="shared" si="0"/>
        <v>0</v>
      </c>
      <c r="I16" s="19">
        <f t="shared" si="1"/>
        <v>0</v>
      </c>
      <c r="J16" s="20">
        <f t="shared" si="2"/>
        <v>0</v>
      </c>
      <c r="P16" s="52"/>
      <c r="R16" s="62"/>
      <c r="S16" s="52"/>
    </row>
    <row r="17" spans="1:23" ht="13.5" customHeight="1">
      <c r="A17" s="18" t="s">
        <v>65</v>
      </c>
      <c r="B17" s="67">
        <v>5006</v>
      </c>
      <c r="C17" s="68">
        <v>100</v>
      </c>
      <c r="D17" s="74">
        <v>994307</v>
      </c>
      <c r="E17" s="75"/>
      <c r="F17" s="73"/>
      <c r="G17" s="36"/>
      <c r="H17" s="19">
        <f t="shared" si="0"/>
        <v>0</v>
      </c>
      <c r="I17" s="19">
        <f t="shared" si="1"/>
        <v>0</v>
      </c>
      <c r="J17" s="20">
        <f t="shared" si="2"/>
        <v>0</v>
      </c>
      <c r="P17" s="65"/>
      <c r="R17" s="62"/>
      <c r="S17" s="52"/>
    </row>
    <row r="18" spans="1:23" ht="13.5" customHeight="1">
      <c r="A18" s="18" t="s">
        <v>66</v>
      </c>
      <c r="B18" s="67">
        <v>5006</v>
      </c>
      <c r="C18" s="68">
        <v>100</v>
      </c>
      <c r="D18" s="74">
        <v>1035459</v>
      </c>
      <c r="E18" s="75"/>
      <c r="F18" s="73"/>
      <c r="G18" s="36"/>
      <c r="H18" s="19">
        <f t="shared" si="0"/>
        <v>0</v>
      </c>
      <c r="I18" s="19">
        <f t="shared" si="1"/>
        <v>0</v>
      </c>
      <c r="J18" s="20">
        <f t="shared" si="2"/>
        <v>0</v>
      </c>
      <c r="P18" s="52"/>
      <c r="R18" s="62"/>
      <c r="S18" s="52"/>
    </row>
    <row r="19" spans="1:23" ht="13.5" customHeight="1">
      <c r="A19" s="18" t="s">
        <v>67</v>
      </c>
      <c r="B19" s="67">
        <v>5006</v>
      </c>
      <c r="C19" s="68">
        <v>100</v>
      </c>
      <c r="D19" s="69"/>
      <c r="E19" s="70">
        <v>879005</v>
      </c>
      <c r="F19" s="73"/>
      <c r="G19" s="36"/>
      <c r="H19" s="19">
        <f t="shared" si="0"/>
        <v>0</v>
      </c>
      <c r="I19" s="19">
        <f t="shared" si="1"/>
        <v>0</v>
      </c>
      <c r="J19" s="20">
        <f t="shared" si="2"/>
        <v>0</v>
      </c>
      <c r="L19" s="50"/>
      <c r="M19" s="50"/>
      <c r="N19" s="50"/>
      <c r="O19" s="50"/>
      <c r="P19" s="51"/>
      <c r="Q19" s="50"/>
      <c r="R19" s="62"/>
      <c r="S19" s="51"/>
      <c r="T19" s="50"/>
      <c r="U19" s="50"/>
      <c r="V19" s="50"/>
      <c r="W19" s="50"/>
    </row>
    <row r="20" spans="1:23" ht="13.5" customHeight="1">
      <c r="A20" s="18" t="s">
        <v>68</v>
      </c>
      <c r="B20" s="67">
        <v>5006</v>
      </c>
      <c r="C20" s="68">
        <v>100</v>
      </c>
      <c r="D20" s="72"/>
      <c r="E20" s="70">
        <v>674968</v>
      </c>
      <c r="F20" s="73"/>
      <c r="G20" s="36"/>
      <c r="H20" s="19">
        <f t="shared" si="0"/>
        <v>0</v>
      </c>
      <c r="I20" s="19">
        <f t="shared" si="1"/>
        <v>0</v>
      </c>
      <c r="J20" s="20">
        <f t="shared" si="2"/>
        <v>0</v>
      </c>
      <c r="P20" s="52"/>
      <c r="R20" s="62"/>
      <c r="S20" s="52"/>
    </row>
    <row r="21" spans="1:23" ht="13.5" customHeight="1">
      <c r="A21" s="18" t="s">
        <v>69</v>
      </c>
      <c r="B21" s="67">
        <v>5006</v>
      </c>
      <c r="C21" s="68">
        <v>100</v>
      </c>
      <c r="D21" s="72"/>
      <c r="E21" s="70">
        <v>687473</v>
      </c>
      <c r="F21" s="73"/>
      <c r="G21" s="36"/>
      <c r="H21" s="19">
        <f t="shared" si="0"/>
        <v>0</v>
      </c>
      <c r="I21" s="19">
        <f t="shared" si="1"/>
        <v>0</v>
      </c>
      <c r="J21" s="20">
        <f t="shared" si="2"/>
        <v>0</v>
      </c>
      <c r="P21" s="52"/>
      <c r="R21" s="53"/>
      <c r="S21" s="52"/>
    </row>
    <row r="22" spans="1:23" ht="13.5" customHeight="1">
      <c r="A22" s="18" t="s">
        <v>70</v>
      </c>
      <c r="B22" s="67">
        <v>5006</v>
      </c>
      <c r="C22" s="68">
        <v>100</v>
      </c>
      <c r="D22" s="69"/>
      <c r="E22" s="70">
        <v>794982</v>
      </c>
      <c r="F22" s="76"/>
      <c r="G22" s="36"/>
      <c r="H22" s="19">
        <f t="shared" si="0"/>
        <v>0</v>
      </c>
      <c r="I22" s="19">
        <f t="shared" si="1"/>
        <v>0</v>
      </c>
      <c r="J22" s="20">
        <f t="shared" si="2"/>
        <v>0</v>
      </c>
      <c r="P22" s="52"/>
      <c r="R22" s="62"/>
      <c r="S22" s="52"/>
    </row>
    <row r="23" spans="1:23" ht="13.5" customHeight="1">
      <c r="A23" s="18" t="s">
        <v>71</v>
      </c>
      <c r="B23" s="67">
        <v>5006</v>
      </c>
      <c r="C23" s="68">
        <v>100</v>
      </c>
      <c r="D23" s="72"/>
      <c r="E23" s="70">
        <v>884100</v>
      </c>
      <c r="F23" s="76"/>
      <c r="G23" s="36"/>
      <c r="H23" s="19">
        <f t="shared" si="0"/>
        <v>0</v>
      </c>
      <c r="I23" s="19">
        <f t="shared" si="1"/>
        <v>0</v>
      </c>
      <c r="J23" s="20">
        <f t="shared" si="2"/>
        <v>0</v>
      </c>
      <c r="P23" s="52"/>
      <c r="R23" s="62"/>
      <c r="S23" s="52"/>
    </row>
    <row r="24" spans="1:23" ht="13.5" customHeight="1">
      <c r="A24" s="18" t="s">
        <v>72</v>
      </c>
      <c r="B24" s="67">
        <v>5006</v>
      </c>
      <c r="C24" s="68">
        <v>100</v>
      </c>
      <c r="D24" s="72"/>
      <c r="E24" s="70">
        <v>757311</v>
      </c>
      <c r="F24" s="76"/>
      <c r="G24" s="36"/>
      <c r="H24" s="19">
        <f t="shared" si="0"/>
        <v>0</v>
      </c>
      <c r="I24" s="19">
        <f t="shared" si="1"/>
        <v>0</v>
      </c>
      <c r="J24" s="20">
        <f t="shared" si="2"/>
        <v>0</v>
      </c>
      <c r="P24" s="52"/>
      <c r="R24" s="62"/>
      <c r="S24" s="52"/>
    </row>
    <row r="25" spans="1:23" s="2" customFormat="1" ht="13.5" customHeight="1">
      <c r="A25" s="9"/>
      <c r="B25" s="77"/>
      <c r="C25" s="78" t="s">
        <v>7</v>
      </c>
      <c r="D25" s="66">
        <f>SUM(D13:D24)</f>
        <v>2864215</v>
      </c>
      <c r="E25" s="66">
        <f>SUM(E13:E24)</f>
        <v>6644642</v>
      </c>
      <c r="F25" s="66">
        <f>SUM(F13:F24)</f>
        <v>0</v>
      </c>
      <c r="G25" s="9" t="e">
        <v>#REF!</v>
      </c>
      <c r="H25" s="19">
        <f>SUM(H13:H24)</f>
        <v>0</v>
      </c>
      <c r="I25" s="19">
        <f>SUM(I13:I24)</f>
        <v>0</v>
      </c>
      <c r="J25" s="20">
        <f>SUM(J13:J24)</f>
        <v>0</v>
      </c>
      <c r="P25" s="53"/>
      <c r="R25" s="62"/>
      <c r="S25" s="53"/>
    </row>
    <row r="26" spans="1:23" ht="13.5" customHeight="1">
      <c r="A26" s="21"/>
      <c r="C26" s="47" t="s">
        <v>24</v>
      </c>
      <c r="D26" s="126">
        <f>SUM(D25:F25)</f>
        <v>9508857</v>
      </c>
      <c r="E26" s="127"/>
      <c r="F26" s="127"/>
      <c r="H26" s="22"/>
      <c r="I26" s="23"/>
      <c r="J26" s="64"/>
      <c r="P26" s="52"/>
      <c r="S26" s="52"/>
    </row>
    <row r="27" spans="1:23" ht="13.5" thickBot="1">
      <c r="A27" s="10"/>
      <c r="H27" s="9"/>
      <c r="J27" s="9"/>
      <c r="P27" s="52"/>
      <c r="S27" s="52"/>
    </row>
    <row r="28" spans="1:23" ht="17" thickBot="1">
      <c r="H28" s="128" t="s">
        <v>25</v>
      </c>
      <c r="I28" s="129"/>
      <c r="J28" s="37">
        <f>J25</f>
        <v>0</v>
      </c>
      <c r="K28" s="38"/>
      <c r="P28" s="52"/>
      <c r="S28" s="52"/>
    </row>
    <row r="29" spans="1:23" ht="33" customHeight="1">
      <c r="A29" s="10"/>
      <c r="H29" s="130" t="s">
        <v>27</v>
      </c>
      <c r="I29" s="130"/>
      <c r="J29" s="130"/>
      <c r="K29" s="39"/>
      <c r="P29" s="52"/>
      <c r="S29" s="52"/>
    </row>
    <row r="30" spans="1:23">
      <c r="H30" s="40"/>
      <c r="I30" s="9"/>
      <c r="J30" s="2"/>
      <c r="K30" s="9"/>
    </row>
    <row r="31" spans="1:23" ht="16.5">
      <c r="A31" s="131"/>
      <c r="B31" s="131"/>
      <c r="C31" s="131"/>
      <c r="D31" s="131"/>
      <c r="E31" s="131"/>
      <c r="F31" s="131"/>
    </row>
    <row r="33" spans="1:13">
      <c r="A33" s="58"/>
      <c r="B33" s="59"/>
      <c r="C33" s="59"/>
      <c r="D33" s="60"/>
      <c r="E33" s="60"/>
      <c r="F33" s="60"/>
      <c r="G33" s="60"/>
      <c r="H33" s="61"/>
      <c r="I33" s="59"/>
      <c r="J33" s="61"/>
      <c r="K33" s="60"/>
      <c r="L33" s="60"/>
      <c r="M33" s="60"/>
    </row>
    <row r="34" spans="1:13">
      <c r="I34" s="3"/>
    </row>
    <row r="35" spans="1:13">
      <c r="I35" s="3"/>
    </row>
    <row r="36" spans="1:13">
      <c r="I36" s="3"/>
    </row>
    <row r="37" spans="1:13">
      <c r="I37" s="3"/>
    </row>
    <row r="38" spans="1:13">
      <c r="I38" s="3"/>
    </row>
    <row r="39" spans="1:13">
      <c r="I39" s="3"/>
    </row>
    <row r="40" spans="1:13">
      <c r="I40" s="3"/>
    </row>
    <row r="41" spans="1:13">
      <c r="I41" s="3"/>
    </row>
    <row r="42" spans="1:13">
      <c r="I42" s="3"/>
    </row>
    <row r="43" spans="1:13">
      <c r="I43" s="3"/>
    </row>
    <row r="44" spans="1:13">
      <c r="I44" s="3"/>
    </row>
    <row r="45" spans="1:13">
      <c r="I45" s="3"/>
    </row>
  </sheetData>
  <sheetProtection algorithmName="SHA-512" hashValue="UjHFyji77JHPzJw6sx182AW01wRwbEvgOxFEI5dmHVBDQD5lIFBZnn1Y2u0Eb7aVaMXWICQH8b/TKd5GwEdrdw==" saltValue="gk2t6HFM+plBLh6X2bdo8A==" spinCount="100000" sheet="1" selectLockedCells="1" selectUnlockedCells="1"/>
  <mergeCells count="13">
    <mergeCell ref="A31:F31"/>
    <mergeCell ref="C5:E5"/>
    <mergeCell ref="F5:H5"/>
    <mergeCell ref="D6:E6"/>
    <mergeCell ref="C7:C9"/>
    <mergeCell ref="D7:E7"/>
    <mergeCell ref="D8:E8"/>
    <mergeCell ref="D9:E9"/>
    <mergeCell ref="I11:I12"/>
    <mergeCell ref="J11:J12"/>
    <mergeCell ref="D26:F26"/>
    <mergeCell ref="H28:I28"/>
    <mergeCell ref="H29:J29"/>
  </mergeCells>
  <phoneticPr fontId="2"/>
  <dataValidations disablePrompts="1" count="1">
    <dataValidation type="list" allowBlank="1" showInputMessage="1" showErrorMessage="1"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xr:uid="{00000000-0002-0000-0100-000000000000}">
      <formula1>連番</formula1>
    </dataValidation>
  </dataValidations>
  <pageMargins left="0.7" right="0.7" top="0.75" bottom="0.75" header="0.3" footer="0.3"/>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高圧</vt:lpstr>
      <vt:lpstr>高圧!Print_Area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豊中市</dc:creator>
  <cp:lastModifiedBy>東田 充弘</cp:lastModifiedBy>
  <cp:lastPrinted>2024-12-05T09:40:49Z</cp:lastPrinted>
  <dcterms:created xsi:type="dcterms:W3CDTF">2020-07-30T05:25:04Z</dcterms:created>
  <dcterms:modified xsi:type="dcterms:W3CDTF">2025-12-11T00:20:41Z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2024-11-15T09:32:40Z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712b11e8-166a-4fa4-bb92-083f90cf427c</vt:lpwstr>
  </property>
  <property fmtid="{D5CDD505-2E9C-101B-9397-08002B2CF9AE}" pid="8" name="MSIP_Label_defa4170-0d19-0005-0004-bc88714345d2_ContentBits">
    <vt:lpwstr>0</vt:lpwstr>
  </property>
</Properties>
</file>